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21075" windowHeight="9270"/>
  </bookViews>
  <sheets>
    <sheet name="Январь-декабре" sheetId="13" r:id="rId1"/>
  </sheets>
  <calcPr calcId="145621"/>
</workbook>
</file>

<file path=xl/calcChain.xml><?xml version="1.0" encoding="utf-8"?>
<calcChain xmlns="http://schemas.openxmlformats.org/spreadsheetml/2006/main">
  <c r="G28" i="13" l="1"/>
  <c r="D28" i="13"/>
  <c r="E27" i="13"/>
  <c r="F28" i="13" l="1"/>
  <c r="E26" i="13"/>
  <c r="E25" i="13" l="1"/>
  <c r="E24" i="13"/>
  <c r="E23" i="13" l="1"/>
  <c r="E22" i="13"/>
  <c r="E21" i="13" l="1"/>
  <c r="E20" i="13"/>
  <c r="E19" i="13" l="1"/>
  <c r="E18" i="13"/>
  <c r="E17" i="13" l="1"/>
  <c r="E16" i="13"/>
  <c r="E15" i="13" l="1"/>
  <c r="E14" i="13"/>
  <c r="E13" i="13" l="1"/>
  <c r="E12" i="13"/>
  <c r="E11" i="13"/>
  <c r="E10" i="13"/>
  <c r="E9" i="13" l="1"/>
  <c r="E8" i="13" l="1"/>
  <c r="E7" i="13" l="1"/>
  <c r="E28" i="13" l="1"/>
  <c r="C28" i="13" s="1"/>
</calcChain>
</file>

<file path=xl/sharedStrings.xml><?xml version="1.0" encoding="utf-8"?>
<sst xmlns="http://schemas.openxmlformats.org/spreadsheetml/2006/main" count="25" uniqueCount="25">
  <si>
    <t>Месяц</t>
  </si>
  <si>
    <t>Цена покупки электроэнергии , руб/Мвтчас</t>
  </si>
  <si>
    <t>регулируемая</t>
  </si>
  <si>
    <t>свободная</t>
  </si>
  <si>
    <t>Всего предъявлено за потери по счетам</t>
  </si>
  <si>
    <t>Результат от оплаты потерь по свободной цене, тыс.руб.</t>
  </si>
  <si>
    <t xml:space="preserve">Фактический объем поступления электроэнергии в сеть , кВтчас </t>
  </si>
  <si>
    <t>ИНФОРМАЦИЯ</t>
  </si>
  <si>
    <t>Январь</t>
  </si>
  <si>
    <t>Февраль</t>
  </si>
  <si>
    <t>Март</t>
  </si>
  <si>
    <t>Итого</t>
  </si>
  <si>
    <t>объм потерь,  тыс.кВтч</t>
  </si>
  <si>
    <t>стоимость потерь,     тыс.руб.</t>
  </si>
  <si>
    <t xml:space="preserve">о стоимости и объеме покупки электроэнергии для компенсации технологических потерь 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</si>
  <si>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</si>
  <si>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</si>
  <si>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</si>
  <si>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</si>
  <si>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</si>
  <si>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</si>
  <si>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</si>
  <si>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</si>
  <si>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</si>
  <si>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 сетях МУП г.Россошь "ГЭС" в  январе- декабре   2018 года.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</si>
</sst>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#,##0.0"/>
    <numFmt numFmtId="166" formatCode="#,##0.000"/>
  </numFmts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164" fontId="0" fillId="0" borderId="6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2" fontId="1" fillId="0" borderId="0" xfId="0" applyNumberFormat="1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2" fontId="0" fillId="0" borderId="0" xfId="0" applyNumberFormat="1" applyAlignment="1">
      <alignment horizontal="center"/>
    </xf>
    <xf numFmtId="2" fontId="0" fillId="0" borderId="0" xfId="0" applyNumberFormat="1"/>
    <xf numFmtId="0" fontId="1" fillId="0" borderId="7" xfId="0" applyFont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3" fontId="0" fillId="0" borderId="6" xfId="0" applyNumberFormat="1" applyFont="1" applyBorder="1" applyAlignment="1">
      <alignment horizontal="center" vertical="center"/>
    </xf>
    <xf numFmtId="3" fontId="0" fillId="0" borderId="2" xfId="0" applyNumberFormat="1" applyFont="1" applyBorder="1" applyAlignment="1">
      <alignment horizontal="center" vertical="center" wrapText="1"/>
    </xf>
    <xf numFmtId="3" fontId="1" fillId="0" borderId="6" xfId="0" applyNumberFormat="1" applyFont="1" applyBorder="1" applyAlignment="1">
      <alignment horizontal="center" vertical="center"/>
    </xf>
    <xf numFmtId="165" fontId="1" fillId="0" borderId="6" xfId="0" applyNumberFormat="1" applyFont="1" applyBorder="1" applyAlignment="1">
      <alignment horizontal="center" vertical="center"/>
    </xf>
    <xf numFmtId="165" fontId="0" fillId="0" borderId="6" xfId="0" applyNumberFormat="1" applyFont="1" applyBorder="1" applyAlignment="1">
      <alignment horizontal="center" vertical="center"/>
    </xf>
    <xf numFmtId="166" fontId="0" fillId="0" borderId="6" xfId="0" applyNumberFormat="1" applyFont="1" applyBorder="1" applyAlignment="1">
      <alignment horizontal="center" vertical="center"/>
    </xf>
    <xf numFmtId="166" fontId="1" fillId="0" borderId="6" xfId="0" applyNumberFormat="1" applyFont="1" applyBorder="1" applyAlignment="1">
      <alignment horizontal="center" vertical="center"/>
    </xf>
    <xf numFmtId="166" fontId="0" fillId="0" borderId="1" xfId="0" applyNumberFormat="1" applyFont="1" applyBorder="1" applyAlignment="1">
      <alignment horizontal="center" vertical="center"/>
    </xf>
    <xf numFmtId="166" fontId="0" fillId="0" borderId="2" xfId="0" applyNumberFormat="1" applyFont="1" applyBorder="1" applyAlignment="1">
      <alignment horizontal="center" vertical="center"/>
    </xf>
    <xf numFmtId="4" fontId="0" fillId="0" borderId="6" xfId="0" applyNumberFormat="1" applyFont="1" applyBorder="1" applyAlignment="1">
      <alignment horizontal="center" vertical="center"/>
    </xf>
    <xf numFmtId="4" fontId="1" fillId="0" borderId="6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3" fontId="0" fillId="0" borderId="1" xfId="0" applyNumberFormat="1" applyFont="1" applyBorder="1" applyAlignment="1">
      <alignment horizontal="center" vertical="center"/>
    </xf>
    <xf numFmtId="3" fontId="0" fillId="0" borderId="2" xfId="0" applyNumberFormat="1" applyFont="1" applyBorder="1" applyAlignment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166" fontId="0" fillId="0" borderId="1" xfId="0" applyNumberFormat="1" applyFont="1" applyBorder="1" applyAlignment="1">
      <alignment horizontal="center" vertical="center"/>
    </xf>
    <xf numFmtId="166" fontId="0" fillId="0" borderId="2" xfId="0" applyNumberFormat="1" applyFont="1" applyBorder="1" applyAlignment="1">
      <alignment horizontal="center" vertical="center"/>
    </xf>
    <xf numFmtId="166" fontId="0" fillId="0" borderId="6" xfId="0" applyNumberFormat="1" applyFont="1" applyBorder="1" applyAlignment="1">
      <alignment horizontal="center" vertical="center"/>
    </xf>
    <xf numFmtId="3" fontId="0" fillId="0" borderId="6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3" fontId="0" fillId="0" borderId="1" xfId="0" applyNumberFormat="1" applyFont="1" applyBorder="1" applyAlignment="1">
      <alignment horizontal="center" vertical="center" wrapText="1"/>
    </xf>
    <xf numFmtId="3" fontId="0" fillId="0" borderId="2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"/>
  <sheetViews>
    <sheetView tabSelected="1" workbookViewId="0">
      <selection activeCell="J30" sqref="J30"/>
    </sheetView>
  </sheetViews>
  <sheetFormatPr defaultRowHeight="15" x14ac:dyDescent="0.25"/>
  <cols>
    <col min="2" max="2" width="12.5703125" customWidth="1"/>
    <col min="3" max="3" width="11.5703125" customWidth="1"/>
    <col min="4" max="4" width="11.42578125" customWidth="1"/>
    <col min="5" max="5" width="14.140625" customWidth="1"/>
    <col min="6" max="6" width="12.85546875" customWidth="1"/>
    <col min="7" max="7" width="14.7109375" customWidth="1"/>
    <col min="10" max="10" width="13.42578125" customWidth="1"/>
    <col min="11" max="11" width="14.42578125" customWidth="1"/>
    <col min="12" max="12" width="11.28515625" customWidth="1"/>
    <col min="13" max="13" width="11.5703125" bestFit="1" customWidth="1"/>
    <col min="14" max="14" width="9.5703125" bestFit="1" customWidth="1"/>
  </cols>
  <sheetData>
    <row r="1" spans="1:14" x14ac:dyDescent="0.25">
      <c r="A1" s="35" t="s">
        <v>7</v>
      </c>
      <c r="B1" s="35"/>
      <c r="C1" s="35"/>
      <c r="D1" s="35"/>
      <c r="E1" s="35"/>
      <c r="F1" s="35"/>
      <c r="G1" s="35"/>
    </row>
    <row r="2" spans="1:14" ht="21.75" customHeight="1" x14ac:dyDescent="0.25">
      <c r="A2" s="36" t="s">
        <v>14</v>
      </c>
      <c r="B2" s="36"/>
      <c r="C2" s="36"/>
      <c r="D2" s="36"/>
      <c r="E2" s="36"/>
      <c r="F2" s="36"/>
      <c r="G2" s="36"/>
    </row>
    <row r="3" spans="1:14" ht="22.5" customHeight="1" x14ac:dyDescent="0.25">
      <c r="A3" s="37" t="s">
        <v>24</v>
      </c>
      <c r="B3" s="37"/>
      <c r="C3" s="37"/>
      <c r="D3" s="37"/>
      <c r="E3" s="37"/>
      <c r="F3" s="37"/>
      <c r="G3" s="37"/>
    </row>
    <row r="4" spans="1:14" x14ac:dyDescent="0.25">
      <c r="A4" s="3"/>
      <c r="B4" s="3"/>
      <c r="C4" s="3"/>
      <c r="D4" s="3"/>
      <c r="E4" s="3"/>
      <c r="F4" s="3"/>
      <c r="G4" s="3"/>
    </row>
    <row r="5" spans="1:14" ht="39" customHeight="1" x14ac:dyDescent="0.25">
      <c r="A5" s="38" t="s">
        <v>0</v>
      </c>
      <c r="B5" s="40" t="s">
        <v>1</v>
      </c>
      <c r="C5" s="41"/>
      <c r="D5" s="40" t="s">
        <v>4</v>
      </c>
      <c r="E5" s="41"/>
      <c r="F5" s="42" t="s">
        <v>5</v>
      </c>
      <c r="G5" s="42" t="s">
        <v>6</v>
      </c>
      <c r="J5" s="26"/>
      <c r="K5" s="26"/>
      <c r="L5" s="26"/>
    </row>
    <row r="6" spans="1:14" ht="52.5" customHeight="1" x14ac:dyDescent="0.25">
      <c r="A6" s="39"/>
      <c r="B6" s="4" t="s">
        <v>2</v>
      </c>
      <c r="C6" s="4" t="s">
        <v>3</v>
      </c>
      <c r="D6" s="5" t="s">
        <v>12</v>
      </c>
      <c r="E6" s="2" t="s">
        <v>13</v>
      </c>
      <c r="F6" s="43"/>
      <c r="G6" s="43"/>
      <c r="J6" s="26"/>
      <c r="K6" s="26"/>
      <c r="L6" s="26"/>
      <c r="M6" s="27"/>
      <c r="N6" s="27"/>
    </row>
    <row r="7" spans="1:14" ht="21" customHeight="1" x14ac:dyDescent="0.25">
      <c r="A7" s="48" t="s">
        <v>8</v>
      </c>
      <c r="B7" s="46">
        <v>2335.83</v>
      </c>
      <c r="C7" s="24">
        <v>2649.98</v>
      </c>
      <c r="D7" s="20">
        <v>2314.5</v>
      </c>
      <c r="E7" s="19">
        <f>C7*D7/1000</f>
        <v>6133.37871</v>
      </c>
      <c r="F7" s="32">
        <v>-770.1</v>
      </c>
      <c r="G7" s="47">
        <v>12312605</v>
      </c>
      <c r="K7" s="11"/>
      <c r="L7" s="12"/>
    </row>
    <row r="8" spans="1:14" ht="18.75" customHeight="1" x14ac:dyDescent="0.25">
      <c r="A8" s="48"/>
      <c r="B8" s="46"/>
      <c r="C8" s="24">
        <v>2645.68</v>
      </c>
      <c r="D8" s="20">
        <v>138.791</v>
      </c>
      <c r="E8" s="19">
        <f>C8*D8/1000</f>
        <v>367.19657288000002</v>
      </c>
      <c r="F8" s="32"/>
      <c r="G8" s="47"/>
      <c r="K8" s="11"/>
    </row>
    <row r="9" spans="1:14" ht="27" customHeight="1" x14ac:dyDescent="0.25">
      <c r="A9" s="6" t="s">
        <v>9</v>
      </c>
      <c r="B9" s="22">
        <v>2335.83</v>
      </c>
      <c r="C9" s="24">
        <v>2779.9</v>
      </c>
      <c r="D9" s="20">
        <v>1690.7570000000001</v>
      </c>
      <c r="E9" s="19">
        <f>C9*D9/1000</f>
        <v>4700.1353842999997</v>
      </c>
      <c r="F9" s="1">
        <v>-750.8</v>
      </c>
      <c r="G9" s="15">
        <v>11395824</v>
      </c>
      <c r="K9" s="11"/>
      <c r="L9" s="12"/>
    </row>
    <row r="10" spans="1:14" ht="21.75" customHeight="1" x14ac:dyDescent="0.25">
      <c r="A10" s="33" t="s">
        <v>10</v>
      </c>
      <c r="B10" s="46">
        <v>2335.83</v>
      </c>
      <c r="C10" s="24">
        <v>2539.4899999999998</v>
      </c>
      <c r="D10" s="20">
        <v>2399.9</v>
      </c>
      <c r="E10" s="19">
        <f t="shared" ref="E10:E27" si="0">C10*D10/1000</f>
        <v>6094.5220509999999</v>
      </c>
      <c r="F10" s="28">
        <v>-652.79999999999995</v>
      </c>
      <c r="G10" s="30">
        <v>12647074</v>
      </c>
      <c r="K10" s="11"/>
      <c r="L10" s="12"/>
    </row>
    <row r="11" spans="1:14" s="3" customFormat="1" ht="26.25" customHeight="1" x14ac:dyDescent="0.25">
      <c r="A11" s="34"/>
      <c r="B11" s="46"/>
      <c r="C11" s="24">
        <v>2521.4899999999998</v>
      </c>
      <c r="D11" s="20">
        <v>883.721</v>
      </c>
      <c r="E11" s="19">
        <f t="shared" si="0"/>
        <v>2228.2936642899999</v>
      </c>
      <c r="F11" s="29"/>
      <c r="G11" s="31"/>
      <c r="K11" s="11"/>
      <c r="M11" s="12"/>
      <c r="N11" s="12"/>
    </row>
    <row r="12" spans="1:14" s="3" customFormat="1" ht="23.25" customHeight="1" x14ac:dyDescent="0.25">
      <c r="A12" s="33" t="s">
        <v>15</v>
      </c>
      <c r="B12" s="44">
        <v>2335.83</v>
      </c>
      <c r="C12" s="24">
        <v>2966.85</v>
      </c>
      <c r="D12" s="20">
        <v>873.9</v>
      </c>
      <c r="E12" s="19">
        <f t="shared" si="0"/>
        <v>2592.730215</v>
      </c>
      <c r="F12" s="28">
        <v>-923.2</v>
      </c>
      <c r="G12" s="30">
        <v>10191232</v>
      </c>
      <c r="K12" s="11"/>
      <c r="L12" s="12"/>
    </row>
    <row r="13" spans="1:14" s="3" customFormat="1" ht="24.75" customHeight="1" x14ac:dyDescent="0.25">
      <c r="A13" s="34"/>
      <c r="B13" s="45"/>
      <c r="C13" s="24">
        <v>3001.88</v>
      </c>
      <c r="D13" s="20">
        <v>558.19000000000005</v>
      </c>
      <c r="E13" s="19">
        <f t="shared" si="0"/>
        <v>1675.6193972000003</v>
      </c>
      <c r="F13" s="29"/>
      <c r="G13" s="31"/>
      <c r="K13" s="11"/>
    </row>
    <row r="14" spans="1:14" s="3" customFormat="1" ht="24" customHeight="1" x14ac:dyDescent="0.25">
      <c r="A14" s="33" t="s">
        <v>16</v>
      </c>
      <c r="B14" s="44">
        <v>2335.83</v>
      </c>
      <c r="C14" s="24">
        <v>2653.13</v>
      </c>
      <c r="D14" s="20">
        <v>775.8</v>
      </c>
      <c r="E14" s="19">
        <f t="shared" si="0"/>
        <v>2058.2982539999998</v>
      </c>
      <c r="F14" s="28">
        <v>-339.9</v>
      </c>
      <c r="G14" s="30">
        <v>9264445</v>
      </c>
      <c r="K14" s="11"/>
      <c r="L14" s="12"/>
    </row>
    <row r="15" spans="1:14" s="3" customFormat="1" ht="22.5" customHeight="1" x14ac:dyDescent="0.25">
      <c r="A15" s="34"/>
      <c r="B15" s="45"/>
      <c r="C15" s="24">
        <v>2649.15</v>
      </c>
      <c r="D15" s="20">
        <v>299.11900000000003</v>
      </c>
      <c r="E15" s="19">
        <f t="shared" si="0"/>
        <v>792.41109885000003</v>
      </c>
      <c r="F15" s="29"/>
      <c r="G15" s="31"/>
      <c r="K15" s="11"/>
    </row>
    <row r="16" spans="1:14" s="3" customFormat="1" ht="21" customHeight="1" x14ac:dyDescent="0.25">
      <c r="A16" s="33" t="s">
        <v>17</v>
      </c>
      <c r="B16" s="44">
        <v>2335.83</v>
      </c>
      <c r="C16" s="24">
        <v>2671.77</v>
      </c>
      <c r="D16" s="20">
        <v>775.8</v>
      </c>
      <c r="E16" s="19">
        <f t="shared" si="0"/>
        <v>2072.7591659999998</v>
      </c>
      <c r="F16" s="28">
        <v>-430.7</v>
      </c>
      <c r="G16" s="30">
        <v>9331300</v>
      </c>
      <c r="K16" s="11"/>
      <c r="L16" s="12"/>
      <c r="M16" s="12"/>
      <c r="N16" s="12"/>
    </row>
    <row r="17" spans="1:14" s="3" customFormat="1" ht="25.5" customHeight="1" x14ac:dyDescent="0.25">
      <c r="A17" s="34"/>
      <c r="B17" s="45"/>
      <c r="C17" s="24">
        <v>2670.17</v>
      </c>
      <c r="D17" s="20">
        <v>508.60199999999998</v>
      </c>
      <c r="E17" s="19">
        <f t="shared" si="0"/>
        <v>1358.0538023399999</v>
      </c>
      <c r="F17" s="29"/>
      <c r="G17" s="31"/>
      <c r="K17" s="11"/>
      <c r="L17" s="12"/>
      <c r="M17" s="12"/>
      <c r="N17" s="12"/>
    </row>
    <row r="18" spans="1:14" s="3" customFormat="1" ht="22.5" customHeight="1" x14ac:dyDescent="0.25">
      <c r="A18" s="33" t="s">
        <v>18</v>
      </c>
      <c r="B18" s="44">
        <v>2557.7370000000001</v>
      </c>
      <c r="C18" s="24">
        <v>2468.02</v>
      </c>
      <c r="D18" s="20">
        <v>957.4</v>
      </c>
      <c r="E18" s="19">
        <f t="shared" si="0"/>
        <v>2362.8823479999996</v>
      </c>
      <c r="F18" s="28">
        <v>99.9</v>
      </c>
      <c r="G18" s="30">
        <v>10107595</v>
      </c>
      <c r="K18" s="11"/>
      <c r="L18" s="12"/>
    </row>
    <row r="19" spans="1:14" s="3" customFormat="1" ht="23.25" customHeight="1" x14ac:dyDescent="0.25">
      <c r="A19" s="34"/>
      <c r="B19" s="45"/>
      <c r="C19" s="24">
        <v>2538.46</v>
      </c>
      <c r="D19" s="20">
        <v>725.90300000000002</v>
      </c>
      <c r="E19" s="19">
        <f t="shared" si="0"/>
        <v>1842.6757293800001</v>
      </c>
      <c r="F19" s="29"/>
      <c r="G19" s="31"/>
      <c r="K19" s="11"/>
      <c r="L19" s="12"/>
    </row>
    <row r="20" spans="1:14" s="3" customFormat="1" ht="24" customHeight="1" x14ac:dyDescent="0.25">
      <c r="A20" s="33" t="s">
        <v>19</v>
      </c>
      <c r="B20" s="44">
        <v>2557.7370000000001</v>
      </c>
      <c r="C20" s="24">
        <v>2626.96</v>
      </c>
      <c r="D20" s="20">
        <v>706.4</v>
      </c>
      <c r="E20" s="19">
        <f t="shared" si="0"/>
        <v>1855.684544</v>
      </c>
      <c r="F20" s="28">
        <v>-123.5</v>
      </c>
      <c r="G20" s="30">
        <v>10007746</v>
      </c>
      <c r="K20" s="11"/>
      <c r="L20" s="12"/>
    </row>
    <row r="21" spans="1:14" s="3" customFormat="1" ht="24.75" customHeight="1" x14ac:dyDescent="0.25">
      <c r="A21" s="34"/>
      <c r="B21" s="45"/>
      <c r="C21" s="24">
        <v>2697.4</v>
      </c>
      <c r="D21" s="20">
        <v>534.13099999999997</v>
      </c>
      <c r="E21" s="19">
        <f t="shared" si="0"/>
        <v>1440.7649594</v>
      </c>
      <c r="F21" s="29"/>
      <c r="G21" s="31"/>
      <c r="K21" s="11"/>
      <c r="L21" s="12"/>
    </row>
    <row r="22" spans="1:14" s="3" customFormat="1" ht="25.5" customHeight="1" x14ac:dyDescent="0.25">
      <c r="A22" s="33" t="s">
        <v>20</v>
      </c>
      <c r="B22" s="44">
        <v>2557.7370000000001</v>
      </c>
      <c r="C22" s="24">
        <v>2920.46</v>
      </c>
      <c r="D22" s="20">
        <v>656.3</v>
      </c>
      <c r="E22" s="19">
        <f t="shared" si="0"/>
        <v>1916.6978979999999</v>
      </c>
      <c r="F22" s="28">
        <v>-437.2</v>
      </c>
      <c r="G22" s="30">
        <v>9167911</v>
      </c>
      <c r="K22" s="11"/>
      <c r="L22" s="12"/>
    </row>
    <row r="23" spans="1:14" s="3" customFormat="1" ht="25.5" customHeight="1" x14ac:dyDescent="0.25">
      <c r="A23" s="34"/>
      <c r="B23" s="45"/>
      <c r="C23" s="24">
        <v>2990.9</v>
      </c>
      <c r="D23" s="20">
        <v>459.79399999999998</v>
      </c>
      <c r="E23" s="19">
        <f t="shared" si="0"/>
        <v>1375.1978746</v>
      </c>
      <c r="F23" s="29"/>
      <c r="G23" s="31"/>
      <c r="K23" s="11"/>
      <c r="L23" s="12"/>
    </row>
    <row r="24" spans="1:14" s="3" customFormat="1" ht="24" customHeight="1" x14ac:dyDescent="0.25">
      <c r="A24" s="33" t="s">
        <v>21</v>
      </c>
      <c r="B24" s="44">
        <v>2557.7370000000001</v>
      </c>
      <c r="C24" s="24">
        <v>2771.57</v>
      </c>
      <c r="D24" s="20">
        <v>1855.4</v>
      </c>
      <c r="E24" s="19">
        <f t="shared" si="0"/>
        <v>5142.3709779999999</v>
      </c>
      <c r="F24" s="28">
        <v>-445.6</v>
      </c>
      <c r="G24" s="50">
        <v>10904895</v>
      </c>
      <c r="K24" s="11"/>
      <c r="L24" s="12"/>
    </row>
    <row r="25" spans="1:14" s="3" customFormat="1" ht="21.75" customHeight="1" x14ac:dyDescent="0.25">
      <c r="A25" s="34"/>
      <c r="B25" s="45"/>
      <c r="C25" s="24">
        <v>2842.01</v>
      </c>
      <c r="D25" s="20">
        <v>171.89099999999999</v>
      </c>
      <c r="E25" s="19">
        <f t="shared" si="0"/>
        <v>488.51594090999998</v>
      </c>
      <c r="F25" s="29"/>
      <c r="G25" s="51"/>
      <c r="K25" s="11"/>
      <c r="L25" s="12"/>
    </row>
    <row r="26" spans="1:14" s="3" customFormat="1" ht="27" customHeight="1" x14ac:dyDescent="0.25">
      <c r="A26" s="13" t="s">
        <v>22</v>
      </c>
      <c r="B26" s="23">
        <v>2557.7370000000001</v>
      </c>
      <c r="C26" s="24">
        <v>2760.27</v>
      </c>
      <c r="D26" s="20">
        <v>2131.9479999999999</v>
      </c>
      <c r="E26" s="19">
        <f t="shared" si="0"/>
        <v>5884.7521059599994</v>
      </c>
      <c r="F26" s="14">
        <v>-431.9</v>
      </c>
      <c r="G26" s="16">
        <v>11584278</v>
      </c>
      <c r="K26" s="11"/>
      <c r="L26" s="12"/>
    </row>
    <row r="27" spans="1:14" s="3" customFormat="1" ht="25.5" customHeight="1" x14ac:dyDescent="0.25">
      <c r="A27" s="13" t="s">
        <v>23</v>
      </c>
      <c r="B27" s="23">
        <v>2557.7370000000001</v>
      </c>
      <c r="C27" s="24">
        <v>2479.1</v>
      </c>
      <c r="D27" s="20">
        <v>2821.5639999999999</v>
      </c>
      <c r="E27" s="19">
        <f t="shared" si="0"/>
        <v>6994.9393123999989</v>
      </c>
      <c r="F27" s="14">
        <v>221.9</v>
      </c>
      <c r="G27" s="16">
        <v>12453158</v>
      </c>
      <c r="K27" s="11"/>
      <c r="L27" s="12"/>
    </row>
    <row r="28" spans="1:14" ht="34.5" customHeight="1" x14ac:dyDescent="0.25">
      <c r="A28" s="6" t="s">
        <v>11</v>
      </c>
      <c r="B28" s="23">
        <v>2445.7939999999999</v>
      </c>
      <c r="C28" s="25">
        <f>E28/D28*1000</f>
        <v>2669.8913946035786</v>
      </c>
      <c r="D28" s="21">
        <f>SUM(D7:D27)</f>
        <v>22239.810999999998</v>
      </c>
      <c r="E28" s="18">
        <f>SUM(E7:E27)</f>
        <v>59377.88000651</v>
      </c>
      <c r="F28" s="18">
        <f>SUM(F7:F27)</f>
        <v>-4983.8999999999996</v>
      </c>
      <c r="G28" s="17">
        <f>SUM(G7:G27)</f>
        <v>129368063</v>
      </c>
      <c r="J28" s="12"/>
      <c r="K28" s="11"/>
      <c r="L28" s="12"/>
    </row>
    <row r="29" spans="1:14" s="3" customFormat="1" x14ac:dyDescent="0.25">
      <c r="A29" s="7"/>
      <c r="B29" s="8"/>
      <c r="C29" s="9"/>
      <c r="D29" s="7"/>
      <c r="E29" s="10"/>
      <c r="F29" s="7"/>
      <c r="G29" s="7"/>
      <c r="L29" s="12"/>
    </row>
    <row r="30" spans="1:14" x14ac:dyDescent="0.25">
      <c r="A30" s="49"/>
      <c r="B30" s="49"/>
      <c r="F30" s="49"/>
      <c r="G30" s="49"/>
    </row>
  </sheetData>
  <mergeCells count="47">
    <mergeCell ref="B22:B23"/>
    <mergeCell ref="A22:A23"/>
    <mergeCell ref="F22:F23"/>
    <mergeCell ref="G22:G23"/>
    <mergeCell ref="A30:B30"/>
    <mergeCell ref="F30:G30"/>
    <mergeCell ref="A24:A25"/>
    <mergeCell ref="B24:B25"/>
    <mergeCell ref="G24:G25"/>
    <mergeCell ref="F24:F25"/>
    <mergeCell ref="B10:B11"/>
    <mergeCell ref="A10:A11"/>
    <mergeCell ref="G7:G8"/>
    <mergeCell ref="A7:A8"/>
    <mergeCell ref="B12:B13"/>
    <mergeCell ref="A12:A13"/>
    <mergeCell ref="F12:F13"/>
    <mergeCell ref="G12:G13"/>
    <mergeCell ref="A14:A15"/>
    <mergeCell ref="B14:B15"/>
    <mergeCell ref="F18:F19"/>
    <mergeCell ref="A18:A19"/>
    <mergeCell ref="B18:B19"/>
    <mergeCell ref="B16:B17"/>
    <mergeCell ref="A16:A17"/>
    <mergeCell ref="A20:A21"/>
    <mergeCell ref="A1:G1"/>
    <mergeCell ref="A2:G2"/>
    <mergeCell ref="A3:G3"/>
    <mergeCell ref="A5:A6"/>
    <mergeCell ref="B5:C5"/>
    <mergeCell ref="D5:E5"/>
    <mergeCell ref="F5:F6"/>
    <mergeCell ref="G5:G6"/>
    <mergeCell ref="G18:G19"/>
    <mergeCell ref="F20:F21"/>
    <mergeCell ref="G20:G21"/>
    <mergeCell ref="B20:B21"/>
    <mergeCell ref="B7:B8"/>
    <mergeCell ref="G16:G17"/>
    <mergeCell ref="F16:F17"/>
    <mergeCell ref="M6:N6"/>
    <mergeCell ref="F14:F15"/>
    <mergeCell ref="G14:G15"/>
    <mergeCell ref="F7:F8"/>
    <mergeCell ref="F10:F11"/>
    <mergeCell ref="G10:G1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Январь-декабре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ЛИДА САФРОНОВА</dc:creator>
  <cp:lastModifiedBy>САФРОНОВА ЛИДА</cp:lastModifiedBy>
  <cp:lastPrinted>2019-01-15T08:02:49Z</cp:lastPrinted>
  <dcterms:created xsi:type="dcterms:W3CDTF">2014-02-26T11:47:29Z</dcterms:created>
  <dcterms:modified xsi:type="dcterms:W3CDTF">2019-01-23T07:39:20Z</dcterms:modified>
</cp:coreProperties>
</file>