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1620" windowWidth="23775" windowHeight="975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'10квФ'!$A$1:$T$123</definedName>
    <definedName name="Z_500C2F4F_1743_499A_A051_20565DBF52B2_.wvu.PrintArea" localSheetId="1" hidden="1">'11кв истч'!$A$1:$X$108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'14квПп'!$A$1:$AH$128</definedName>
    <definedName name="Z_500C2F4F_1743_499A_A051_20565DBF52B2_.wvu.PrintArea" localSheetId="5" hidden="1">'15квВв'!$A$1:$CD$128</definedName>
    <definedName name="Z_500C2F4F_1743_499A_A051_20565DBF52B2_.wvu.PrintArea" localSheetId="6" hidden="1">'16квВы'!$A$1:$BH$23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'18квКпкз'!$A$1:$AY$124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'10квФ'!$A$1:$T$125</definedName>
    <definedName name="_xlnm.Print_Area" localSheetId="1">'11кв истч'!$A$1:$X$127</definedName>
    <definedName name="_xlnm.Print_Area" localSheetId="2">'12квОсв'!$A$1:$V$128</definedName>
    <definedName name="_xlnm.Print_Area" localSheetId="3">'13квОС'!$A$1:$CA$129</definedName>
    <definedName name="_xlnm.Print_Area" localSheetId="4">'14квПп'!$A$1:$AH$128</definedName>
    <definedName name="_xlnm.Print_Area" localSheetId="5">'15квВв'!$A$1:$CD$128</definedName>
    <definedName name="_xlnm.Print_Area" localSheetId="6">'16квВы'!$A$1:$BH$23</definedName>
    <definedName name="_xlnm.Print_Area" localSheetId="7">'17квЭт'!$A$1:$BC$126</definedName>
    <definedName name="_xlnm.Print_Area" localSheetId="8">'18квКпкз'!$A$1:$AY$126</definedName>
    <definedName name="_xlnm.Print_Area" localSheetId="9">'19квРасш'!$A$1:$M$20</definedName>
    <definedName name="_xlnm.Print_Area" localSheetId="1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48" i="20" l="1"/>
  <c r="D248" i="20"/>
  <c r="D200" i="20" l="1"/>
  <c r="E200" i="20"/>
  <c r="E85" i="20" l="1"/>
  <c r="E79" i="20"/>
  <c r="D85" i="20" l="1"/>
  <c r="E397" i="20" l="1"/>
  <c r="E281" i="20"/>
  <c r="E158" i="20" l="1"/>
  <c r="G105" i="20" l="1"/>
  <c r="G104" i="20"/>
  <c r="G100" i="20"/>
  <c r="G97" i="20"/>
  <c r="G95" i="20"/>
  <c r="F105" i="20"/>
  <c r="F106" i="20"/>
  <c r="G106" i="20" s="1"/>
  <c r="F104" i="20"/>
  <c r="F100" i="20"/>
  <c r="F97" i="20"/>
  <c r="E101" i="20"/>
  <c r="F101" i="20" s="1"/>
  <c r="G101" i="20" s="1"/>
  <c r="D101" i="20"/>
  <c r="E95" i="20"/>
  <c r="D95" i="20"/>
  <c r="G60" i="20"/>
  <c r="F60" i="20"/>
  <c r="D36" i="20"/>
  <c r="D60" i="20"/>
  <c r="G76" i="20"/>
  <c r="G75" i="20"/>
  <c r="G74" i="20"/>
  <c r="G73" i="20"/>
  <c r="G71" i="20"/>
  <c r="G70" i="20"/>
  <c r="G69" i="20"/>
  <c r="G68" i="20"/>
  <c r="G67" i="20"/>
  <c r="G66" i="20"/>
  <c r="G59" i="20"/>
  <c r="G58" i="20"/>
  <c r="G57" i="20"/>
  <c r="G55" i="20"/>
  <c r="F76" i="20"/>
  <c r="F75" i="20"/>
  <c r="F74" i="20"/>
  <c r="F73" i="20"/>
  <c r="F71" i="20"/>
  <c r="F70" i="20"/>
  <c r="F69" i="20"/>
  <c r="F68" i="20"/>
  <c r="F67" i="20"/>
  <c r="F66" i="20"/>
  <c r="F59" i="20"/>
  <c r="F58" i="20"/>
  <c r="F57" i="20"/>
  <c r="F55" i="20"/>
  <c r="F54" i="20"/>
  <c r="G54" i="20" s="1"/>
  <c r="F53" i="20"/>
  <c r="G53" i="20" s="1"/>
  <c r="F50" i="20"/>
  <c r="G50" i="20" s="1"/>
  <c r="F44" i="20"/>
  <c r="G44" i="20" s="1"/>
  <c r="D71" i="20"/>
  <c r="E36" i="20"/>
  <c r="E71" i="20"/>
  <c r="E51" i="20"/>
  <c r="D51" i="20"/>
  <c r="F51" i="20" s="1"/>
  <c r="G51" i="20" s="1"/>
  <c r="E60" i="20"/>
  <c r="F36" i="20" l="1"/>
  <c r="E68" i="20"/>
  <c r="D68" i="20"/>
  <c r="G35" i="20" l="1"/>
  <c r="G29" i="20"/>
  <c r="F35" i="20"/>
  <c r="F29" i="20"/>
  <c r="F27" i="20"/>
  <c r="G27" i="20" s="1"/>
  <c r="E21" i="20" l="1"/>
  <c r="U57" i="18"/>
  <c r="I57" i="17"/>
  <c r="H57" i="17"/>
  <c r="G57" i="17"/>
  <c r="E57" i="17"/>
  <c r="AA20" i="17"/>
  <c r="AB20" i="17"/>
  <c r="AB22" i="17"/>
  <c r="AA22" i="17"/>
  <c r="AB48" i="17"/>
  <c r="AA48" i="17"/>
  <c r="AC56" i="17"/>
  <c r="AB56" i="17"/>
  <c r="AA56" i="17"/>
  <c r="Y56" i="17"/>
  <c r="AC57" i="17"/>
  <c r="AB57" i="17"/>
  <c r="AA57" i="17"/>
  <c r="Y57" i="17"/>
  <c r="AI57" i="17"/>
  <c r="AH57" i="17"/>
  <c r="AG57" i="17"/>
  <c r="AE57" i="17"/>
  <c r="BB20" i="17"/>
  <c r="BA20" i="17"/>
  <c r="BB22" i="17"/>
  <c r="BA22" i="17"/>
  <c r="BB48" i="17"/>
  <c r="BA48" i="17"/>
  <c r="BC56" i="17"/>
  <c r="BB56" i="17"/>
  <c r="BA56" i="17"/>
  <c r="AY56" i="17"/>
  <c r="BC57" i="17"/>
  <c r="BB57" i="17"/>
  <c r="BA57" i="17"/>
  <c r="AY57" i="17"/>
  <c r="E103" i="17"/>
  <c r="E102" i="17" l="1"/>
  <c r="AE103" i="17"/>
  <c r="AE102" i="17"/>
  <c r="AP58" i="15"/>
  <c r="BR21" i="15"/>
  <c r="BR23" i="15"/>
  <c r="BR49" i="15"/>
  <c r="BR57" i="15"/>
  <c r="BR58" i="15"/>
  <c r="AF21" i="14"/>
  <c r="AF23" i="14"/>
  <c r="AF49" i="14"/>
  <c r="AF57" i="14"/>
  <c r="AF58" i="14"/>
  <c r="L58" i="14"/>
  <c r="BY127" i="13" l="1"/>
  <c r="BY126" i="13"/>
  <c r="BY109" i="13"/>
  <c r="BY113" i="13"/>
  <c r="BV57" i="13"/>
  <c r="BT58" i="13"/>
  <c r="BT57" i="13" s="1"/>
  <c r="BT49" i="13" s="1"/>
  <c r="BT23" i="13" s="1"/>
  <c r="BT21" i="13" s="1"/>
  <c r="BQ58" i="13"/>
  <c r="BQ57" i="13" s="1"/>
  <c r="AR58" i="13"/>
  <c r="AO58" i="13"/>
  <c r="D58" i="13"/>
  <c r="T126" i="12"/>
  <c r="U126" i="12" s="1"/>
  <c r="T125" i="12"/>
  <c r="U125" i="12" s="1"/>
  <c r="T112" i="12"/>
  <c r="U112" i="12" s="1"/>
  <c r="T108" i="12"/>
  <c r="U108" i="12" s="1"/>
  <c r="T54" i="12"/>
  <c r="T52" i="12"/>
  <c r="U52" i="12" s="1"/>
  <c r="T51" i="12"/>
  <c r="U51" i="12" s="1"/>
  <c r="Q57" i="12"/>
  <c r="I57" i="12"/>
  <c r="F57" i="12"/>
  <c r="R57" i="12" s="1"/>
  <c r="D57" i="12"/>
  <c r="T109" i="11"/>
  <c r="T113" i="11"/>
  <c r="L58" i="11"/>
  <c r="I58" i="11"/>
  <c r="Q102" i="10"/>
  <c r="Q101" i="10"/>
  <c r="F56" i="10" l="1"/>
  <c r="D56" i="10"/>
  <c r="P56" i="10" l="1"/>
  <c r="AE111" i="17" l="1"/>
  <c r="AI111" i="17"/>
  <c r="AY111" i="17"/>
  <c r="BC111" i="17"/>
  <c r="E111" i="17"/>
  <c r="I111" i="17"/>
  <c r="Y111" i="17"/>
  <c r="AC111" i="17"/>
  <c r="N112" i="14" l="1"/>
  <c r="AH112" i="14"/>
  <c r="AT112" i="13"/>
  <c r="BV112" i="13"/>
  <c r="AO112" i="13"/>
  <c r="BQ112" i="13"/>
  <c r="I111" i="12" l="1"/>
  <c r="Q111" i="12"/>
  <c r="P110" i="10"/>
  <c r="H110" i="10"/>
  <c r="D21" i="20" l="1"/>
  <c r="AI107" i="17" l="1"/>
  <c r="AI105" i="17" s="1"/>
  <c r="AE107" i="17"/>
  <c r="AE105" i="17"/>
  <c r="AY105" i="17"/>
  <c r="AY107" i="17"/>
  <c r="BC105" i="17"/>
  <c r="BC107" i="17"/>
  <c r="I105" i="17"/>
  <c r="E105" i="17"/>
  <c r="I107" i="17"/>
  <c r="E107" i="17"/>
  <c r="AC105" i="17"/>
  <c r="AC48" i="17" s="1"/>
  <c r="AC22" i="17" s="1"/>
  <c r="AC20" i="17" s="1"/>
  <c r="Y105" i="17"/>
  <c r="AC107" i="17"/>
  <c r="AT106" i="15"/>
  <c r="AT108" i="15"/>
  <c r="BV106" i="15"/>
  <c r="BV108" i="15"/>
  <c r="AH106" i="14"/>
  <c r="AH108" i="14"/>
  <c r="N106" i="14"/>
  <c r="N108" i="14"/>
  <c r="AO108" i="13"/>
  <c r="BV108" i="13"/>
  <c r="BV106" i="13" s="1"/>
  <c r="AT108" i="13"/>
  <c r="AT106" i="13" s="1"/>
  <c r="BQ108" i="13"/>
  <c r="BQ106" i="13" s="1"/>
  <c r="Q107" i="12"/>
  <c r="Q105" i="12" s="1"/>
  <c r="I107" i="12"/>
  <c r="H104" i="10"/>
  <c r="L108" i="11"/>
  <c r="L106" i="11" s="1"/>
  <c r="I108" i="11"/>
  <c r="I106" i="11" s="1"/>
  <c r="P106" i="10"/>
  <c r="O106" i="10"/>
  <c r="AO106" i="13" l="1"/>
  <c r="H26" i="17"/>
  <c r="G26" i="17"/>
  <c r="D22" i="17"/>
  <c r="AI27" i="15" l="1"/>
  <c r="D125" i="13"/>
  <c r="D27" i="13" s="1"/>
  <c r="D57" i="13"/>
  <c r="D108" i="13"/>
  <c r="D106" i="13" s="1"/>
  <c r="D112" i="13"/>
  <c r="D51" i="13"/>
  <c r="D50" i="13" s="1"/>
  <c r="D54" i="13"/>
  <c r="T55" i="12"/>
  <c r="U55" i="12" s="1"/>
  <c r="U54" i="12"/>
  <c r="S50" i="12"/>
  <c r="S49" i="12" s="1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124" i="12"/>
  <c r="R126" i="12"/>
  <c r="R125" i="12"/>
  <c r="R55" i="12"/>
  <c r="R54" i="12"/>
  <c r="R52" i="12"/>
  <c r="R51" i="12"/>
  <c r="T127" i="11"/>
  <c r="U127" i="11" s="1"/>
  <c r="T126" i="11"/>
  <c r="U126" i="11" s="1"/>
  <c r="T56" i="11"/>
  <c r="U56" i="11" s="1"/>
  <c r="T55" i="11"/>
  <c r="U55" i="11" s="1"/>
  <c r="T53" i="11"/>
  <c r="U53" i="11" s="1"/>
  <c r="T52" i="11"/>
  <c r="U52" i="11" s="1"/>
  <c r="N127" i="11"/>
  <c r="O127" i="11" s="1"/>
  <c r="N126" i="11"/>
  <c r="O126" i="11" s="1"/>
  <c r="N56" i="11"/>
  <c r="O56" i="11" s="1"/>
  <c r="N55" i="11"/>
  <c r="O55" i="11" s="1"/>
  <c r="N53" i="11"/>
  <c r="O53" i="11" s="1"/>
  <c r="N52" i="11"/>
  <c r="O52" i="11" s="1"/>
  <c r="R125" i="10"/>
  <c r="S125" i="10" s="1"/>
  <c r="R124" i="10"/>
  <c r="S124" i="10" s="1"/>
  <c r="R111" i="10"/>
  <c r="S111" i="10" s="1"/>
  <c r="R107" i="10"/>
  <c r="S107" i="10" s="1"/>
  <c r="R54" i="10"/>
  <c r="S54" i="10" s="1"/>
  <c r="R53" i="10"/>
  <c r="S53" i="10" s="1"/>
  <c r="R51" i="10"/>
  <c r="S51" i="10" s="1"/>
  <c r="R50" i="10"/>
  <c r="S50" i="10" s="1"/>
  <c r="Q54" i="10"/>
  <c r="Q53" i="10"/>
  <c r="Q51" i="10"/>
  <c r="Q50" i="10"/>
  <c r="Q107" i="10"/>
  <c r="Q111" i="10"/>
  <c r="Q124" i="10"/>
  <c r="Q125" i="10"/>
  <c r="S57" i="12" l="1"/>
  <c r="S56" i="12" s="1"/>
  <c r="S48" i="12" s="1"/>
  <c r="D49" i="13"/>
  <c r="D23" i="13" s="1"/>
  <c r="D21" i="13" s="1"/>
  <c r="W50" i="18"/>
  <c r="W49" i="18" s="1"/>
  <c r="W48" i="18" s="1"/>
  <c r="W22" i="18" s="1"/>
  <c r="W20" i="18" s="1"/>
  <c r="W53" i="18"/>
  <c r="AW20" i="18"/>
  <c r="AW26" i="18"/>
  <c r="AW124" i="18"/>
  <c r="AY53" i="17"/>
  <c r="BC26" i="17"/>
  <c r="AY26" i="17"/>
  <c r="AE50" i="17"/>
  <c r="AE49" i="17" s="1"/>
  <c r="AI50" i="17"/>
  <c r="AI49" i="17" s="1"/>
  <c r="AY50" i="17"/>
  <c r="AE53" i="17"/>
  <c r="AI53" i="17"/>
  <c r="BC50" i="17"/>
  <c r="BC49" i="17" s="1"/>
  <c r="BC53" i="17"/>
  <c r="Y26" i="17"/>
  <c r="Y50" i="17"/>
  <c r="Y49" i="17" s="1"/>
  <c r="Y48" i="17" s="1"/>
  <c r="Y22" i="17" s="1"/>
  <c r="Y20" i="17" s="1"/>
  <c r="Y53" i="17"/>
  <c r="E50" i="17"/>
  <c r="E49" i="17" s="1"/>
  <c r="E53" i="17"/>
  <c r="I50" i="17"/>
  <c r="I49" i="17" s="1"/>
  <c r="I53" i="17"/>
  <c r="AC26" i="17"/>
  <c r="AC50" i="17"/>
  <c r="AC49" i="17" s="1"/>
  <c r="AC53" i="17"/>
  <c r="AT51" i="15"/>
  <c r="AT50" i="15" s="1"/>
  <c r="AT49" i="15" s="1"/>
  <c r="AT23" i="15" s="1"/>
  <c r="AT21" i="15" s="1"/>
  <c r="AT54" i="15"/>
  <c r="BV51" i="15"/>
  <c r="BV50" i="15" s="1"/>
  <c r="BV49" i="15" s="1"/>
  <c r="BV23" i="15" s="1"/>
  <c r="BV21" i="15" s="1"/>
  <c r="BV54" i="15"/>
  <c r="N51" i="14"/>
  <c r="N50" i="14" s="1"/>
  <c r="N49" i="14" s="1"/>
  <c r="N23" i="14" s="1"/>
  <c r="N21" i="14" s="1"/>
  <c r="N54" i="14"/>
  <c r="AH51" i="14"/>
  <c r="AH50" i="14" s="1"/>
  <c r="AH49" i="14" s="1"/>
  <c r="AH23" i="14" s="1"/>
  <c r="AH21" i="14" s="1"/>
  <c r="AH54" i="14"/>
  <c r="AT51" i="13"/>
  <c r="BV51" i="13"/>
  <c r="AT54" i="13"/>
  <c r="BV54" i="13"/>
  <c r="AO51" i="13"/>
  <c r="AO50" i="13" s="1"/>
  <c r="AO54" i="13"/>
  <c r="BQ51" i="13"/>
  <c r="BQ50" i="13" s="1"/>
  <c r="BQ54" i="13"/>
  <c r="L51" i="11"/>
  <c r="L54" i="11"/>
  <c r="I54" i="11"/>
  <c r="I51" i="11"/>
  <c r="H52" i="10"/>
  <c r="H49" i="10"/>
  <c r="P49" i="10"/>
  <c r="P48" i="10" s="1"/>
  <c r="P52" i="10"/>
  <c r="AI124" i="17"/>
  <c r="AE124" i="17"/>
  <c r="I124" i="17"/>
  <c r="E124" i="17"/>
  <c r="AT125" i="15"/>
  <c r="BQ23" i="13" l="1"/>
  <c r="BQ21" i="13" s="1"/>
  <c r="BQ49" i="13"/>
  <c r="AT50" i="13"/>
  <c r="AT49" i="13" s="1"/>
  <c r="AT23" i="13" s="1"/>
  <c r="BV50" i="13"/>
  <c r="BV49" i="13" s="1"/>
  <c r="BV23" i="13" s="1"/>
  <c r="BV21" i="13" s="1"/>
  <c r="AY49" i="17"/>
  <c r="AY48" i="17" s="1"/>
  <c r="AY22" i="17" s="1"/>
  <c r="AY20" i="17" s="1"/>
  <c r="L50" i="11"/>
  <c r="I50" i="11"/>
  <c r="H48" i="10"/>
  <c r="AO125" i="13"/>
  <c r="AT125" i="13"/>
  <c r="BQ125" i="13"/>
  <c r="L125" i="11"/>
  <c r="I125" i="11"/>
  <c r="G374" i="20" l="1"/>
  <c r="G380" i="20"/>
  <c r="G373" i="20"/>
  <c r="G346" i="20"/>
  <c r="G343" i="20"/>
  <c r="G309" i="20"/>
  <c r="G303" i="20"/>
  <c r="F443" i="20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F374" i="20"/>
  <c r="F373" i="20"/>
  <c r="F365" i="20"/>
  <c r="G365" i="20" s="1"/>
  <c r="F347" i="20"/>
  <c r="G347" i="20" s="1"/>
  <c r="F346" i="20"/>
  <c r="F343" i="20"/>
  <c r="F342" i="20"/>
  <c r="G342" i="20" s="1"/>
  <c r="F341" i="20"/>
  <c r="G341" i="20" s="1"/>
  <c r="F338" i="20"/>
  <c r="G338" i="20" s="1"/>
  <c r="F309" i="20"/>
  <c r="F303" i="20"/>
  <c r="F302" i="20"/>
  <c r="F301" i="20"/>
  <c r="G301" i="20" s="1"/>
  <c r="F295" i="20"/>
  <c r="G295" i="20" s="1"/>
  <c r="F294" i="20"/>
  <c r="F293" i="20"/>
  <c r="G293" i="20" s="1"/>
  <c r="F284" i="20"/>
  <c r="G284" i="20" s="1"/>
  <c r="F280" i="20"/>
  <c r="F279" i="20"/>
  <c r="G279" i="20" s="1"/>
  <c r="F263" i="20"/>
  <c r="G263" i="20" s="1"/>
  <c r="F252" i="20"/>
  <c r="G252" i="20" s="1"/>
  <c r="F250" i="20"/>
  <c r="G250" i="20" s="1"/>
  <c r="F249" i="20"/>
  <c r="G249" i="20" s="1"/>
  <c r="F213" i="20"/>
  <c r="G213" i="20" s="1"/>
  <c r="F210" i="20"/>
  <c r="G210" i="20" s="1"/>
  <c r="F209" i="20"/>
  <c r="G209" i="20" s="1"/>
  <c r="F201" i="20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36" i="20"/>
  <c r="D281" i="20"/>
  <c r="F281" i="20" s="1"/>
  <c r="G281" i="20" s="1"/>
  <c r="D240" i="20"/>
  <c r="F208" i="20"/>
  <c r="G208" i="20" s="1"/>
  <c r="E241" i="20" l="1"/>
  <c r="D241" i="20"/>
  <c r="E240" i="20"/>
  <c r="F240" i="20" s="1"/>
  <c r="G240" i="20" s="1"/>
  <c r="E242" i="20" l="1"/>
  <c r="F241" i="20"/>
  <c r="G241" i="20" s="1"/>
  <c r="D242" i="20"/>
  <c r="F242" i="20" s="1"/>
  <c r="G242" i="20" s="1"/>
  <c r="D371" i="20"/>
  <c r="E372" i="20"/>
  <c r="F372" i="20" s="1"/>
  <c r="G372" i="20" s="1"/>
  <c r="D372" i="20"/>
  <c r="D42" i="20"/>
  <c r="F42" i="20" s="1"/>
  <c r="G42" i="20" s="1"/>
  <c r="F248" i="20" l="1"/>
  <c r="G248" i="20" s="1"/>
  <c r="E371" i="20"/>
  <c r="F371" i="20" s="1"/>
  <c r="G371" i="20" s="1"/>
  <c r="AV20" i="17"/>
  <c r="AX20" i="17"/>
  <c r="AW20" i="17"/>
  <c r="AT20" i="17"/>
  <c r="AX22" i="17"/>
  <c r="AW22" i="17"/>
  <c r="AV22" i="17"/>
  <c r="AT22" i="17"/>
  <c r="AF22" i="17"/>
  <c r="X22" i="17"/>
  <c r="X20" i="17" s="1"/>
  <c r="V22" i="17"/>
  <c r="V20" i="17" s="1"/>
  <c r="T22" i="17"/>
  <c r="T20" i="17" s="1"/>
  <c r="BC48" i="17"/>
  <c r="BC22" i="17" s="1"/>
  <c r="BC20" i="17" s="1"/>
  <c r="AZ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F48" i="17"/>
  <c r="AD48" i="17"/>
  <c r="Z48" i="17"/>
  <c r="X48" i="17"/>
  <c r="W48" i="17"/>
  <c r="W22" i="17" s="1"/>
  <c r="W20" i="17" s="1"/>
  <c r="V48" i="17"/>
  <c r="U48" i="17"/>
  <c r="U22" i="17" s="1"/>
  <c r="U20" i="17" s="1"/>
  <c r="T48" i="17"/>
  <c r="S48" i="17"/>
  <c r="R48" i="17"/>
  <c r="Q48" i="17"/>
  <c r="P48" i="17"/>
  <c r="O48" i="17"/>
  <c r="N48" i="17"/>
  <c r="M48" i="17"/>
  <c r="L48" i="17"/>
  <c r="K48" i="17"/>
  <c r="J48" i="17"/>
  <c r="F48" i="17"/>
  <c r="F22" i="17"/>
  <c r="CC127" i="15"/>
  <c r="CC126" i="15"/>
  <c r="CC125" i="15"/>
  <c r="CC113" i="15"/>
  <c r="CC112" i="15"/>
  <c r="CC108" i="15"/>
  <c r="CC106" i="15"/>
  <c r="CC56" i="15"/>
  <c r="CC55" i="15"/>
  <c r="CC54" i="15"/>
  <c r="CC53" i="15"/>
  <c r="CC52" i="15"/>
  <c r="CC51" i="15"/>
  <c r="CC50" i="15"/>
  <c r="CC49" i="15"/>
  <c r="CC21" i="15"/>
  <c r="CC23" i="15"/>
  <c r="CC27" i="15"/>
  <c r="BZ126" i="13"/>
  <c r="F123" i="10"/>
  <c r="F110" i="10"/>
  <c r="Q110" i="10" s="1"/>
  <c r="F106" i="10"/>
  <c r="F55" i="10"/>
  <c r="F52" i="10"/>
  <c r="Q52" i="10" s="1"/>
  <c r="F49" i="10"/>
  <c r="Q49" i="10" s="1"/>
  <c r="F25" i="10"/>
  <c r="F48" i="10" l="1"/>
  <c r="Q48" i="10" s="1"/>
  <c r="F104" i="10"/>
  <c r="Q104" i="10" s="1"/>
  <c r="Q47" i="10" s="1"/>
  <c r="Q106" i="10"/>
  <c r="F47" i="10"/>
  <c r="F21" i="10" s="1"/>
  <c r="F19" i="10" s="1"/>
  <c r="N113" i="11" l="1"/>
  <c r="U56" i="18" l="1"/>
  <c r="U48" i="18" s="1"/>
  <c r="U22" i="18" s="1"/>
  <c r="U20" i="18" s="1"/>
  <c r="AV20" i="18"/>
  <c r="AV26" i="18"/>
  <c r="AV124" i="18"/>
  <c r="AB20" i="18"/>
  <c r="AB22" i="18"/>
  <c r="V20" i="18"/>
  <c r="V22" i="18"/>
  <c r="T20" i="18"/>
  <c r="T22" i="18"/>
  <c r="AB48" i="18"/>
  <c r="AB105" i="18"/>
  <c r="AB111" i="18"/>
  <c r="V48" i="18"/>
  <c r="T48" i="18"/>
  <c r="V53" i="18"/>
  <c r="V50" i="18"/>
  <c r="V49" i="18"/>
  <c r="T56" i="18"/>
  <c r="T57" i="18"/>
  <c r="I56" i="17"/>
  <c r="I48" i="17" s="1"/>
  <c r="I22" i="17" s="1"/>
  <c r="G56" i="17"/>
  <c r="G48" i="17" s="1"/>
  <c r="G22" i="17" s="1"/>
  <c r="H56" i="17"/>
  <c r="H48" i="17" s="1"/>
  <c r="H22" i="17" s="1"/>
  <c r="H101" i="17"/>
  <c r="G101" i="17"/>
  <c r="I101" i="17" s="1"/>
  <c r="H100" i="17"/>
  <c r="I100" i="17" s="1"/>
  <c r="G100" i="17"/>
  <c r="H99" i="17"/>
  <c r="G99" i="17"/>
  <c r="I99" i="17" s="1"/>
  <c r="H98" i="17"/>
  <c r="I98" i="17" s="1"/>
  <c r="G98" i="17"/>
  <c r="H97" i="17"/>
  <c r="G97" i="17"/>
  <c r="I97" i="17" s="1"/>
  <c r="H96" i="17"/>
  <c r="I96" i="17" s="1"/>
  <c r="G96" i="17"/>
  <c r="H95" i="17"/>
  <c r="G95" i="17"/>
  <c r="I95" i="17" s="1"/>
  <c r="H94" i="17"/>
  <c r="I94" i="17" s="1"/>
  <c r="G94" i="17"/>
  <c r="H93" i="17"/>
  <c r="G93" i="17"/>
  <c r="I93" i="17" s="1"/>
  <c r="H92" i="17"/>
  <c r="I92" i="17" s="1"/>
  <c r="G92" i="17"/>
  <c r="H91" i="17"/>
  <c r="G91" i="17"/>
  <c r="I91" i="17" s="1"/>
  <c r="H90" i="17"/>
  <c r="I90" i="17" s="1"/>
  <c r="G90" i="17"/>
  <c r="H89" i="17"/>
  <c r="G89" i="17"/>
  <c r="I89" i="17" s="1"/>
  <c r="H88" i="17"/>
  <c r="I88" i="17" s="1"/>
  <c r="G88" i="17"/>
  <c r="H87" i="17"/>
  <c r="G87" i="17"/>
  <c r="I87" i="17" s="1"/>
  <c r="H86" i="17"/>
  <c r="I86" i="17" s="1"/>
  <c r="G86" i="17"/>
  <c r="H85" i="17"/>
  <c r="G85" i="17"/>
  <c r="I85" i="17" s="1"/>
  <c r="H84" i="17"/>
  <c r="I84" i="17" s="1"/>
  <c r="G84" i="17"/>
  <c r="H83" i="17"/>
  <c r="G83" i="17"/>
  <c r="I83" i="17" s="1"/>
  <c r="H82" i="17"/>
  <c r="I82" i="17" s="1"/>
  <c r="G82" i="17"/>
  <c r="H81" i="17"/>
  <c r="G81" i="17"/>
  <c r="I81" i="17" s="1"/>
  <c r="H80" i="17"/>
  <c r="I80" i="17" s="1"/>
  <c r="G80" i="17"/>
  <c r="H79" i="17"/>
  <c r="G79" i="17"/>
  <c r="I79" i="17" s="1"/>
  <c r="H78" i="17"/>
  <c r="I78" i="17" s="1"/>
  <c r="G78" i="17"/>
  <c r="H77" i="17"/>
  <c r="G77" i="17"/>
  <c r="I77" i="17" s="1"/>
  <c r="H76" i="17"/>
  <c r="I76" i="17" s="1"/>
  <c r="G76" i="17"/>
  <c r="H75" i="17"/>
  <c r="G75" i="17"/>
  <c r="I75" i="17" s="1"/>
  <c r="H74" i="17"/>
  <c r="I74" i="17" s="1"/>
  <c r="G74" i="17"/>
  <c r="H73" i="17"/>
  <c r="G73" i="17"/>
  <c r="I73" i="17" s="1"/>
  <c r="H72" i="17"/>
  <c r="I72" i="17" s="1"/>
  <c r="G72" i="17"/>
  <c r="H71" i="17"/>
  <c r="G71" i="17"/>
  <c r="I71" i="17" s="1"/>
  <c r="H70" i="17"/>
  <c r="I70" i="17" s="1"/>
  <c r="G70" i="17"/>
  <c r="H69" i="17"/>
  <c r="G69" i="17"/>
  <c r="I69" i="17" s="1"/>
  <c r="H68" i="17"/>
  <c r="I68" i="17" s="1"/>
  <c r="G68" i="17"/>
  <c r="H67" i="17"/>
  <c r="G67" i="17"/>
  <c r="I67" i="17" s="1"/>
  <c r="H66" i="17"/>
  <c r="I66" i="17" s="1"/>
  <c r="G66" i="17"/>
  <c r="H65" i="17"/>
  <c r="G65" i="17"/>
  <c r="I65" i="17" s="1"/>
  <c r="H64" i="17"/>
  <c r="I64" i="17" s="1"/>
  <c r="G64" i="17"/>
  <c r="H63" i="17"/>
  <c r="G63" i="17"/>
  <c r="I63" i="17" s="1"/>
  <c r="H62" i="17"/>
  <c r="I62" i="17" s="1"/>
  <c r="G62" i="17"/>
  <c r="H61" i="17"/>
  <c r="G61" i="17"/>
  <c r="I61" i="17" s="1"/>
  <c r="H60" i="17"/>
  <c r="I60" i="17" s="1"/>
  <c r="G60" i="17"/>
  <c r="H59" i="17"/>
  <c r="G59" i="17"/>
  <c r="I59" i="17" s="1"/>
  <c r="H58" i="17"/>
  <c r="I58" i="17" s="1"/>
  <c r="G58" i="17"/>
  <c r="X57" i="17"/>
  <c r="X56" i="17" s="1"/>
  <c r="W57" i="17"/>
  <c r="V57" i="17"/>
  <c r="V56" i="17" s="1"/>
  <c r="W56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5" i="17"/>
  <c r="X84" i="17"/>
  <c r="X83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W101" i="17"/>
  <c r="W100" i="17"/>
  <c r="W99" i="17"/>
  <c r="W98" i="17"/>
  <c r="W97" i="17"/>
  <c r="W96" i="17"/>
  <c r="W95" i="17"/>
  <c r="W94" i="17"/>
  <c r="W93" i="17"/>
  <c r="W92" i="17"/>
  <c r="W91" i="17"/>
  <c r="W90" i="17"/>
  <c r="W89" i="17"/>
  <c r="W88" i="17"/>
  <c r="W87" i="17"/>
  <c r="W86" i="17"/>
  <c r="W85" i="17"/>
  <c r="W84" i="17"/>
  <c r="W83" i="17"/>
  <c r="W82" i="17"/>
  <c r="W81" i="17"/>
  <c r="W80" i="17"/>
  <c r="W79" i="17"/>
  <c r="W78" i="17"/>
  <c r="W77" i="17"/>
  <c r="W76" i="17"/>
  <c r="W75" i="17"/>
  <c r="W74" i="17"/>
  <c r="W73" i="17"/>
  <c r="W72" i="17"/>
  <c r="W71" i="17"/>
  <c r="W70" i="17"/>
  <c r="W69" i="17"/>
  <c r="W68" i="17"/>
  <c r="W67" i="17"/>
  <c r="W66" i="17"/>
  <c r="W65" i="17"/>
  <c r="W64" i="17"/>
  <c r="W63" i="17"/>
  <c r="W62" i="17"/>
  <c r="W61" i="17"/>
  <c r="W60" i="17"/>
  <c r="W59" i="17"/>
  <c r="W58" i="17"/>
  <c r="V101" i="17"/>
  <c r="V100" i="17"/>
  <c r="V99" i="17"/>
  <c r="V98" i="17"/>
  <c r="V97" i="17"/>
  <c r="V96" i="17"/>
  <c r="V95" i="17"/>
  <c r="V94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AI56" i="17"/>
  <c r="AI48" i="17" s="1"/>
  <c r="AI22" i="17" s="1"/>
  <c r="AG56" i="17"/>
  <c r="AG48" i="17" s="1"/>
  <c r="AG22" i="17" s="1"/>
  <c r="AG20" i="17" s="1"/>
  <c r="AH56" i="17"/>
  <c r="AH48" i="17" s="1"/>
  <c r="AH22" i="17" s="1"/>
  <c r="AH20" i="17" s="1"/>
  <c r="AE56" i="17"/>
  <c r="AE48" i="17" s="1"/>
  <c r="AE22" i="17" s="1"/>
  <c r="AE101" i="17"/>
  <c r="AE100" i="17"/>
  <c r="AE99" i="17"/>
  <c r="AE98" i="17"/>
  <c r="AE97" i="17"/>
  <c r="AE96" i="17"/>
  <c r="AE95" i="17"/>
  <c r="AE94" i="17"/>
  <c r="AE93" i="17"/>
  <c r="AE92" i="17"/>
  <c r="AE91" i="17"/>
  <c r="AE90" i="17"/>
  <c r="AE89" i="17"/>
  <c r="AE88" i="17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X57" i="17"/>
  <c r="AX56" i="17" s="1"/>
  <c r="AW57" i="17"/>
  <c r="AV57" i="17"/>
  <c r="AV56" i="17" s="1"/>
  <c r="AW56" i="17"/>
  <c r="AT101" i="17"/>
  <c r="AT100" i="17"/>
  <c r="AT99" i="17"/>
  <c r="AT98" i="17"/>
  <c r="AT97" i="17"/>
  <c r="AT96" i="17"/>
  <c r="AT95" i="17"/>
  <c r="AT94" i="17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T68" i="17"/>
  <c r="AT67" i="17"/>
  <c r="AT66" i="17"/>
  <c r="AT65" i="17"/>
  <c r="AT64" i="17"/>
  <c r="AT63" i="17"/>
  <c r="AT62" i="17"/>
  <c r="AT61" i="17"/>
  <c r="AT60" i="17"/>
  <c r="AT59" i="17"/>
  <c r="AT58" i="17"/>
  <c r="AT57" i="17" l="1"/>
  <c r="AT56" i="17" s="1"/>
  <c r="T57" i="17"/>
  <c r="T56" i="17" s="1"/>
  <c r="E56" i="17"/>
  <c r="E48" i="17" s="1"/>
  <c r="E22" i="17" s="1"/>
  <c r="BK23" i="15"/>
  <c r="BK21" i="15" s="1"/>
  <c r="BK49" i="15"/>
  <c r="BK58" i="15"/>
  <c r="BK57" i="15" s="1"/>
  <c r="AP57" i="15"/>
  <c r="AP49" i="15" s="1"/>
  <c r="AP23" i="15" s="1"/>
  <c r="AP21" i="15" s="1"/>
  <c r="L57" i="14"/>
  <c r="L49" i="14" s="1"/>
  <c r="L23" i="14" s="1"/>
  <c r="L21" i="14" s="1"/>
  <c r="AA21" i="14"/>
  <c r="AA49" i="14"/>
  <c r="AA23" i="14" s="1"/>
  <c r="AA58" i="14"/>
  <c r="AA57" i="14" s="1"/>
  <c r="BZ102" i="13"/>
  <c r="BZ101" i="13"/>
  <c r="BZ100" i="13"/>
  <c r="BZ99" i="13"/>
  <c r="BZ98" i="13"/>
  <c r="BZ97" i="13"/>
  <c r="BZ96" i="13"/>
  <c r="BZ95" i="13"/>
  <c r="BZ94" i="13"/>
  <c r="BZ93" i="13"/>
  <c r="BZ92" i="13"/>
  <c r="BZ91" i="13"/>
  <c r="BZ90" i="13"/>
  <c r="BZ89" i="13"/>
  <c r="BZ88" i="13"/>
  <c r="BZ87" i="13"/>
  <c r="BZ86" i="13"/>
  <c r="BZ85" i="13"/>
  <c r="BZ84" i="13"/>
  <c r="BZ83" i="13"/>
  <c r="BZ82" i="13"/>
  <c r="BZ81" i="13"/>
  <c r="BZ80" i="13"/>
  <c r="BZ79" i="13"/>
  <c r="BZ78" i="13"/>
  <c r="BZ77" i="13"/>
  <c r="BZ76" i="13"/>
  <c r="BZ75" i="13"/>
  <c r="BZ74" i="13"/>
  <c r="BZ73" i="13"/>
  <c r="BZ72" i="13"/>
  <c r="BZ71" i="13"/>
  <c r="BZ70" i="13"/>
  <c r="BZ69" i="13"/>
  <c r="BZ68" i="13"/>
  <c r="BZ67" i="13"/>
  <c r="BZ66" i="13"/>
  <c r="BZ65" i="13"/>
  <c r="BZ64" i="13"/>
  <c r="BZ63" i="13"/>
  <c r="BZ62" i="13"/>
  <c r="BZ61" i="13"/>
  <c r="BZ60" i="13"/>
  <c r="BZ59" i="13"/>
  <c r="AO57" i="13"/>
  <c r="AR57" i="13"/>
  <c r="AR49" i="13" s="1"/>
  <c r="AR23" i="13" s="1"/>
  <c r="AR21" i="13" s="1"/>
  <c r="AO49" i="13" l="1"/>
  <c r="BJ58" i="13"/>
  <c r="BJ57" i="13" s="1"/>
  <c r="BJ49" i="13" s="1"/>
  <c r="BJ23" i="13" s="1"/>
  <c r="BJ21" i="13" s="1"/>
  <c r="BM58" i="13"/>
  <c r="BM57" i="13" s="1"/>
  <c r="BM49" i="13" s="1"/>
  <c r="BM23" i="13" s="1"/>
  <c r="BM21" i="13" s="1"/>
  <c r="L57" i="11"/>
  <c r="L49" i="11" s="1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AO23" i="13" l="1"/>
  <c r="H56" i="10"/>
  <c r="L23" i="11"/>
  <c r="F200" i="20"/>
  <c r="G200" i="20" s="1"/>
  <c r="E348" i="20" l="1"/>
  <c r="D348" i="20"/>
  <c r="E94" i="20"/>
  <c r="D94" i="20"/>
  <c r="F143" i="20" l="1"/>
  <c r="G143" i="20" s="1"/>
  <c r="F94" i="20"/>
  <c r="G94" i="20" s="1"/>
  <c r="F348" i="20"/>
  <c r="G348" i="20" s="1"/>
  <c r="Y49" i="15" l="1"/>
  <c r="AE26" i="17"/>
  <c r="AE20" i="17" s="1"/>
  <c r="O124" i="17"/>
  <c r="O26" i="17" s="1"/>
  <c r="O20" i="17" s="1"/>
  <c r="AO124" i="17"/>
  <c r="AO26" i="17" s="1"/>
  <c r="AO20" i="17" s="1"/>
  <c r="AS20" i="17"/>
  <c r="AS26" i="17"/>
  <c r="AI26" i="17"/>
  <c r="AI20" i="17" s="1"/>
  <c r="R20" i="17"/>
  <c r="Q20" i="17"/>
  <c r="P20" i="17"/>
  <c r="I20" i="17"/>
  <c r="H20" i="17"/>
  <c r="G20" i="17"/>
  <c r="F20" i="17"/>
  <c r="S26" i="17"/>
  <c r="S20" i="17" s="1"/>
  <c r="I26" i="17"/>
  <c r="F26" i="17"/>
  <c r="E26" i="17"/>
  <c r="E20" i="17" s="1"/>
  <c r="AS124" i="17"/>
  <c r="S124" i="17"/>
  <c r="G21" i="15" l="1"/>
  <c r="K21" i="15"/>
  <c r="BZ127" i="13" l="1"/>
  <c r="BZ113" i="13"/>
  <c r="BZ109" i="13"/>
  <c r="BY56" i="13"/>
  <c r="BZ56" i="13" s="1"/>
  <c r="BY55" i="13"/>
  <c r="BZ55" i="13" s="1"/>
  <c r="BY53" i="13"/>
  <c r="BZ53" i="13" s="1"/>
  <c r="BY52" i="13"/>
  <c r="BZ52" i="13" s="1"/>
  <c r="AT21" i="13"/>
  <c r="AS27" i="13"/>
  <c r="AR27" i="13"/>
  <c r="AQ27" i="13"/>
  <c r="AP27" i="13"/>
  <c r="AO27" i="13"/>
  <c r="BH27" i="13"/>
  <c r="BH21" i="13" s="1"/>
  <c r="BG27" i="13"/>
  <c r="BF27" i="13"/>
  <c r="BE27" i="13"/>
  <c r="BD27" i="13"/>
  <c r="BC125" i="13"/>
  <c r="BC27" i="13" s="1"/>
  <c r="BC21" i="13" s="1"/>
  <c r="T101" i="12"/>
  <c r="U101" i="12" s="1"/>
  <c r="T100" i="12"/>
  <c r="U100" i="12" s="1"/>
  <c r="T99" i="12"/>
  <c r="U99" i="12" s="1"/>
  <c r="T98" i="12"/>
  <c r="U98" i="12" s="1"/>
  <c r="T97" i="12"/>
  <c r="U97" i="12" s="1"/>
  <c r="T96" i="12"/>
  <c r="U96" i="12" s="1"/>
  <c r="T95" i="12"/>
  <c r="U95" i="12" s="1"/>
  <c r="T94" i="12"/>
  <c r="U94" i="12" s="1"/>
  <c r="T93" i="12"/>
  <c r="U93" i="12" s="1"/>
  <c r="T92" i="12"/>
  <c r="U92" i="12" s="1"/>
  <c r="T91" i="12"/>
  <c r="U91" i="12" s="1"/>
  <c r="T90" i="12"/>
  <c r="U90" i="12" s="1"/>
  <c r="T89" i="12"/>
  <c r="U89" i="12" s="1"/>
  <c r="T88" i="12"/>
  <c r="U88" i="12" s="1"/>
  <c r="T87" i="12"/>
  <c r="U87" i="12" s="1"/>
  <c r="T86" i="12"/>
  <c r="U86" i="12" s="1"/>
  <c r="T85" i="12"/>
  <c r="U85" i="12" s="1"/>
  <c r="T84" i="12"/>
  <c r="U84" i="12" s="1"/>
  <c r="T83" i="12"/>
  <c r="U83" i="12" s="1"/>
  <c r="T82" i="12"/>
  <c r="U82" i="12" s="1"/>
  <c r="T81" i="12"/>
  <c r="U81" i="12" s="1"/>
  <c r="T80" i="12"/>
  <c r="U80" i="12" s="1"/>
  <c r="T79" i="12"/>
  <c r="U79" i="12" s="1"/>
  <c r="T78" i="12"/>
  <c r="U78" i="12" s="1"/>
  <c r="T77" i="12"/>
  <c r="U77" i="12" s="1"/>
  <c r="T76" i="12"/>
  <c r="U76" i="12" s="1"/>
  <c r="T75" i="12"/>
  <c r="U75" i="12" s="1"/>
  <c r="T74" i="12"/>
  <c r="U74" i="12" s="1"/>
  <c r="T73" i="12"/>
  <c r="U73" i="12" s="1"/>
  <c r="T72" i="12"/>
  <c r="U72" i="12" s="1"/>
  <c r="T71" i="12"/>
  <c r="U71" i="12" s="1"/>
  <c r="T70" i="12"/>
  <c r="U70" i="12" s="1"/>
  <c r="T69" i="12"/>
  <c r="U69" i="12" s="1"/>
  <c r="T68" i="12"/>
  <c r="U68" i="12" s="1"/>
  <c r="T67" i="12"/>
  <c r="U67" i="12" s="1"/>
  <c r="T66" i="12"/>
  <c r="U66" i="12" s="1"/>
  <c r="T65" i="12"/>
  <c r="U65" i="12" s="1"/>
  <c r="T64" i="12"/>
  <c r="U64" i="12" s="1"/>
  <c r="T63" i="12"/>
  <c r="U63" i="12" s="1"/>
  <c r="T62" i="12"/>
  <c r="U62" i="12" s="1"/>
  <c r="T61" i="12"/>
  <c r="U61" i="12" s="1"/>
  <c r="T60" i="12"/>
  <c r="U60" i="12" s="1"/>
  <c r="T59" i="12"/>
  <c r="U59" i="12" s="1"/>
  <c r="T58" i="12"/>
  <c r="U58" i="12" s="1"/>
  <c r="R100" i="10"/>
  <c r="S100" i="10" s="1"/>
  <c r="R99" i="10"/>
  <c r="S99" i="10" s="1"/>
  <c r="R98" i="10"/>
  <c r="S98" i="10" s="1"/>
  <c r="R97" i="10"/>
  <c r="S97" i="10" s="1"/>
  <c r="R96" i="10"/>
  <c r="S96" i="10" s="1"/>
  <c r="R95" i="10"/>
  <c r="S95" i="10" s="1"/>
  <c r="R94" i="10"/>
  <c r="S94" i="10" s="1"/>
  <c r="R93" i="10"/>
  <c r="S93" i="10" s="1"/>
  <c r="R92" i="10"/>
  <c r="S92" i="10" s="1"/>
  <c r="R91" i="10"/>
  <c r="S91" i="10" s="1"/>
  <c r="R90" i="10"/>
  <c r="S90" i="10" s="1"/>
  <c r="R89" i="10"/>
  <c r="S89" i="10" s="1"/>
  <c r="R88" i="10"/>
  <c r="S88" i="10" s="1"/>
  <c r="R87" i="10"/>
  <c r="S87" i="10" s="1"/>
  <c r="R86" i="10"/>
  <c r="S86" i="10" s="1"/>
  <c r="R85" i="10"/>
  <c r="S85" i="10" s="1"/>
  <c r="R84" i="10"/>
  <c r="S84" i="10" s="1"/>
  <c r="R83" i="10"/>
  <c r="S83" i="10" s="1"/>
  <c r="R82" i="10"/>
  <c r="S82" i="10" s="1"/>
  <c r="R81" i="10"/>
  <c r="S81" i="10" s="1"/>
  <c r="R80" i="10"/>
  <c r="S80" i="10" s="1"/>
  <c r="R79" i="10"/>
  <c r="S79" i="10" s="1"/>
  <c r="R78" i="10"/>
  <c r="S78" i="10" s="1"/>
  <c r="R77" i="10"/>
  <c r="S77" i="10" s="1"/>
  <c r="R76" i="10"/>
  <c r="S76" i="10" s="1"/>
  <c r="R75" i="10"/>
  <c r="S75" i="10" s="1"/>
  <c r="R74" i="10"/>
  <c r="S74" i="10" s="1"/>
  <c r="R73" i="10"/>
  <c r="S73" i="10" s="1"/>
  <c r="R72" i="10"/>
  <c r="S72" i="10" s="1"/>
  <c r="R71" i="10"/>
  <c r="S71" i="10" s="1"/>
  <c r="R70" i="10"/>
  <c r="S70" i="10" s="1"/>
  <c r="R69" i="10"/>
  <c r="S69" i="10" s="1"/>
  <c r="R68" i="10"/>
  <c r="S68" i="10" s="1"/>
  <c r="R67" i="10"/>
  <c r="S67" i="10" s="1"/>
  <c r="R66" i="10"/>
  <c r="S66" i="10" s="1"/>
  <c r="R65" i="10"/>
  <c r="S65" i="10" s="1"/>
  <c r="R64" i="10"/>
  <c r="S64" i="10" s="1"/>
  <c r="R63" i="10"/>
  <c r="S63" i="10" s="1"/>
  <c r="R62" i="10"/>
  <c r="S62" i="10" s="1"/>
  <c r="R61" i="10"/>
  <c r="S61" i="10" s="1"/>
  <c r="R60" i="10"/>
  <c r="S60" i="10" s="1"/>
  <c r="R59" i="10"/>
  <c r="S59" i="10" s="1"/>
  <c r="R58" i="10"/>
  <c r="S58" i="10" s="1"/>
  <c r="R57" i="10"/>
  <c r="S57" i="10" s="1"/>
  <c r="AO21" i="13" l="1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108" i="12"/>
  <c r="R112" i="12"/>
  <c r="I105" i="12" l="1"/>
  <c r="U113" i="11"/>
  <c r="U109" i="11"/>
  <c r="O113" i="11"/>
  <c r="N109" i="11" l="1"/>
  <c r="O109" i="11" s="1"/>
  <c r="N102" i="11"/>
  <c r="O102" i="11" s="1"/>
  <c r="N101" i="11"/>
  <c r="O101" i="11" s="1"/>
  <c r="N100" i="11"/>
  <c r="O100" i="11" s="1"/>
  <c r="N99" i="11"/>
  <c r="O99" i="11" s="1"/>
  <c r="N98" i="11"/>
  <c r="O98" i="11" s="1"/>
  <c r="N97" i="11"/>
  <c r="O97" i="11" s="1"/>
  <c r="N96" i="11"/>
  <c r="O96" i="11" s="1"/>
  <c r="N95" i="11"/>
  <c r="O95" i="11" s="1"/>
  <c r="N94" i="11"/>
  <c r="O94" i="11" s="1"/>
  <c r="N93" i="11"/>
  <c r="O93" i="11" s="1"/>
  <c r="N92" i="11"/>
  <c r="O92" i="11" s="1"/>
  <c r="N91" i="11"/>
  <c r="O91" i="11" s="1"/>
  <c r="N90" i="11"/>
  <c r="O90" i="11" s="1"/>
  <c r="N89" i="11"/>
  <c r="O89" i="11" s="1"/>
  <c r="N88" i="11"/>
  <c r="O88" i="11" s="1"/>
  <c r="N87" i="11"/>
  <c r="O87" i="11" s="1"/>
  <c r="N86" i="11"/>
  <c r="O86" i="11" s="1"/>
  <c r="N85" i="11"/>
  <c r="O85" i="11" s="1"/>
  <c r="N84" i="11"/>
  <c r="O84" i="11" s="1"/>
  <c r="N83" i="11"/>
  <c r="O83" i="11" s="1"/>
  <c r="N82" i="11"/>
  <c r="O82" i="11" s="1"/>
  <c r="N81" i="11"/>
  <c r="O81" i="11" s="1"/>
  <c r="N80" i="11"/>
  <c r="O80" i="11" s="1"/>
  <c r="N79" i="11"/>
  <c r="O79" i="11" s="1"/>
  <c r="N78" i="11"/>
  <c r="O78" i="11" s="1"/>
  <c r="N77" i="11"/>
  <c r="O77" i="11" s="1"/>
  <c r="N76" i="11"/>
  <c r="O76" i="11" s="1"/>
  <c r="N75" i="11"/>
  <c r="O75" i="11" s="1"/>
  <c r="N74" i="11"/>
  <c r="O74" i="11" s="1"/>
  <c r="N73" i="11"/>
  <c r="O73" i="11" s="1"/>
  <c r="N72" i="11"/>
  <c r="O72" i="11" s="1"/>
  <c r="N71" i="11"/>
  <c r="O71" i="11" s="1"/>
  <c r="N70" i="11"/>
  <c r="O70" i="11" s="1"/>
  <c r="N69" i="11"/>
  <c r="O69" i="11" s="1"/>
  <c r="N68" i="11"/>
  <c r="O68" i="11" s="1"/>
  <c r="N67" i="11"/>
  <c r="O67" i="11" s="1"/>
  <c r="N66" i="11"/>
  <c r="O66" i="11" s="1"/>
  <c r="N65" i="11"/>
  <c r="O65" i="11" s="1"/>
  <c r="N64" i="11"/>
  <c r="O64" i="11" s="1"/>
  <c r="N63" i="11"/>
  <c r="O63" i="11" s="1"/>
  <c r="N62" i="11"/>
  <c r="O62" i="11" s="1"/>
  <c r="N61" i="11"/>
  <c r="O61" i="11" s="1"/>
  <c r="N60" i="11"/>
  <c r="O60" i="11" s="1"/>
  <c r="N59" i="11"/>
  <c r="O59" i="11" s="1"/>
  <c r="L27" i="11"/>
  <c r="I27" i="11"/>
  <c r="L21" i="11" l="1"/>
  <c r="L49" i="10"/>
  <c r="L48" i="10" s="1"/>
  <c r="AD124" i="17" l="1"/>
  <c r="AD26" i="17" s="1"/>
  <c r="AD50" i="17"/>
  <c r="AD49" i="17" s="1"/>
  <c r="AD53" i="17"/>
  <c r="AD56" i="17"/>
  <c r="AD57" i="17"/>
  <c r="AD111" i="17"/>
  <c r="AD107" i="17"/>
  <c r="D111" i="17"/>
  <c r="D107" i="17"/>
  <c r="D105" i="17" s="1"/>
  <c r="D50" i="17"/>
  <c r="D53" i="17"/>
  <c r="D49" i="17" s="1"/>
  <c r="D48" i="17" s="1"/>
  <c r="D57" i="17"/>
  <c r="D56" i="17" s="1"/>
  <c r="D124" i="17"/>
  <c r="D26" i="17" s="1"/>
  <c r="AI58" i="15"/>
  <c r="AI57" i="15" s="1"/>
  <c r="AI49" i="15" s="1"/>
  <c r="AI23" i="15" s="1"/>
  <c r="AI21" i="15" s="1"/>
  <c r="AB58" i="15"/>
  <c r="AB57" i="15" s="1"/>
  <c r="AB49" i="15" s="1"/>
  <c r="AB23" i="15" s="1"/>
  <c r="AB21" i="15" s="1"/>
  <c r="AM49" i="15"/>
  <c r="AM23" i="15" s="1"/>
  <c r="AM21" i="15" s="1"/>
  <c r="Y108" i="15"/>
  <c r="Y106" i="15" s="1"/>
  <c r="AM27" i="15"/>
  <c r="AL27" i="15"/>
  <c r="AK27" i="15"/>
  <c r="AJ27" i="15"/>
  <c r="AH27" i="15"/>
  <c r="AG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125" i="15"/>
  <c r="K27" i="15" s="1"/>
  <c r="K112" i="15"/>
  <c r="K108" i="15"/>
  <c r="K106" i="15" s="1"/>
  <c r="AM106" i="13"/>
  <c r="AF50" i="15"/>
  <c r="AF49" i="15" s="1"/>
  <c r="AF23" i="15" s="1"/>
  <c r="AF21" i="15" s="1"/>
  <c r="Y51" i="15"/>
  <c r="Y50" i="15" s="1"/>
  <c r="Y23" i="15" s="1"/>
  <c r="Y21" i="15" s="1"/>
  <c r="G58" i="15"/>
  <c r="G57" i="15" s="1"/>
  <c r="G49" i="15" s="1"/>
  <c r="G23" i="15" s="1"/>
  <c r="K51" i="15"/>
  <c r="K54" i="15"/>
  <c r="W27" i="14"/>
  <c r="V27" i="14"/>
  <c r="U27" i="14"/>
  <c r="T27" i="14"/>
  <c r="AH27" i="14"/>
  <c r="AG27" i="14"/>
  <c r="AF27" i="14"/>
  <c r="AE27" i="14"/>
  <c r="AD27" i="14"/>
  <c r="AC27" i="14"/>
  <c r="AB27" i="14"/>
  <c r="AA27" i="14"/>
  <c r="Z27" i="14"/>
  <c r="Y27" i="14"/>
  <c r="S27" i="14"/>
  <c r="R27" i="14"/>
  <c r="Q27" i="14"/>
  <c r="P27" i="14"/>
  <c r="O27" i="14"/>
  <c r="M27" i="14"/>
  <c r="L27" i="14"/>
  <c r="K27" i="14"/>
  <c r="J27" i="14"/>
  <c r="H27" i="14"/>
  <c r="G27" i="14"/>
  <c r="F27" i="14"/>
  <c r="E27" i="14"/>
  <c r="I125" i="14"/>
  <c r="I27" i="14" s="1"/>
  <c r="I112" i="14"/>
  <c r="I108" i="14"/>
  <c r="I106" i="14" s="1"/>
  <c r="I54" i="14"/>
  <c r="I51" i="14"/>
  <c r="I50" i="14" s="1"/>
  <c r="I49" i="14" s="1"/>
  <c r="I23" i="14" s="1"/>
  <c r="I21" i="14" s="1"/>
  <c r="G58" i="14"/>
  <c r="G57" i="14" s="1"/>
  <c r="G49" i="14" s="1"/>
  <c r="G23" i="14" s="1"/>
  <c r="G21" i="14" s="1"/>
  <c r="AL23" i="13"/>
  <c r="AJ23" i="13"/>
  <c r="AI23" i="13"/>
  <c r="AM50" i="13"/>
  <c r="AL50" i="13"/>
  <c r="AK50" i="13"/>
  <c r="AJ50" i="13"/>
  <c r="AI50" i="13"/>
  <c r="AH50" i="13"/>
  <c r="AG50" i="13"/>
  <c r="AM58" i="13"/>
  <c r="AM57" i="13" s="1"/>
  <c r="AL58" i="13"/>
  <c r="AL57" i="13" s="1"/>
  <c r="AK58" i="13"/>
  <c r="AK57" i="13" s="1"/>
  <c r="AK49" i="13" s="1"/>
  <c r="AK23" i="13" s="1"/>
  <c r="AK21" i="13" s="1"/>
  <c r="AJ58" i="13"/>
  <c r="AJ57" i="13" s="1"/>
  <c r="AI58" i="13"/>
  <c r="AI57" i="13" s="1"/>
  <c r="AF58" i="13"/>
  <c r="AF57" i="13" s="1"/>
  <c r="AE58" i="13"/>
  <c r="AE57" i="13" s="1"/>
  <c r="AD58" i="13"/>
  <c r="AD57" i="13" s="1"/>
  <c r="AC58" i="13"/>
  <c r="AC57" i="13" s="1"/>
  <c r="AB58" i="13"/>
  <c r="AB57" i="13" s="1"/>
  <c r="AF51" i="13"/>
  <c r="AF50" i="13" s="1"/>
  <c r="AE51" i="13"/>
  <c r="AE50" i="13" s="1"/>
  <c r="AD51" i="13"/>
  <c r="AD50" i="13" s="1"/>
  <c r="AD49" i="13" s="1"/>
  <c r="AD23" i="13" s="1"/>
  <c r="AD21" i="13" s="1"/>
  <c r="AC51" i="13"/>
  <c r="AC50" i="13" s="1"/>
  <c r="AB51" i="13"/>
  <c r="AB50" i="13" s="1"/>
  <c r="AF54" i="13"/>
  <c r="AG27" i="13"/>
  <c r="AF125" i="13"/>
  <c r="AF27" i="13" s="1"/>
  <c r="AE125" i="13"/>
  <c r="AE27" i="13" s="1"/>
  <c r="AD125" i="13"/>
  <c r="AD27" i="13" s="1"/>
  <c r="AC125" i="13"/>
  <c r="AC27" i="13" s="1"/>
  <c r="AB125" i="13"/>
  <c r="AB27" i="13" s="1"/>
  <c r="Y23" i="13"/>
  <c r="Y21" i="13" s="1"/>
  <c r="Y125" i="13"/>
  <c r="AE49" i="13" l="1"/>
  <c r="AE23" i="13" s="1"/>
  <c r="AE21" i="13" s="1"/>
  <c r="D20" i="17"/>
  <c r="AD105" i="17"/>
  <c r="AD22" i="17" s="1"/>
  <c r="AD20" i="17" s="1"/>
  <c r="K49" i="15"/>
  <c r="K23" i="15" s="1"/>
  <c r="K50" i="15"/>
  <c r="AM49" i="13"/>
  <c r="AM23" i="13" s="1"/>
  <c r="AM21" i="13" s="1"/>
  <c r="AC49" i="13"/>
  <c r="AC23" i="13" s="1"/>
  <c r="AC21" i="13" s="1"/>
  <c r="AB49" i="13"/>
  <c r="AB23" i="13" s="1"/>
  <c r="AB21" i="13" s="1"/>
  <c r="AF49" i="13"/>
  <c r="AF23" i="13" s="1"/>
  <c r="AF21" i="13" s="1"/>
  <c r="I58" i="13"/>
  <c r="I57" i="13" s="1"/>
  <c r="I49" i="13" s="1"/>
  <c r="I127" i="13"/>
  <c r="I126" i="13" s="1"/>
  <c r="I125" i="13" s="1"/>
  <c r="K125" i="13"/>
  <c r="K27" i="13" s="1"/>
  <c r="J125" i="13"/>
  <c r="K58" i="13"/>
  <c r="K57" i="13" s="1"/>
  <c r="J58" i="13"/>
  <c r="J57" i="13" s="1"/>
  <c r="K54" i="13"/>
  <c r="J54" i="13"/>
  <c r="I54" i="13"/>
  <c r="K51" i="13"/>
  <c r="J51" i="13"/>
  <c r="J50" i="13" s="1"/>
  <c r="I51" i="13"/>
  <c r="I50" i="13"/>
  <c r="AH125" i="13"/>
  <c r="AH112" i="13"/>
  <c r="AH106" i="13" s="1"/>
  <c r="AH58" i="13"/>
  <c r="AH57" i="13" s="1"/>
  <c r="AH27" i="13"/>
  <c r="AA125" i="13"/>
  <c r="AA58" i="13"/>
  <c r="AA57" i="13" s="1"/>
  <c r="AA54" i="13"/>
  <c r="AA51" i="13"/>
  <c r="AA27" i="13"/>
  <c r="T125" i="13"/>
  <c r="T27" i="13" s="1"/>
  <c r="T108" i="13"/>
  <c r="T106" i="13"/>
  <c r="T58" i="13"/>
  <c r="T57" i="13"/>
  <c r="T51" i="13"/>
  <c r="T50" i="13" s="1"/>
  <c r="F125" i="13"/>
  <c r="BY125" i="13" s="1"/>
  <c r="BZ125" i="13" s="1"/>
  <c r="F112" i="13"/>
  <c r="BY112" i="13" s="1"/>
  <c r="BZ112" i="13" s="1"/>
  <c r="F108" i="13"/>
  <c r="F58" i="13"/>
  <c r="F54" i="13"/>
  <c r="BY54" i="13" s="1"/>
  <c r="BZ54" i="13" s="1"/>
  <c r="F51" i="13"/>
  <c r="F27" i="13"/>
  <c r="BY27" i="13" s="1"/>
  <c r="BZ27" i="13" s="1"/>
  <c r="P57" i="12"/>
  <c r="O57" i="12"/>
  <c r="N57" i="12"/>
  <c r="L57" i="12"/>
  <c r="K57" i="12"/>
  <c r="J57" i="12"/>
  <c r="P111" i="12"/>
  <c r="P105" i="12" s="1"/>
  <c r="L111" i="12"/>
  <c r="P124" i="12"/>
  <c r="P26" i="12" s="1"/>
  <c r="N124" i="12"/>
  <c r="N26" i="12" s="1"/>
  <c r="L107" i="12"/>
  <c r="L105" i="12" s="1"/>
  <c r="L53" i="12"/>
  <c r="F50" i="13" l="1"/>
  <c r="BY51" i="13"/>
  <c r="BZ51" i="13" s="1"/>
  <c r="F57" i="13"/>
  <c r="BY57" i="13" s="1"/>
  <c r="BZ57" i="13" s="1"/>
  <c r="BY58" i="13"/>
  <c r="BZ58" i="13" s="1"/>
  <c r="K50" i="13"/>
  <c r="K49" i="13" s="1"/>
  <c r="F106" i="13"/>
  <c r="BY106" i="13" s="1"/>
  <c r="BZ106" i="13" s="1"/>
  <c r="BY108" i="13"/>
  <c r="BZ108" i="13" s="1"/>
  <c r="AH49" i="13"/>
  <c r="AH23" i="13" s="1"/>
  <c r="AH21" i="13" s="1"/>
  <c r="AA50" i="13"/>
  <c r="AA49" i="13" s="1"/>
  <c r="AA23" i="13" s="1"/>
  <c r="AA21" i="13" s="1"/>
  <c r="K23" i="13"/>
  <c r="K21" i="13" s="1"/>
  <c r="J49" i="13"/>
  <c r="J23" i="13" s="1"/>
  <c r="J21" i="13" s="1"/>
  <c r="I23" i="13"/>
  <c r="I21" i="13" s="1"/>
  <c r="T49" i="13"/>
  <c r="T23" i="13" s="1"/>
  <c r="T21" i="13" s="1"/>
  <c r="F49" i="13" l="1"/>
  <c r="BY50" i="13"/>
  <c r="BZ50" i="13" s="1"/>
  <c r="Q50" i="12"/>
  <c r="O50" i="12"/>
  <c r="N50" i="12"/>
  <c r="M22" i="12"/>
  <c r="L50" i="12"/>
  <c r="K50" i="12"/>
  <c r="J50" i="12"/>
  <c r="I50" i="12"/>
  <c r="H50" i="12"/>
  <c r="F50" i="12"/>
  <c r="R50" i="12" s="1"/>
  <c r="Q53" i="12"/>
  <c r="P49" i="12"/>
  <c r="O53" i="12"/>
  <c r="O49" i="12" s="1"/>
  <c r="N53" i="12"/>
  <c r="K53" i="12"/>
  <c r="K49" i="12" s="1"/>
  <c r="J53" i="12"/>
  <c r="I53" i="12"/>
  <c r="H53" i="12"/>
  <c r="F53" i="12"/>
  <c r="R53" i="12" s="1"/>
  <c r="Q56" i="12"/>
  <c r="O56" i="12"/>
  <c r="K56" i="12"/>
  <c r="J56" i="12"/>
  <c r="I56" i="12"/>
  <c r="P56" i="12"/>
  <c r="N56" i="12"/>
  <c r="L56" i="12"/>
  <c r="H57" i="12"/>
  <c r="T57" i="12" s="1"/>
  <c r="U57" i="12" s="1"/>
  <c r="F56" i="12"/>
  <c r="R56" i="12" s="1"/>
  <c r="H111" i="12"/>
  <c r="T111" i="12" s="1"/>
  <c r="U111" i="12" s="1"/>
  <c r="F111" i="12"/>
  <c r="R111" i="12" s="1"/>
  <c r="H107" i="12"/>
  <c r="T107" i="12" s="1"/>
  <c r="U107" i="12" s="1"/>
  <c r="F107" i="12"/>
  <c r="R107" i="12" s="1"/>
  <c r="Q124" i="12"/>
  <c r="Q26" i="12" s="1"/>
  <c r="O124" i="12"/>
  <c r="O26" i="12" s="1"/>
  <c r="S26" i="12"/>
  <c r="M124" i="12"/>
  <c r="M26" i="12" s="1"/>
  <c r="L124" i="12"/>
  <c r="L26" i="12" s="1"/>
  <c r="I124" i="12"/>
  <c r="H124" i="12"/>
  <c r="H26" i="12" s="1"/>
  <c r="F124" i="12"/>
  <c r="D53" i="12"/>
  <c r="D50" i="12"/>
  <c r="D56" i="12"/>
  <c r="D107" i="12"/>
  <c r="D111" i="12"/>
  <c r="D105" i="12" s="1"/>
  <c r="D124" i="12"/>
  <c r="D26" i="12" s="1"/>
  <c r="F23" i="13" l="1"/>
  <c r="BY49" i="13"/>
  <c r="BZ49" i="13" s="1"/>
  <c r="T50" i="12"/>
  <c r="U50" i="12" s="1"/>
  <c r="T124" i="12"/>
  <c r="U124" i="12" s="1"/>
  <c r="T53" i="12"/>
  <c r="U53" i="12" s="1"/>
  <c r="D49" i="12"/>
  <c r="F26" i="12"/>
  <c r="R124" i="12"/>
  <c r="I26" i="12"/>
  <c r="T26" i="12" s="1"/>
  <c r="U26" i="12" s="1"/>
  <c r="H105" i="12"/>
  <c r="T105" i="12" s="1"/>
  <c r="U105" i="12" s="1"/>
  <c r="H56" i="12"/>
  <c r="T56" i="12" s="1"/>
  <c r="U56" i="12" s="1"/>
  <c r="I49" i="12"/>
  <c r="F105" i="12"/>
  <c r="R105" i="12" s="1"/>
  <c r="F49" i="12"/>
  <c r="F48" i="12" s="1"/>
  <c r="F22" i="12" s="1"/>
  <c r="F20" i="12" s="1"/>
  <c r="H49" i="12"/>
  <c r="J49" i="12"/>
  <c r="J48" i="12" s="1"/>
  <c r="Q49" i="12"/>
  <c r="M20" i="12"/>
  <c r="D48" i="12"/>
  <c r="D22" i="12" s="1"/>
  <c r="D20" i="12" s="1"/>
  <c r="H48" i="12"/>
  <c r="H22" i="12" s="1"/>
  <c r="H20" i="12" s="1"/>
  <c r="K48" i="12"/>
  <c r="O48" i="12"/>
  <c r="O22" i="12" s="1"/>
  <c r="O20" i="12" s="1"/>
  <c r="P48" i="12"/>
  <c r="P22" i="12" s="1"/>
  <c r="P20" i="12" s="1"/>
  <c r="N49" i="12"/>
  <c r="N48" i="12" s="1"/>
  <c r="N22" i="12" s="1"/>
  <c r="N20" i="12" s="1"/>
  <c r="L49" i="12"/>
  <c r="L48" i="12" s="1"/>
  <c r="L22" i="12" s="1"/>
  <c r="L20" i="12" s="1"/>
  <c r="F21" i="13" l="1"/>
  <c r="BY21" i="13" s="1"/>
  <c r="BZ21" i="13" s="1"/>
  <c r="BY23" i="13"/>
  <c r="BZ23" i="13" s="1"/>
  <c r="I48" i="12"/>
  <c r="T48" i="12" s="1"/>
  <c r="U48" i="12" s="1"/>
  <c r="T49" i="12"/>
  <c r="U49" i="12" s="1"/>
  <c r="R26" i="12"/>
  <c r="Q48" i="12"/>
  <c r="Q22" i="12" s="1"/>
  <c r="Q20" i="12" s="1"/>
  <c r="R49" i="12"/>
  <c r="I22" i="12"/>
  <c r="R48" i="12"/>
  <c r="S22" i="12"/>
  <c r="S20" i="12" s="1"/>
  <c r="G51" i="11"/>
  <c r="D51" i="11"/>
  <c r="G54" i="11"/>
  <c r="T54" i="11" s="1"/>
  <c r="U54" i="11" s="1"/>
  <c r="D54" i="11"/>
  <c r="N54" i="11" s="1"/>
  <c r="O54" i="11" s="1"/>
  <c r="G58" i="11"/>
  <c r="D58" i="11"/>
  <c r="G108" i="11"/>
  <c r="D108" i="11"/>
  <c r="G112" i="11"/>
  <c r="T112" i="11" s="1"/>
  <c r="U112" i="11" s="1"/>
  <c r="D112" i="11"/>
  <c r="N112" i="11" s="1"/>
  <c r="O112" i="11" s="1"/>
  <c r="G125" i="11"/>
  <c r="D125" i="11"/>
  <c r="P123" i="10"/>
  <c r="O123" i="10"/>
  <c r="N123" i="10"/>
  <c r="P104" i="10"/>
  <c r="N106" i="10"/>
  <c r="M106" i="10"/>
  <c r="I20" i="12" l="1"/>
  <c r="T20" i="12" s="1"/>
  <c r="U20" i="12" s="1"/>
  <c r="T22" i="12"/>
  <c r="U22" i="12" s="1"/>
  <c r="D106" i="11"/>
  <c r="N106" i="11" s="1"/>
  <c r="O106" i="11" s="1"/>
  <c r="N108" i="11"/>
  <c r="O108" i="11" s="1"/>
  <c r="D57" i="11"/>
  <c r="N58" i="11"/>
  <c r="O58" i="11" s="1"/>
  <c r="D50" i="11"/>
  <c r="N50" i="11" s="1"/>
  <c r="O50" i="11" s="1"/>
  <c r="N51" i="11"/>
  <c r="O51" i="11" s="1"/>
  <c r="D27" i="11"/>
  <c r="N27" i="11" s="1"/>
  <c r="O27" i="11" s="1"/>
  <c r="N125" i="11"/>
  <c r="O125" i="11" s="1"/>
  <c r="G27" i="11"/>
  <c r="T27" i="11" s="1"/>
  <c r="U27" i="11" s="1"/>
  <c r="T125" i="11"/>
  <c r="U125" i="11" s="1"/>
  <c r="G106" i="11"/>
  <c r="T106" i="11" s="1"/>
  <c r="U106" i="11" s="1"/>
  <c r="T108" i="11"/>
  <c r="U108" i="11" s="1"/>
  <c r="G57" i="11"/>
  <c r="T58" i="11"/>
  <c r="T57" i="11" s="1"/>
  <c r="G50" i="11"/>
  <c r="T50" i="11" s="1"/>
  <c r="U50" i="11" s="1"/>
  <c r="T51" i="11"/>
  <c r="U51" i="11" s="1"/>
  <c r="R20" i="12"/>
  <c r="R22" i="12"/>
  <c r="D49" i="11"/>
  <c r="D23" i="11" s="1"/>
  <c r="D21" i="11" s="1"/>
  <c r="M110" i="10"/>
  <c r="M104" i="10" s="1"/>
  <c r="O25" i="10"/>
  <c r="K52" i="10"/>
  <c r="K110" i="10"/>
  <c r="G49" i="11" l="1"/>
  <c r="U57" i="11"/>
  <c r="M49" i="10"/>
  <c r="K49" i="10"/>
  <c r="K48" i="10" s="1"/>
  <c r="J49" i="10"/>
  <c r="I49" i="10"/>
  <c r="G49" i="10"/>
  <c r="R49" i="10" s="1"/>
  <c r="S49" i="10" s="1"/>
  <c r="M52" i="10"/>
  <c r="J52" i="10"/>
  <c r="I52" i="10"/>
  <c r="G52" i="10"/>
  <c r="R52" i="10" s="1"/>
  <c r="S52" i="10" s="1"/>
  <c r="E52" i="10"/>
  <c r="P55" i="10"/>
  <c r="O56" i="10"/>
  <c r="O55" i="10" s="1"/>
  <c r="N56" i="10"/>
  <c r="N55" i="10" s="1"/>
  <c r="M56" i="10"/>
  <c r="M55" i="10" s="1"/>
  <c r="L56" i="10"/>
  <c r="L55" i="10" s="1"/>
  <c r="L54" i="10" s="1"/>
  <c r="L53" i="10" s="1"/>
  <c r="L52" i="10" s="1"/>
  <c r="K56" i="10"/>
  <c r="K55" i="10" s="1"/>
  <c r="J56" i="10"/>
  <c r="J55" i="10" s="1"/>
  <c r="I56" i="10"/>
  <c r="I55" i="10" s="1"/>
  <c r="G56" i="10"/>
  <c r="E56" i="10"/>
  <c r="E55" i="10" s="1"/>
  <c r="K106" i="10"/>
  <c r="J106" i="10"/>
  <c r="I106" i="10"/>
  <c r="G106" i="10"/>
  <c r="R106" i="10" s="1"/>
  <c r="S106" i="10" s="1"/>
  <c r="O110" i="10"/>
  <c r="O104" i="10" s="1"/>
  <c r="N110" i="10"/>
  <c r="N104" i="10" s="1"/>
  <c r="K104" i="10"/>
  <c r="J110" i="10"/>
  <c r="I110" i="10"/>
  <c r="I104" i="10" s="1"/>
  <c r="G110" i="10"/>
  <c r="E110" i="10"/>
  <c r="P25" i="10"/>
  <c r="N25" i="10"/>
  <c r="M123" i="10"/>
  <c r="M25" i="10" s="1"/>
  <c r="L123" i="10"/>
  <c r="L25" i="10" s="1"/>
  <c r="K123" i="10"/>
  <c r="K25" i="10" s="1"/>
  <c r="J123" i="10"/>
  <c r="J25" i="10" s="1"/>
  <c r="I123" i="10"/>
  <c r="I25" i="10" s="1"/>
  <c r="H123" i="10"/>
  <c r="G123" i="10"/>
  <c r="G25" i="10" s="1"/>
  <c r="E123" i="10"/>
  <c r="D123" i="10"/>
  <c r="D25" i="10" s="1"/>
  <c r="D110" i="10"/>
  <c r="D106" i="10"/>
  <c r="D55" i="10"/>
  <c r="D52" i="10"/>
  <c r="D49" i="10"/>
  <c r="G23" i="11" l="1"/>
  <c r="T49" i="11"/>
  <c r="U49" i="11" s="1"/>
  <c r="R123" i="10"/>
  <c r="S123" i="10" s="1"/>
  <c r="Q123" i="10"/>
  <c r="D48" i="10"/>
  <c r="G104" i="10"/>
  <c r="R104" i="10" s="1"/>
  <c r="R110" i="10"/>
  <c r="S110" i="10" s="1"/>
  <c r="J104" i="10"/>
  <c r="I48" i="10"/>
  <c r="G55" i="10"/>
  <c r="R56" i="10"/>
  <c r="S56" i="10" s="1"/>
  <c r="J48" i="10"/>
  <c r="S104" i="10"/>
  <c r="P47" i="10"/>
  <c r="P21" i="10" s="1"/>
  <c r="P19" i="10" s="1"/>
  <c r="G48" i="10"/>
  <c r="R48" i="10" s="1"/>
  <c r="S48" i="10" s="1"/>
  <c r="D104" i="10"/>
  <c r="D47" i="10" s="1"/>
  <c r="D21" i="10" s="1"/>
  <c r="D19" i="10" s="1"/>
  <c r="H25" i="10"/>
  <c r="H55" i="10"/>
  <c r="G47" i="10"/>
  <c r="I47" i="10"/>
  <c r="I21" i="10" s="1"/>
  <c r="I19" i="10" s="1"/>
  <c r="J47" i="10"/>
  <c r="J21" i="10" s="1"/>
  <c r="J19" i="10" s="1"/>
  <c r="L47" i="10"/>
  <c r="L21" i="10" s="1"/>
  <c r="L19" i="10" s="1"/>
  <c r="M48" i="10"/>
  <c r="M47" i="10" s="1"/>
  <c r="M21" i="10" s="1"/>
  <c r="M19" i="10" s="1"/>
  <c r="N47" i="10"/>
  <c r="N21" i="10" s="1"/>
  <c r="N19" i="10" s="1"/>
  <c r="O47" i="10"/>
  <c r="O21" i="10" s="1"/>
  <c r="O19" i="10" s="1"/>
  <c r="K47" i="10"/>
  <c r="K21" i="10" s="1"/>
  <c r="K19" i="10" s="1"/>
  <c r="G21" i="11" l="1"/>
  <c r="T21" i="11" s="1"/>
  <c r="U21" i="11" s="1"/>
  <c r="T23" i="11"/>
  <c r="U23" i="11" s="1"/>
  <c r="H47" i="10"/>
  <c r="R47" i="10" s="1"/>
  <c r="S47" i="10" s="1"/>
  <c r="R55" i="10"/>
  <c r="S55" i="10" s="1"/>
  <c r="R25" i="10"/>
  <c r="S25" i="10" s="1"/>
  <c r="Q25" i="10"/>
  <c r="G21" i="10"/>
  <c r="H21" i="10"/>
  <c r="F21" i="20"/>
  <c r="Q21" i="10" l="1"/>
  <c r="R21" i="10"/>
  <c r="G19" i="10"/>
  <c r="S21" i="10"/>
  <c r="H19" i="10"/>
  <c r="Q19" i="10" l="1"/>
  <c r="R19" i="10"/>
  <c r="S19" i="10"/>
  <c r="E75" i="20"/>
  <c r="D75" i="20"/>
  <c r="E107" i="20" l="1"/>
  <c r="E137" i="20" l="1"/>
  <c r="G21" i="20"/>
  <c r="D79" i="20"/>
  <c r="F79" i="20" s="1"/>
  <c r="G79" i="20" s="1"/>
  <c r="D107" i="20" l="1"/>
  <c r="D158" i="20" l="1"/>
  <c r="F107" i="20"/>
  <c r="G107" i="20" s="1"/>
  <c r="D137" i="20"/>
  <c r="F137" i="20" s="1"/>
  <c r="G137" i="20" s="1"/>
  <c r="F158" i="20"/>
  <c r="G158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7" i="11"/>
  <c r="I49" i="11" l="1"/>
  <c r="N57" i="11"/>
  <c r="O57" i="11" s="1"/>
  <c r="N49" i="11"/>
  <c r="O49" i="11" s="1"/>
  <c r="I23" i="11"/>
  <c r="N23" i="11" l="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<sst xmlns="http://schemas.openxmlformats.org/spreadsheetml/2006/main" count="20528" uniqueCount="1189">
  <si>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</si>
  <si>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</si>
  <si>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</si>
  <si>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</si>
  <si>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</si>
  <si>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</si>
  <si>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</si>
  <si>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</si>
  <si>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</si>
  <si>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</si>
  <si>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</si>
  <si>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</si>
  <si>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</si>
  <si>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</si>
  <si>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</si>
  <si>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</si>
  <si>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</si>
  <si>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</si>
  <si>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</si>
  <si>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</si>
  <si>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</si>
  <si>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</si>
  <si>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</si>
  <si>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</si>
  <si>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</si>
  <si>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</si>
  <si>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</si>
  <si>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</si>
  <si>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</si>
  <si>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</si>
  <si>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</si>
  <si>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</si>
  <si>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</si>
  <si>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</si>
  <si>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</si>
  <si>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</si>
  <si>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</si>
  <si>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</si>
  <si>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</si>
  <si>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</si>
  <si>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</si>
  <si>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</si>
  <si>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</si>
  <si>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</si>
  <si>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</si>
  <si>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</si>
  <si>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</si>
  <si>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</si>
  <si>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</si>
  <si>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</si>
  <si>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</si>
  <si>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</si>
  <si>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</si>
  <si>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</si>
  <si>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</si>
  <si>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</si>
  <si>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</si>
  <si>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</si>
  <si>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</si>
  <si>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</si>
  <si>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</si>
  <si>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</si>
  <si>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</si>
  <si>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</si>
  <si>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</si>
  <si>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</si>
  <si>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</si>
  <si>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</si>
  <si>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</si>
  <si>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</si>
  <si>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</si>
  <si>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</si>
  <si>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</si>
  <si>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</si>
  <si>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</si>
  <si>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</si>
  <si>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</si>
  <si>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</si>
  <si>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</si>
  <si>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</si>
  <si>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</si>
  <si>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</si>
  <si>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</si>
  <si>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</si>
  <si>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</si>
  <si>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</si>
  <si>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</si>
  <si>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</si>
  <si>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</si>
  <si>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</si>
  <si>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</si>
  <si>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</si>
  <si>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</si>
  <si>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</si>
  <si>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</si>
  <si>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</si>
  <si>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</si>
  <si>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</si>
  <si>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</si>
  <si>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</si>
  <si>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</si>
  <si>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</si>
  <si>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</si>
  <si>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</si>
  <si>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</si>
  <si>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</si>
  <si>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</si>
  <si>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</si>
  <si>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</si>
  <si>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</si>
  <si>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</si>
  <si>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</si>
  <si>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</si>
  <si>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</si>
  <si>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</si>
  <si>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</si>
  <si>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</si>
  <si>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</si>
  <si>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</si>
  <si>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</si>
  <si>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</si>
  <si>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</si>
  <si>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</si>
  <si>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</si>
  <si>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</si>
  <si>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</si>
  <si>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</si>
  <si>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</si>
  <si>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</si>
  <si>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</si>
  <si>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</si>
  <si>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</si>
  <si>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</si>
  <si>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</si>
  <si>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</si>
  <si>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</si>
  <si>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</si>
  <si>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</si>
  <si>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</si>
  <si>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</si>
  <si>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</si>
  <si>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</si>
  <si>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</si>
  <si>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</si>
  <si>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</si>
  <si>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</si>
  <si>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</si>
  <si>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</si>
  <si>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</si>
  <si>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</si>
  <si>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</si>
  <si>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</si>
  <si>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</si>
  <si>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</si>
  <si>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</si>
  <si>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</si>
  <si>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</si>
  <si>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</si>
  <si>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</si>
  <si>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</si>
  <si>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</si>
  <si>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</si>
  <si>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</si>
  <si>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</si>
  <si>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</si>
  <si>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</si>
  <si>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</si>
  <si>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</si>
  <si>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</si>
  <si>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</si>
  <si>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</si>
  <si>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</si>
  <si>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</si>
  <si>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</si>
  <si>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</si>
  <si>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</si>
  <si>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</si>
  <si>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</si>
  <si>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</si>
  <si>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</si>
  <si>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</si>
  <si>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</si>
  <si>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</si>
  <si>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</si>
  <si>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</si>
  <si>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</si>
  <si>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</si>
  <si>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</si>
  <si>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</si>
  <si>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</si>
  <si>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</si>
  <si>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</si>
  <si>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</si>
  <si>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</si>
  <si>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</si>
  <si>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</si>
  <si>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</si>
  <si>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</si>
  <si>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</si>
  <si>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</si>
  <si>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</si>
  <si>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</si>
  <si>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</si>
  <si>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</si>
  <si>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</si>
  <si>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</si>
  <si>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</si>
  <si>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</si>
  <si>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</si>
  <si>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</si>
  <si>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</si>
  <si>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</si>
  <si>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</si>
  <si>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</si>
  <si>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</si>
  <si>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</si>
  <si>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</si>
  <si>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</si>
  <si>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</si>
  <si>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</si>
  <si>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</si>
  <si>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</si>
  <si>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</si>
  <si>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</si>
  <si>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</si>
  <si>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</si>
  <si>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</si>
  <si>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</si>
  <si>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</si>
  <si>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</si>
  <si>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</si>
  <si>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</si>
  <si>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</si>
  <si>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</si>
  <si>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</si>
  <si>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</si>
  <si>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</si>
  <si>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</si>
  <si>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</si>
  <si>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</si>
  <si>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</si>
  <si>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</si>
  <si>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</si>
  <si>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</si>
  <si>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</si>
  <si>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</si>
  <si>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</si>
  <si>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</si>
  <si>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</si>
  <si>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</si>
  <si>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</si>
  <si>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</si>
  <si>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</si>
  <si>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</si>
  <si>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</si>
  <si>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</si>
  <si>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</si>
  <si>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</si>
  <si>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</si>
  <si>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</si>
  <si>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</si>
  <si>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</si>
  <si>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</si>
  <si>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</si>
  <si>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</si>
  <si>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</si>
  <si>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</si>
  <si>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</si>
  <si>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</si>
  <si>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</si>
  <si>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</si>
  <si>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</si>
  <si>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</si>
  <si>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</si>
  <si>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</si>
  <si>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</si>
  <si>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</si>
  <si>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</si>
  <si>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</si>
  <si>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</si>
  <si>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</si>
  <si>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</si>
  <si>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</si>
  <si>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</si>
  <si>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</si>
  <si>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</si>
  <si>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</si>
  <si>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</si>
  <si>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</si>
  <si>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</si>
  <si>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</si>
  <si>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</si>
  <si>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</si>
  <si>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</si>
  <si>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</si>
  <si>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</si>
  <si>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</si>
  <si>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</si>
  <si>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</si>
  <si>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</si>
  <si>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</si>
  <si>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</si>
  <si>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</si>
  <si>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</si>
  <si>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</si>
  <si>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</si>
  <si>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</si>
  <si>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</si>
  <si>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</si>
  <si>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</si>
  <si>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</si>
  <si>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</si>
  <si>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</si>
  <si>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</si>
  <si>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</si>
  <si>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</si>
  <si>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</si>
  <si>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</si>
  <si>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</si>
  <si>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</si>
  <si>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</si>
  <si>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</si>
  <si>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</si>
  <si>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</si>
  <si>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</si>
  <si>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</si>
  <si>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</si>
  <si>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</si>
  <si>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</si>
  <si>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</si>
  <si>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</si>
  <si>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</si>
  <si>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</si>
  <si>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</si>
  <si>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</si>
  <si>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</si>
  <si>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</si>
  <si>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</si>
  <si>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</si>
  <si>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</si>
  <si>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</si>
  <si>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</si>
  <si>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</si>
  <si>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</si>
  <si>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</si>
  <si>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</si>
  <si>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</si>
  <si>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</si>
  <si>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</si>
  <si>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</si>
  <si>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</si>
  <si>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</si>
  <si>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</si>
  <si>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</si>
  <si>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</si>
  <si>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</si>
  <si>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</si>
  <si>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</si>
  <si>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</si>
  <si>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</si>
  <si>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</si>
  <si>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</si>
  <si>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</si>
  <si>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</si>
  <si>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</si>
  <si>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</si>
  <si>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</si>
  <si>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</si>
  <si>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</si>
  <si>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</si>
  <si>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</si>
  <si>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</si>
  <si>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</si>
  <si>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</si>
  <si>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</si>
  <si>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</si>
  <si>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</si>
  <si>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</si>
  <si>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</si>
  <si>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</si>
  <si>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</si>
  <si>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</si>
  <si>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</si>
  <si>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</si>
  <si>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</si>
  <si>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</si>
  <si>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</si>
  <si>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</si>
  <si>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</si>
  <si>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</si>
  <si>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</si>
  <si>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</si>
  <si>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</si>
  <si>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</si>
  <si>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</si>
  <si>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</si>
  <si>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</si>
  <si>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</si>
  <si>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</si>
  <si>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</si>
  <si>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</si>
  <si>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</si>
  <si>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</si>
  <si>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</si>
  <si>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</si>
  <si>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</si>
  <si>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</si>
  <si>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</si>
  <si>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</si>
  <si>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</si>
  <si>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</si>
  <si>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</si>
  <si>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</si>
  <si>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</si>
  <si>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</si>
  <si>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</si>
  <si>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</si>
  <si>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</si>
  <si>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</si>
  <si>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</si>
  <si>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</si>
  <si>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</si>
  <si>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</si>
  <si>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</si>
  <si>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</si>
  <si>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</si>
  <si>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</si>
  <si>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</si>
  <si>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</si>
  <si>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</si>
  <si>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</si>
  <si>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</si>
  <si>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</si>
  <si>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</si>
  <si>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</si>
  <si>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</si>
  <si>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</si>
  <si>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</si>
  <si>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</si>
  <si>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</si>
  <si>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</si>
  <si>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</si>
  <si>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</si>
  <si>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</si>
  <si>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</si>
  <si>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</si>
  <si>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</si>
  <si>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</si>
  <si>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</si>
  <si>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</si>
  <si>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</si>
  <si>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</si>
  <si>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</si>
  <si>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</si>
  <si>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</si>
  <si>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</si>
  <si>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</si>
  <si>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</si>
  <si>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</si>
  <si>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</si>
  <si>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</si>
  <si>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</si>
  <si>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</si>
  <si>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</si>
  <si>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</si>
  <si>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</si>
  <si>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</si>
  <si>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</si>
  <si>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</si>
  <si>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</si>
  <si>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</si>
  <si>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</si>
  <si>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</si>
  <si>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</si>
  <si>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</si>
  <si>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</si>
  <si>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</si>
  <si>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</si>
  <si>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</si>
  <si>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</si>
  <si>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</si>
  <si>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</si>
  <si>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</si>
  <si>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</si>
  <si>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</si>
  <si>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</si>
  <si>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</si>
  <si>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</si>
  <si>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</si>
  <si>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</si>
  <si>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</si>
  <si>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</si>
  <si>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</si>
  <si>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</si>
  <si>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</si>
  <si>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</si>
  <si>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</si>
  <si>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</si>
  <si>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</si>
  <si>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</si>
  <si>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</si>
  <si>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</si>
  <si>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</si>
  <si>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</si>
  <si>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</si>
  <si>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</si>
  <si>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</si>
  <si>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</si>
  <si>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</si>
  <si>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</si>
  <si>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</si>
  <si>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</si>
  <si>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</si>
  <si>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</si>
  <si>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</si>
  <si>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</si>
  <si>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</si>
  <si>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</si>
  <si>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</si>
  <si>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</si>
  <si>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</si>
  <si>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</si>
  <si>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</si>
  <si>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</si>
  <si>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</si>
  <si>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</si>
  <si>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</si>
  <si>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</si>
  <si>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</si>
  <si>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</si>
  <si>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</si>
  <si>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</si>
  <si>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</si>
  <si>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</si>
  <si>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</si>
  <si>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</si>
  <si>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</si>
  <si>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</si>
  <si>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</si>
  <si>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</si>
  <si>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</si>
  <si>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</si>
  <si>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</si>
  <si>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</si>
  <si>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</si>
  <si>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</si>
  <si>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</si>
  <si>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</si>
  <si>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</si>
  <si>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</si>
  <si>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</si>
  <si>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</si>
  <si>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</si>
  <si>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</si>
  <si>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</si>
  <si>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</si>
  <si>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</si>
  <si>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</si>
  <si>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</si>
  <si>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</si>
  <si>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</si>
  <si>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</si>
  <si>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</si>
  <si>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</si>
  <si>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</si>
  <si>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</si>
  <si>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</si>
  <si>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</si>
  <si>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</si>
  <si>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</si>
  <si>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</si>
  <si>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</si>
  <si>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</si>
  <si>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</si>
  <si>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</si>
  <si>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</si>
  <si>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</si>
  <si>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</si>
  <si>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</si>
  <si>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</si>
  <si>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</si>
  <si>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</si>
  <si>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</si>
  <si>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</si>
  <si>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</si>
  <si>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</si>
  <si>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</si>
  <si>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</si>
  <si>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</si>
  <si>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</si>
  <si>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</si>
  <si>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</si>
  <si>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</si>
  <si>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</si>
  <si>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</si>
  <si>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</si>
  <si>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</si>
  <si>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</si>
  <si>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</si>
  <si>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</si>
  <si>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</si>
  <si>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</si>
  <si>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</si>
  <si>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</si>
  <si>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</si>
  <si>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</si>
  <si>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</si>
  <si>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</si>
  <si>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</si>
  <si>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</si>
  <si>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</si>
  <si>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</si>
  <si>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</si>
  <si>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</si>
  <si>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</si>
  <si>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</si>
  <si>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</si>
  <si>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</si>
  <si>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</si>
  <si>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</si>
  <si>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</si>
  <si>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</si>
  <si>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</si>
  <si>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</si>
  <si>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</si>
  <si>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</si>
  <si>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</si>
  <si>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</si>
  <si>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</si>
  <si>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</si>
  <si>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</si>
  <si>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</si>
  <si>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</si>
  <si>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</si>
  <si>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</si>
  <si>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</si>
  <si>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</si>
  <si>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</si>
  <si>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</si>
  <si>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</si>
  <si>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</si>
  <si>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</si>
  <si>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</si>
  <si>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</si>
  <si>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</si>
  <si>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</si>
  <si>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</si>
  <si>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</si>
  <si>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</si>
  <si>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</si>
  <si>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</si>
  <si>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</si>
  <si>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</si>
  <si>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</si>
  <si>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</si>
  <si>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</si>
  <si>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</si>
  <si>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</si>
  <si>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</si>
  <si>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</si>
  <si>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</si>
  <si>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</si>
  <si>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</si>
  <si>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</si>
  <si>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</si>
  <si>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</si>
  <si>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</si>
  <si>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</si>
  <si>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</si>
  <si>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</si>
  <si>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</si>
  <si>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</si>
  <si>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</si>
  <si>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</si>
  <si>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</si>
  <si>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</si>
  <si>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</si>
  <si>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</si>
  <si>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</si>
  <si>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</si>
  <si>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</si>
  <si>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</si>
  <si>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</si>
  <si>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</si>
  <si>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</si>
  <si>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</si>
  <si>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</si>
  <si>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</si>
  <si>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</si>
  <si>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</si>
  <si>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</si>
  <si>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</si>
  <si>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</si>
  <si>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</si>
  <si>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</si>
  <si>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</si>
  <si>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</si>
  <si>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</si>
  <si>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</si>
  <si>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</si>
  <si>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</si>
  <si>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</si>
  <si>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</si>
  <si>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</si>
  <si>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</si>
  <si>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</si>
  <si>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</si>
  <si>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</si>
  <si>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</si>
  <si>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</si>
  <si>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</si>
  <si>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</si>
  <si>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</si>
  <si>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</si>
  <si>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</si>
  <si>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</si>
  <si>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</si>
  <si>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</si>
  <si>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</si>
  <si>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</si>
  <si>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</si>
  <si>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</si>
  <si>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</si>
  <si>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</si>
  <si>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</si>
  <si>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</si>
  <si>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</si>
  <si>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</si>
  <si>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</si>
  <si>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</si>
  <si>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</si>
  <si>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</si>
  <si>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</si>
  <si>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</si>
  <si>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</si>
  <si>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</si>
  <si>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</si>
  <si>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</si>
  <si>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</si>
  <si>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</si>
  <si>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</si>
  <si>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</si>
  <si>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</si>
  <si>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</si>
  <si>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</si>
  <si>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</si>
  <si>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</si>
  <si>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</si>
  <si>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</si>
  <si>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</si>
  <si>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</si>
  <si>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</si>
  <si>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</si>
  <si>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</si>
  <si>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</si>
  <si>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</si>
  <si>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</si>
  <si>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</si>
  <si>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</si>
  <si>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</si>
  <si>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</si>
  <si>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</si>
  <si>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</si>
  <si>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</si>
  <si>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</si>
  <si>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</si>
  <si>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</si>
  <si>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</si>
  <si>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</si>
  <si>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</si>
  <si>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</si>
  <si>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</si>
  <si>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</si>
  <si>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</si>
  <si>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</si>
  <si>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</si>
  <si>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</si>
  <si>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</si>
  <si>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</si>
  <si>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</si>
  <si>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</si>
  <si>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</si>
  <si>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</si>
  <si>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</si>
  <si>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</si>
  <si>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</si>
  <si>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</si>
  <si>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</si>
  <si>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</si>
  <si>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</si>
  <si>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</si>
  <si>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</si>
  <si>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</si>
  <si>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</si>
  <si>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</si>
  <si>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</si>
  <si>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</si>
  <si>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</si>
  <si>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</si>
  <si>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</si>
  <si>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</si>
  <si>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</si>
  <si>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</si>
  <si>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</si>
  <si>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</si>
  <si>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</si>
  <si>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</si>
  <si>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</si>
  <si>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</si>
  <si>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</si>
  <si>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</si>
  <si>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</si>
  <si>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</si>
  <si>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</si>
  <si>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</si>
  <si>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</si>
  <si>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</si>
  <si>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</si>
  <si>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</si>
  <si>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</si>
  <si>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</si>
  <si>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</si>
  <si>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</si>
  <si>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</si>
  <si>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</si>
  <si>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</si>
  <si>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</si>
  <si>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</si>
  <si>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</si>
  <si>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</si>
  <si>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</si>
  <si>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</si>
  <si>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</si>
  <si>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</si>
  <si>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</si>
  <si>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</si>
  <si>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</si>
  <si>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</si>
  <si>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</si>
  <si>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</si>
  <si>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</si>
  <si>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</si>
  <si>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</si>
  <si>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</si>
  <si>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</si>
  <si>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</si>
  <si>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</si>
  <si>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</si>
  <si>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</si>
  <si>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</si>
  <si>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</si>
  <si>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</si>
  <si>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</si>
  <si>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</si>
  <si>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</si>
  <si>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</si>
  <si>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</si>
  <si>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</si>
  <si>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</si>
  <si>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</si>
  <si>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</si>
  <si>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</si>
  <si>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</si>
  <si>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</si>
  <si>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</si>
  <si>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</si>
  <si>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</si>
  <si>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</si>
  <si>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</si>
  <si>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</si>
  <si>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</si>
  <si>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</si>
  <si>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</si>
  <si>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</si>
  <si>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</si>
  <si>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</si>
  <si>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</si>
  <si>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</si>
  <si>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</si>
  <si>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</si>
  <si>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</si>
  <si>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</si>
  <si>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</si>
  <si>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</si>
  <si>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</si>
  <si>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</si>
  <si>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</si>
  <si>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</si>
  <si>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</si>
  <si>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</si>
  <si>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</si>
  <si>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</si>
  <si>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</si>
  <si>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</si>
  <si>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</si>
  <si>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</si>
  <si>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</si>
  <si>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</si>
  <si>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</si>
  <si>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</si>
  <si>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</si>
  <si>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</si>
  <si>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</si>
  <si>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</si>
  <si>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</si>
  <si>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</si>
  <si>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</si>
  <si>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</si>
  <si>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</si>
  <si>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</si>
  <si>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</si>
  <si>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</si>
  <si>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</si>
  <si>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</si>
  <si>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</si>
  <si>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</si>
  <si>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</si>
  <si>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</si>
  <si>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</si>
  <si>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</si>
  <si>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</si>
  <si>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</si>
  <si>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</si>
  <si>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</si>
  <si>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</si>
  <si>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</si>
  <si>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</si>
  <si>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</si>
  <si>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</si>
  <si>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</si>
  <si>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</si>
  <si>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</si>
  <si>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</si>
  <si>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</si>
  <si>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</si>
  <si>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</si>
  <si>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</si>
  <si>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</si>
  <si>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</si>
  <si>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</si>
  <si>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</si>
  <si>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</si>
  <si>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</si>
  <si>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</si>
  <si>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</si>
  <si>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</si>
  <si>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</si>
  <si>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</si>
  <si>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</si>
  <si>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</si>
  <si>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</si>
  <si>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</si>
  <si>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</si>
  <si>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</si>
  <si>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</si>
  <si>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</si>
  <si>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</si>
  <si>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</si>
  <si>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</si>
  <si>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</si>
  <si>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</si>
  <si>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</si>
  <si>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</si>
  <si>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</si>
  <si>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</si>
  <si>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</si>
  <si>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</si>
  <si>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</si>
  <si>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</si>
  <si>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</si>
  <si>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</si>
  <si>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</si>
  <si>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</si>
  <si>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</si>
  <si>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</si>
  <si>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</si>
  <si>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</si>
  <si>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</si>
  <si>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</si>
  <si>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</si>
  <si>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</si>
  <si>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</si>
  <si>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</si>
  <si>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</si>
  <si>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</si>
  <si>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</si>
  <si>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</si>
  <si>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</si>
  <si>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</si>
  <si>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</si>
  <si>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</si>
  <si>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</si>
  <si>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</si>
  <si>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Инвестиционная программа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</si>
  <si>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</si>
  <si>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</si>
  <si>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</si>
  <si>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 xml:space="preserve">Фактический объем финансирования капитальных вложений на  01.01. 2019 года , млн. рублей 
(с НДС) </t>
  </si>
  <si>
    <t xml:space="preserve">Остаток финансирования капитальных вложений 
на  01.01. 2019 года   в прогнозных ценах соответствующих лет,  млн. рублей (с НДС) </t>
  </si>
  <si>
    <t>Финансирование капитальных вложений 2019года , млн. рублей (с НДС)</t>
  </si>
  <si>
    <t xml:space="preserve">Всего  2019 год </t>
  </si>
  <si>
    <t xml:space="preserve">Фактический объем освоения капитальных вложений на  01.01. 2019 года  в прогнозных ценах соответствующих лет, млн. рублей 
(без НДС) </t>
  </si>
  <si>
    <t xml:space="preserve">Остаток освоения капитальных вложений 
на  01.01. 2019 года ,  
млн. рублей 
(без НДС) </t>
  </si>
  <si>
    <t>Принятие основных средств и нематериальных активов к бухгалтерскому учету в    2019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</si>
  <si>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2019 году</t>
  </si>
  <si>
    <t>Ввод объектов инвестиционной деятельности (мощностей)  в эксплуатацию в 2019  году</t>
  </si>
  <si>
    <t>Вывод объектов инвестиционной деятельности (мощностей) из эксплуатации в 2019 году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</si>
  <si>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</si>
  <si>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</si>
  <si>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 xml:space="preserve">                    Год раскрытия (предоставления) информации:     2019 год</t>
  </si>
  <si>
    <t xml:space="preserve">Факт           </t>
  </si>
  <si>
    <t>Реконструкция ГПП-РЭАЗ - приобретение устройства "Орион-ДЗ" с датчиками дуги</t>
  </si>
  <si>
    <t>J_19/00048</t>
  </si>
  <si>
    <t>Реконструкция  ТП №№128, 193, 146- приобретение ячеек КСО-393</t>
  </si>
  <si>
    <t>J_19/00049</t>
  </si>
  <si>
    <t>Модернизация  ГПП РЭАЗ -приобретение вакуумного выключателя для ячейки №18</t>
  </si>
  <si>
    <t>J_19/00045</t>
  </si>
  <si>
    <t>Модернизация  РП-1 - приобретение блока микропроцессорного БМРЗ-102-2-Д-КЛ-01</t>
  </si>
  <si>
    <t>J_19/00050</t>
  </si>
  <si>
    <t>Реконструкция ВЛ-0,4 кВ по ул. Красная, 9 от ТП-2</t>
  </si>
  <si>
    <t>J_19/00001</t>
  </si>
  <si>
    <t>Реконструкция ВЛ-0,4 кВ по ул. Чайковского (1-23) от ТП-76</t>
  </si>
  <si>
    <t>J_19/00002</t>
  </si>
  <si>
    <t>Реконструкция ВЛ-0,4 кВ по ул. Алексеева (9-15) от ТП-76</t>
  </si>
  <si>
    <t>J_19/00003</t>
  </si>
  <si>
    <t>Реконструкция ВЛ-0,4 кВ по ул. Мира (4-30) от ТП-169</t>
  </si>
  <si>
    <t>J_19/00004</t>
  </si>
  <si>
    <t>Реконструкция ВЛ-0,4 кВ по ул. 40 лет Октября (1-39) от ТП-39</t>
  </si>
  <si>
    <t>J_19/00005</t>
  </si>
  <si>
    <t>Реконструкция ВЛ-0,4 кВ по ул. Шахватова (43-61) от ТП-39</t>
  </si>
  <si>
    <t>J_19/00006</t>
  </si>
  <si>
    <t>Реконструкция ВЛ-0,4 кВ по ул. Кооперативная (45-85) от ТП-225</t>
  </si>
  <si>
    <t>J_19/00007</t>
  </si>
  <si>
    <t>Реконструкция ВЛ-0,4 кВ по ул. Урицкого (72-94) от ТП-50</t>
  </si>
  <si>
    <t>J_19/00008</t>
  </si>
  <si>
    <t>Реконструкция ВЛ-0,4 кВ по ул. Володарского (1-15/1) от ТП-139</t>
  </si>
  <si>
    <t>J_19/00009</t>
  </si>
  <si>
    <t>Реконструкция ВЛ-0,4 кВ по ул. Большевик (2-22) от ТП-127</t>
  </si>
  <si>
    <t>J_19/00010</t>
  </si>
  <si>
    <t>Реконструкция ВЛ-0,4 кВ по ул. Мордовцева (38-52) от ТП-180</t>
  </si>
  <si>
    <t>J_19/00011</t>
  </si>
  <si>
    <t>Реконструкция ВЛ-0,4 кВ по ул. Дзержинского (4-32) от ТП-157</t>
  </si>
  <si>
    <t>J_19/00012</t>
  </si>
  <si>
    <t>Реконструкция ВЛ-0,4 кВ по ул. Дзержинского (36-50) от ТП-157</t>
  </si>
  <si>
    <t>J_19/00013</t>
  </si>
  <si>
    <t>Реконструкция ВЛ-0,4 кВ по ул. Черняховского (20а-60) от ТП-218</t>
  </si>
  <si>
    <t>J_19/00014</t>
  </si>
  <si>
    <t>Реконструкция ВЛ-0,4 кВ по ул. Большевик (4-14; 32-36) от ТП-736</t>
  </si>
  <si>
    <t>J_19/00015</t>
  </si>
  <si>
    <t>Реконструкция ВЛ-0,4 кВ по ул. Гоголя (55-63) от ТП-736</t>
  </si>
  <si>
    <t>J_19/00016</t>
  </si>
  <si>
    <t>Реконструкция ВЛ-0,4 кВ по ул. Менжинского (1-41) от ТП-116</t>
  </si>
  <si>
    <t>J_19/00017</t>
  </si>
  <si>
    <t>Реконструкция ВЛ-0,4 кВ по ул. Чехова (3-21) от ТП-154</t>
  </si>
  <si>
    <t>J_19/00018</t>
  </si>
  <si>
    <t>Реконструкция ВЛ-0,4 кВ по ул. К. Маркса (116-156) от ТП-198</t>
  </si>
  <si>
    <t>J_19/00019</t>
  </si>
  <si>
    <t>Реконструкция ВЛ-0,4 кВ по ул. Мира (45-73) от ТП-92</t>
  </si>
  <si>
    <t>J_19/00020</t>
  </si>
  <si>
    <t>Реконструкция ВЛ-0,4 кВ по ул. Мира (75-107) от ТП-92</t>
  </si>
  <si>
    <t>J_19/00021</t>
  </si>
  <si>
    <t>Реконструкция ВЛ-0,4 кВ по ул. Мира (109-135) от ТП-92</t>
  </si>
  <si>
    <t>J_19/00022</t>
  </si>
  <si>
    <t>Реконструкция ВЛ-0,4 кВ по ул. Луговая (2-36) от ТП-140</t>
  </si>
  <si>
    <t>J_19/00023</t>
  </si>
  <si>
    <t>Реконструкция ВЛ-0,4 кВ по ул. Луговая (38-46) от ТП-140</t>
  </si>
  <si>
    <t>J_19/00024</t>
  </si>
  <si>
    <t>Реконструкция ВЛ-0,4 кВ по ул. Октябрьская (79-113) от ТП-54</t>
  </si>
  <si>
    <t>J_19/00025</t>
  </si>
  <si>
    <t>Реконструкция ВЛ-0,4 кВ по ул. Пролетарская (171-195) от ТП-20</t>
  </si>
  <si>
    <t>J_19/00026</t>
  </si>
  <si>
    <t>Реконструкция ВЛ-0,4 кВ по ул. Пролетарская (174-190) от ТП-20</t>
  </si>
  <si>
    <t>J_19/00027</t>
  </si>
  <si>
    <t>Реконструкция ВЛ-0,4 кВ по ул. Пролетарская (194-218) от ТП-46</t>
  </si>
  <si>
    <t>J_19/00028</t>
  </si>
  <si>
    <t>Реконструкция ВЛ-0,4 кВ по ул. Жукова (4-20, 3-19, 35-39) от ТП-110</t>
  </si>
  <si>
    <t>J_19/00029</t>
  </si>
  <si>
    <t>Реконструкция ВЛ-0,4 кВ по ул. Ушакова (20-28) от ТП-29</t>
  </si>
  <si>
    <t>J_19/00030</t>
  </si>
  <si>
    <t>Реконструкция ВЛ-0,4 кВ по ул. Зеленая (1-11) от ТП-3</t>
  </si>
  <si>
    <t>J_19/00031</t>
  </si>
  <si>
    <t>Реконструкция ВЛ-0,4 кВ по ул. Шахватова (6-16) от ТП-3</t>
  </si>
  <si>
    <t>J_19/00032</t>
  </si>
  <si>
    <t>Реконструкция ВЛ-0,4 кВ по ул. Пугачева (3-27а) от ТП-151</t>
  </si>
  <si>
    <t>J_19/00033</t>
  </si>
  <si>
    <t>Реконструкция ВЛ-0,4 кВ по ул. Пугачева (29-47) от ТП-8</t>
  </si>
  <si>
    <t>J_19/00034</t>
  </si>
  <si>
    <t>Реконструкция ВЛ-0,4 кВ по ул. 50 лет СССР (2-32) от ТП-39</t>
  </si>
  <si>
    <t>J_19/00035</t>
  </si>
  <si>
    <t>Реконструкция ВЛ-0,4 кВ по ул. 50 лет СССР (34-62) от ТП-39</t>
  </si>
  <si>
    <t>J_19/00036</t>
  </si>
  <si>
    <t>Реконструкция ВЛ-0,4 кВ по ул. 50 лет СССР (3-37) от ТП-39</t>
  </si>
  <si>
    <t>J_19/00037</t>
  </si>
  <si>
    <t>Реконструкция ВЛ-0,4 кВ по ул. 50 лет СССР (39-73) от ТП-39</t>
  </si>
  <si>
    <t>J_19/00038</t>
  </si>
  <si>
    <t>Реконструкция ВЛ-0,4 кВ по пер. Радищева от ТП-228</t>
  </si>
  <si>
    <t>J_19/00039</t>
  </si>
  <si>
    <t>Реконструкция ВЛ-0,4 кВ по пер. Шмидта (1,1а,2,2а) от ТП-28</t>
  </si>
  <si>
    <t>J_19/00040</t>
  </si>
  <si>
    <t>Реконструкция ВЛ-0,4 кВ по ул. Ворошилова (2-12) от ТП-28</t>
  </si>
  <si>
    <t>J_19/00041</t>
  </si>
  <si>
    <t>Реконструкция ВЛ-0,4 кВ по ул. М. Горького (2а-20) от ТП-28</t>
  </si>
  <si>
    <t>J_19/00042</t>
  </si>
  <si>
    <t>Реконструкция ВЛ-0,4 кВ по ул. М. Горького (36-48) от ТП-28</t>
  </si>
  <si>
    <t>J_19/00043</t>
  </si>
  <si>
    <t>Реконструкция ВЛ-0,4 кВ по ул. Маршака (3-35) от ТП-28</t>
  </si>
  <si>
    <t>J_19/00044</t>
  </si>
  <si>
    <t>Приобретение пункта коммерческого учета электроэнергии</t>
  </si>
  <si>
    <t>J_19/00051</t>
  </si>
  <si>
    <t>Приобретение интеллектуальных приборов учета для системы АСКУЭ</t>
  </si>
  <si>
    <t>J_19/00052</t>
  </si>
  <si>
    <t>1,6</t>
  </si>
  <si>
    <t>Приобретение бензогенератора</t>
  </si>
  <si>
    <t>J_19/00046</t>
  </si>
  <si>
    <t>Приобретение трассоискателя</t>
  </si>
  <si>
    <t>J_19/00047</t>
  </si>
  <si>
    <t>Освоение капитальных вложений 2019 года</t>
  </si>
  <si>
    <t>Утвержденные плановые значения показателей приведены в соответствии с  приказом  ДЖКХ и Э ВО от 22.05.2019. № 90</t>
  </si>
  <si>
    <t>Утвержденные плановые значения показателей приведены в соответствии с   приказом  ДЖКХ и Э ВО от 22.05.2019. № 90</t>
  </si>
  <si>
    <t>Утвержденные плановые значения показателей приведены в соответствии с    приказом  ДЖКХ и Э ВО от 22.05.2019. № 90</t>
  </si>
  <si>
    <t xml:space="preserve"> Форма № 16 не заполняется, так как   вывод из эксплуатации объектов инвестиционной деятельности (мощностей)  в инвестиционной программе  на 2019 год не запланирован.</t>
  </si>
  <si>
    <t>Утвержденные плановые значения показателей приведены в соответствии с приказом  ДЖКХ и Э ВО от 22.05.2019 № 90</t>
  </si>
  <si>
    <t xml:space="preserve">Федеральный закон № 223 ФЗ - закупка у единственного поставщика. </t>
  </si>
  <si>
    <t>Федеральный закон № 223 ФЗ - закупка у единственного поставщика.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</si>
  <si>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</si>
  <si>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</si>
  <si>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</si>
  <si>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</si>
  <si>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</si>
  <si>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</si>
  <si>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</si>
  <si>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</si>
  <si>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</si>
  <si>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</si>
  <si>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</si>
  <si>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</si>
  <si>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</si>
  <si>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</si>
  <si>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</si>
  <si>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</si>
  <si>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</si>
  <si>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</si>
  <si>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</si>
  <si>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</si>
  <si>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</si>
  <si>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</si>
  <si>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</si>
  <si>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</si>
  <si>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</si>
  <si>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</si>
  <si>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</si>
  <si>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</si>
  <si>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</si>
  <si>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</si>
  <si>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</si>
  <si>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</si>
  <si>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</si>
  <si>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</si>
  <si>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</si>
  <si>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</si>
  <si>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</si>
  <si>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</si>
  <si>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</si>
  <si>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Отчетный                             3 квартал 2019 года </t>
  </si>
  <si>
    <t>Год раскрытия информации:     2020 год</t>
  </si>
  <si>
    <t>Год раскрытия информации: 2020  год</t>
  </si>
  <si>
    <t>за 4  квартал 2019 года</t>
  </si>
  <si>
    <t>за   4 квартал  2019  года</t>
  </si>
  <si>
    <t>Утвержденные плановые значения показателей приведены в соответствии с  приказом  ДЖКХ и Э ВО от 22.05.2019 №  90</t>
  </si>
  <si>
    <t>Год раскрытия информации: 2020 год</t>
  </si>
  <si>
    <t>за 4  квартал  2019 года</t>
  </si>
  <si>
    <t xml:space="preserve">в прогнозных ценах соответствующих лет </t>
  </si>
  <si>
    <t>за 4 квартал  2019 года</t>
  </si>
  <si>
    <t>за 4 квартал  2019  года</t>
  </si>
  <si>
    <t>Федеральный закон № 223 ФЗ - запрос котировок</t>
  </si>
  <si>
    <t xml:space="preserve">Отчетный                             4 квартал 2019 года </t>
  </si>
  <si>
    <t>Реконструкция ВЛ - 0,4 кВ по ул. Пугачева (49 - 91) от ТП - 8</t>
  </si>
  <si>
    <t>Реконструкция ВЛ - 0,4 кВ по ул. Пугачева (93 - 123) от ТП - 152</t>
  </si>
  <si>
    <t>J_19/00053</t>
  </si>
  <si>
    <t>J_19/00054</t>
  </si>
  <si>
    <t>Работы выполнены за счет экономии средств, образовавшейся по итогам закупки товаров и услуг  в соответствии с ИП на 2019. Приказ МУП г. Россошь "ГЭС" от 26.11.2019 №66/1</t>
  </si>
  <si>
    <t>100,02</t>
  </si>
  <si>
    <t>Резервный фонд</t>
  </si>
  <si>
    <t>Выполнено техприсоединение потребителя сприсоединенной мощностью 2000 кВт</t>
  </si>
  <si>
    <t>Оплачено техприсоединение потребителя сприсоединенной мощностью 2000 кВт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</si>
  <si>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</si>
  <si>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 xml:space="preserve">% </t>
  </si>
  <si>
    <t xml:space="preserve">млн. рублей
 (с НДС) </t>
  </si>
  <si>
    <t xml:space="preserve">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</si>
</sst>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0"/>
    <numFmt numFmtId="170" formatCode="#,##0.00_ ;\-#,##0.00\ "/>
  </numFmts>
  <fonts count="7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40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5" fillId="0" borderId="0" applyFont="0" applyFill="0" applyBorder="0" applyAlignment="0" applyProtection="0"/>
    <xf numFmtId="0" fontId="36" fillId="0" borderId="0"/>
  </cellStyleXfs>
  <cellXfs count="491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1" fillId="0" borderId="0" xfId="36" applyFont="1"/>
    <xf numFmtId="0" fontId="35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42" fillId="0" borderId="0" xfId="36" applyFont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3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3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justify" vertical="center"/>
    </xf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3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0" fontId="9" fillId="0" borderId="11" xfId="57" applyFont="1" applyFill="1" applyBorder="1" applyAlignment="1">
      <alignment horizontal="left" vertical="center" indent="3"/>
    </xf>
    <xf numFmtId="0" fontId="43" fillId="0" borderId="38" xfId="57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3" fillId="0" borderId="31" xfId="57" applyFont="1" applyFill="1" applyBorder="1" applyAlignment="1">
      <alignment horizontal="center" vertical="center"/>
    </xf>
    <xf numFmtId="0" fontId="43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3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4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3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0" fillId="24" borderId="0" xfId="57" applyFont="1" applyFill="1"/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51" fillId="0" borderId="0" xfId="55" applyFont="1"/>
    <xf numFmtId="0" fontId="32" fillId="0" borderId="0" xfId="55" applyFont="1"/>
    <xf numFmtId="0" fontId="9" fillId="0" borderId="0" xfId="280" applyFont="1" applyFill="1" applyAlignment="1">
      <alignment horizontal="left" vertical="center" wrapText="1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52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2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vertical="center"/>
    </xf>
    <xf numFmtId="0" fontId="34" fillId="0" borderId="0" xfId="37" applyFont="1" applyFill="1" applyBorder="1" applyAlignment="1">
      <alignment vertical="center" wrapText="1"/>
    </xf>
    <xf numFmtId="0" fontId="32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3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4" fillId="0" borderId="21" xfId="46" applyFont="1" applyFill="1" applyBorder="1" applyAlignment="1"/>
    <xf numFmtId="0" fontId="55" fillId="0" borderId="0" xfId="55" applyFont="1" applyAlignment="1">
      <alignment vertical="center"/>
    </xf>
    <xf numFmtId="0" fontId="34" fillId="0" borderId="0" xfId="46" applyFont="1" applyFill="1" applyBorder="1" applyAlignment="1"/>
    <xf numFmtId="0" fontId="50" fillId="0" borderId="10" xfId="57" applyFont="1" applyFill="1" applyBorder="1" applyAlignment="1">
      <alignment horizontal="center" vertical="center" wrapText="1"/>
    </xf>
    <xf numFmtId="0" fontId="50" fillId="0" borderId="18" xfId="57" applyFont="1" applyFill="1" applyBorder="1" applyAlignment="1">
      <alignment horizontal="center" vertical="center" wrapText="1"/>
    </xf>
    <xf numFmtId="0" fontId="34" fillId="24" borderId="0" xfId="37" applyFont="1" applyFill="1" applyBorder="1" applyAlignment="1">
      <alignment horizontal="center"/>
    </xf>
    <xf numFmtId="0" fontId="32" fillId="24" borderId="0" xfId="55" applyFont="1" applyFill="1" applyBorder="1" applyAlignment="1">
      <alignment horizontal="center" vertical="center"/>
    </xf>
    <xf numFmtId="0" fontId="34" fillId="24" borderId="0" xfId="37" applyFont="1" applyFill="1" applyBorder="1" applyAlignment="1">
      <alignment horizontal="right"/>
    </xf>
    <xf numFmtId="0" fontId="9" fillId="24" borderId="21" xfId="37" applyFont="1" applyFill="1" applyBorder="1"/>
    <xf numFmtId="0" fontId="31" fillId="0" borderId="10" xfId="45" applyFont="1" applyFill="1" applyBorder="1" applyAlignment="1">
      <alignment horizontal="center" vertical="center"/>
    </xf>
    <xf numFmtId="0" fontId="50" fillId="0" borderId="24" xfId="57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32" fillId="0" borderId="0" xfId="55" applyFont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/>
    </xf>
    <xf numFmtId="1" fontId="50" fillId="0" borderId="12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/>
    </xf>
    <xf numFmtId="0" fontId="50" fillId="0" borderId="10" xfId="37" applyNumberFormat="1" applyFont="1" applyFill="1" applyBorder="1" applyAlignment="1">
      <alignment horizontal="left" vertical="top" wrapText="1"/>
    </xf>
    <xf numFmtId="1" fontId="50" fillId="0" borderId="24" xfId="37" applyNumberFormat="1" applyFont="1" applyFill="1" applyBorder="1" applyAlignment="1">
      <alignment horizontal="left" vertical="top" wrapText="1"/>
    </xf>
    <xf numFmtId="0" fontId="50" fillId="0" borderId="10" xfId="37" applyFont="1" applyFill="1" applyBorder="1" applyAlignment="1">
      <alignment horizontal="left" vertical="top" wrapText="1"/>
    </xf>
    <xf numFmtId="0" fontId="50" fillId="0" borderId="12" xfId="37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55" applyFont="1" applyFill="1" applyBorder="1" applyAlignment="1">
      <alignment horizontal="left" vertical="top" wrapText="1"/>
    </xf>
    <xf numFmtId="0" fontId="50" fillId="0" borderId="10" xfId="46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center" textRotation="90" wrapText="1"/>
    </xf>
    <xf numFmtId="0" fontId="43" fillId="0" borderId="10" xfId="37" applyNumberFormat="1" applyFont="1" applyFill="1" applyBorder="1" applyAlignment="1">
      <alignment horizontal="center" vertical="center" wrapText="1"/>
    </xf>
    <xf numFmtId="0" fontId="43" fillId="0" borderId="10" xfId="37" applyNumberFormat="1" applyFont="1" applyFill="1" applyBorder="1" applyAlignment="1">
      <alignment horizontal="center" vertical="center"/>
    </xf>
    <xf numFmtId="165" fontId="50" fillId="0" borderId="10" xfId="37" applyNumberFormat="1" applyFont="1" applyFill="1" applyBorder="1" applyAlignment="1">
      <alignment horizontal="center" vertical="center"/>
    </xf>
    <xf numFmtId="2" fontId="50" fillId="0" borderId="10" xfId="37" applyNumberFormat="1" applyFont="1" applyFill="1" applyBorder="1" applyAlignment="1">
      <alignment horizontal="center" vertical="center"/>
    </xf>
    <xf numFmtId="1" fontId="50" fillId="0" borderId="18" xfId="37" applyNumberFormat="1" applyFont="1" applyFill="1" applyBorder="1" applyAlignment="1">
      <alignment horizontal="center" vertical="center" wrapText="1"/>
    </xf>
    <xf numFmtId="2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0" fontId="62" fillId="0" borderId="10" xfId="55" applyFont="1" applyFill="1" applyBorder="1" applyAlignment="1">
      <alignment horizontal="center" vertical="center"/>
    </xf>
    <xf numFmtId="2" fontId="62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/>
    </xf>
    <xf numFmtId="2" fontId="50" fillId="0" borderId="10" xfId="55" applyNumberFormat="1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/>
    </xf>
    <xf numFmtId="2" fontId="50" fillId="0" borderId="10" xfId="46" applyNumberFormat="1" applyFont="1" applyFill="1" applyBorder="1" applyAlignment="1">
      <alignment horizontal="center" vertical="center"/>
    </xf>
    <xf numFmtId="0" fontId="50" fillId="0" borderId="10" xfId="37" applyFont="1" applyFill="1" applyBorder="1" applyAlignment="1">
      <alignment horizontal="left" vertical="center" wrapText="1"/>
    </xf>
    <xf numFmtId="165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vertical="center" wrapText="1"/>
    </xf>
    <xf numFmtId="0" fontId="50" fillId="0" borderId="0" xfId="37" applyFont="1"/>
    <xf numFmtId="0" fontId="50" fillId="0" borderId="24" xfId="37" applyFont="1" applyFill="1" applyBorder="1" applyAlignment="1">
      <alignment vertical="center" wrapText="1"/>
    </xf>
    <xf numFmtId="0" fontId="43" fillId="0" borderId="10" xfId="45" applyFont="1" applyFill="1" applyBorder="1" applyAlignment="1">
      <alignment horizontal="center" vertical="center" textRotation="90" wrapText="1"/>
    </xf>
    <xf numFmtId="0" fontId="43" fillId="0" borderId="30" xfId="45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16" fontId="43" fillId="0" borderId="10" xfId="45" applyNumberFormat="1" applyFont="1" applyFill="1" applyBorder="1" applyAlignment="1">
      <alignment horizontal="center" vertical="center"/>
    </xf>
    <xf numFmtId="14" fontId="43" fillId="0" borderId="10" xfId="45" applyNumberFormat="1" applyFont="1" applyFill="1" applyBorder="1" applyAlignment="1">
      <alignment horizontal="center" vertical="center"/>
    </xf>
    <xf numFmtId="0" fontId="50" fillId="0" borderId="10" xfId="45" applyFont="1" applyFill="1" applyBorder="1" applyAlignment="1">
      <alignment horizontal="center" vertical="center"/>
    </xf>
    <xf numFmtId="165" fontId="50" fillId="0" borderId="10" xfId="45" applyNumberFormat="1" applyFont="1" applyFill="1" applyBorder="1" applyAlignment="1">
      <alignment horizontal="center" vertical="center"/>
    </xf>
    <xf numFmtId="2" fontId="50" fillId="0" borderId="10" xfId="45" applyNumberFormat="1" applyFont="1" applyFill="1" applyBorder="1" applyAlignment="1">
      <alignment horizontal="center" vertical="center"/>
    </xf>
    <xf numFmtId="1" fontId="50" fillId="0" borderId="10" xfId="45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left" vertical="center" wrapText="1"/>
    </xf>
    <xf numFmtId="0" fontId="50" fillId="0" borderId="24" xfId="37" applyFont="1" applyFill="1" applyBorder="1" applyAlignment="1">
      <alignment horizontal="left" vertical="center" wrapText="1"/>
    </xf>
    <xf numFmtId="0" fontId="63" fillId="0" borderId="10" xfId="45" applyFont="1" applyFill="1" applyBorder="1" applyAlignment="1">
      <alignment horizontal="center" vertical="center" textRotation="90" wrapText="1"/>
    </xf>
    <xf numFmtId="0" fontId="63" fillId="0" borderId="10" xfId="45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center" vertical="center"/>
    </xf>
    <xf numFmtId="0" fontId="50" fillId="0" borderId="10" xfId="37" applyFont="1" applyFill="1" applyBorder="1" applyAlignment="1">
      <alignment horizontal="center"/>
    </xf>
    <xf numFmtId="0" fontId="50" fillId="0" borderId="10" xfId="37" applyFont="1" applyFill="1" applyBorder="1" applyAlignment="1">
      <alignment horizontal="left" wrapText="1"/>
    </xf>
    <xf numFmtId="0" fontId="43" fillId="0" borderId="11" xfId="45" applyFont="1" applyFill="1" applyBorder="1" applyAlignment="1">
      <alignment horizontal="center" vertical="center"/>
    </xf>
    <xf numFmtId="14" fontId="43" fillId="0" borderId="11" xfId="45" applyNumberFormat="1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left" vertical="center"/>
    </xf>
    <xf numFmtId="165" fontId="50" fillId="0" borderId="11" xfId="45" applyNumberFormat="1" applyFont="1" applyFill="1" applyBorder="1" applyAlignment="1">
      <alignment horizontal="center" vertical="center"/>
    </xf>
    <xf numFmtId="0" fontId="50" fillId="0" borderId="11" xfId="37" applyFont="1" applyFill="1" applyBorder="1" applyAlignment="1">
      <alignment horizontal="center" vertical="center" wrapText="1"/>
    </xf>
    <xf numFmtId="0" fontId="66" fillId="0" borderId="10" xfId="45" applyFont="1" applyFill="1" applyBorder="1" applyAlignment="1">
      <alignment horizontal="center" vertical="center"/>
    </xf>
    <xf numFmtId="2" fontId="66" fillId="0" borderId="10" xfId="45" applyNumberFormat="1" applyFont="1" applyFill="1" applyBorder="1" applyAlignment="1">
      <alignment horizontal="center" vertical="center"/>
    </xf>
    <xf numFmtId="0" fontId="50" fillId="0" borderId="0" xfId="37" applyFont="1" applyBorder="1"/>
    <xf numFmtId="2" fontId="66" fillId="0" borderId="11" xfId="45" applyNumberFormat="1" applyFont="1" applyFill="1" applyBorder="1" applyAlignment="1">
      <alignment horizontal="center" vertical="center"/>
    </xf>
    <xf numFmtId="0" fontId="50" fillId="0" borderId="0" xfId="0" applyFont="1"/>
    <xf numFmtId="0" fontId="43" fillId="0" borderId="10" xfId="36" applyFont="1" applyBorder="1" applyAlignment="1">
      <alignment horizontal="center" vertical="center" wrapText="1"/>
    </xf>
    <xf numFmtId="0" fontId="59" fillId="24" borderId="10" xfId="55" applyFont="1" applyFill="1" applyBorder="1" applyAlignment="1">
      <alignment horizontal="center" vertical="center" wrapText="1"/>
    </xf>
    <xf numFmtId="0" fontId="60" fillId="24" borderId="10" xfId="55" applyFont="1" applyFill="1" applyBorder="1" applyAlignment="1">
      <alignment vertical="center" wrapText="1"/>
    </xf>
    <xf numFmtId="0" fontId="50" fillId="0" borderId="10" xfId="36" applyFont="1" applyBorder="1" applyAlignment="1">
      <alignment wrapText="1"/>
    </xf>
    <xf numFmtId="49" fontId="50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left" vertical="center" wrapText="1"/>
    </xf>
    <xf numFmtId="0" fontId="43" fillId="0" borderId="12" xfId="57" applyFont="1" applyFill="1" applyBorder="1" applyAlignment="1">
      <alignment horizontal="center" vertical="center"/>
    </xf>
    <xf numFmtId="165" fontId="66" fillId="0" borderId="10" xfId="45" applyNumberFormat="1" applyFont="1" applyFill="1" applyBorder="1" applyAlignment="1">
      <alignment horizontal="center" vertical="center"/>
    </xf>
    <xf numFmtId="165" fontId="50" fillId="0" borderId="10" xfId="55" applyNumberFormat="1" applyFont="1" applyFill="1" applyBorder="1" applyAlignment="1">
      <alignment horizontal="center" vertical="center"/>
    </xf>
    <xf numFmtId="164" fontId="50" fillId="0" borderId="10" xfId="624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49" fontId="47" fillId="0" borderId="39" xfId="57" applyNumberFormat="1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 wrapText="1"/>
    </xf>
    <xf numFmtId="0" fontId="47" fillId="0" borderId="40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0" fontId="48" fillId="0" borderId="31" xfId="57" applyFont="1" applyFill="1" applyBorder="1" applyAlignment="1">
      <alignment horizontal="center" vertical="center"/>
    </xf>
    <xf numFmtId="164" fontId="50" fillId="0" borderId="10" xfId="57" applyNumberFormat="1" applyFont="1" applyFill="1" applyBorder="1" applyAlignment="1">
      <alignment horizontal="center" vertical="center" wrapText="1"/>
    </xf>
    <xf numFmtId="164" fontId="50" fillId="0" borderId="30" xfId="57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64" fontId="50" fillId="0" borderId="11" xfId="57" applyNumberFormat="1" applyFont="1" applyFill="1" applyBorder="1" applyAlignment="1">
      <alignment horizontal="center" vertical="center" wrapText="1"/>
    </xf>
    <xf numFmtId="164" fontId="50" fillId="0" borderId="38" xfId="57" applyNumberFormat="1" applyFont="1" applyFill="1" applyBorder="1" applyAlignment="1">
      <alignment horizontal="center" vertical="center" wrapText="1"/>
    </xf>
    <xf numFmtId="0" fontId="50" fillId="0" borderId="30" xfId="57" applyFont="1" applyFill="1" applyBorder="1" applyAlignment="1">
      <alignment horizontal="center" vertical="center"/>
    </xf>
    <xf numFmtId="0" fontId="50" fillId="0" borderId="32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168" fontId="50" fillId="0" borderId="10" xfId="37" applyNumberFormat="1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 wrapText="1"/>
    </xf>
    <xf numFmtId="1" fontId="50" fillId="0" borderId="11" xfId="45" applyNumberFormat="1" applyFont="1" applyFill="1" applyBorder="1" applyAlignment="1">
      <alignment horizontal="center" vertical="center"/>
    </xf>
    <xf numFmtId="1" fontId="66" fillId="0" borderId="10" xfId="45" applyNumberFormat="1" applyFont="1" applyFill="1" applyBorder="1" applyAlignment="1">
      <alignment horizontal="center" vertical="center"/>
    </xf>
    <xf numFmtId="0" fontId="9" fillId="25" borderId="0" xfId="57" applyFont="1" applyFill="1" applyAlignment="1">
      <alignment vertical="center"/>
    </xf>
    <xf numFmtId="164" fontId="50" fillId="0" borderId="18" xfId="57" applyNumberFormat="1" applyFont="1" applyFill="1" applyBorder="1" applyAlignment="1">
      <alignment horizontal="center" vertical="center" wrapText="1"/>
    </xf>
    <xf numFmtId="168" fontId="50" fillId="0" borderId="10" xfId="37" applyNumberFormat="1" applyFont="1" applyFill="1" applyBorder="1" applyAlignment="1">
      <alignment horizontal="center" vertical="center" wrapText="1"/>
    </xf>
    <xf numFmtId="1" fontId="66" fillId="0" borderId="11" xfId="45" applyNumberFormat="1" applyFont="1" applyFill="1" applyBorder="1" applyAlignment="1">
      <alignment horizontal="center" vertical="center"/>
    </xf>
    <xf numFmtId="1" fontId="50" fillId="0" borderId="10" xfId="55" applyNumberFormat="1" applyFont="1" applyFill="1" applyBorder="1" applyAlignment="1">
      <alignment horizontal="center" vertical="center"/>
    </xf>
    <xf numFmtId="168" fontId="50" fillId="0" borderId="10" xfId="45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 wrapText="1"/>
    </xf>
    <xf numFmtId="1" fontId="62" fillId="0" borderId="10" xfId="55" applyNumberFormat="1" applyFont="1" applyFill="1" applyBorder="1" applyAlignment="1">
      <alignment horizontal="center" vertical="center"/>
    </xf>
    <xf numFmtId="1" fontId="50" fillId="0" borderId="10" xfId="46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0" fillId="0" borderId="21" xfId="57" applyFont="1" applyFill="1" applyBorder="1" applyAlignment="1">
      <alignment horizontal="center" vertical="center"/>
    </xf>
    <xf numFmtId="0" fontId="9" fillId="0" borderId="0" xfId="37" applyFont="1" applyAlignment="1">
      <alignment wrapText="1"/>
    </xf>
    <xf numFmtId="0" fontId="50" fillId="0" borderId="40" xfId="57" applyFont="1" applyFill="1" applyBorder="1" applyAlignment="1">
      <alignment horizontal="center" vertical="center"/>
    </xf>
    <xf numFmtId="0" fontId="50" fillId="0" borderId="13" xfId="57" applyFont="1" applyFill="1" applyBorder="1" applyAlignment="1">
      <alignment horizontal="center" vertical="center" wrapText="1"/>
    </xf>
    <xf numFmtId="0" fontId="50" fillId="0" borderId="15" xfId="57" applyFont="1" applyFill="1" applyBorder="1" applyAlignment="1">
      <alignment horizontal="center" vertical="center"/>
    </xf>
    <xf numFmtId="2" fontId="50" fillId="0" borderId="24" xfId="57" applyNumberFormat="1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/>
    </xf>
    <xf numFmtId="168" fontId="50" fillId="0" borderId="10" xfId="624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8" fontId="50" fillId="0" borderId="32" xfId="0" applyNumberFormat="1" applyFont="1" applyFill="1" applyBorder="1" applyAlignment="1">
      <alignment horizontal="center" vertical="center"/>
    </xf>
    <xf numFmtId="168" fontId="50" fillId="0" borderId="11" xfId="0" applyNumberFormat="1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3" fillId="0" borderId="24" xfId="37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21" xfId="37" applyFont="1" applyFill="1" applyBorder="1" applyAlignment="1">
      <alignment horizontal="center"/>
    </xf>
    <xf numFmtId="0" fontId="43" fillId="0" borderId="11" xfId="37" applyFont="1" applyFill="1" applyBorder="1" applyAlignment="1">
      <alignment horizontal="center" vertical="center" textRotation="90" wrapText="1"/>
    </xf>
    <xf numFmtId="0" fontId="43" fillId="0" borderId="13" xfId="37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0" xfId="37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32" fillId="24" borderId="0" xfId="55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2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9" xfId="37" applyFont="1" applyFill="1" applyBorder="1" applyAlignment="1">
      <alignment horizontal="center" vertical="center" wrapText="1"/>
    </xf>
    <xf numFmtId="0" fontId="35" fillId="0" borderId="0" xfId="55" applyFont="1" applyFill="1" applyBorder="1" applyAlignment="1">
      <alignment horizontal="center" vertical="center"/>
    </xf>
    <xf numFmtId="0" fontId="32" fillId="24" borderId="0" xfId="5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 wrapText="1"/>
    </xf>
    <xf numFmtId="0" fontId="43" fillId="0" borderId="17" xfId="45" applyFont="1" applyFill="1" applyBorder="1" applyAlignment="1">
      <alignment horizontal="center" vertical="center" wrapText="1"/>
    </xf>
    <xf numFmtId="0" fontId="43" fillId="0" borderId="13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2" xfId="45" applyFont="1" applyFill="1" applyBorder="1" applyAlignment="1">
      <alignment horizontal="center" vertical="center"/>
    </xf>
    <xf numFmtId="0" fontId="43" fillId="0" borderId="24" xfId="45" applyFont="1" applyFill="1" applyBorder="1" applyAlignment="1">
      <alignment horizontal="center" vertical="center"/>
    </xf>
    <xf numFmtId="0" fontId="43" fillId="0" borderId="48" xfId="45" applyFont="1" applyFill="1" applyBorder="1" applyAlignment="1">
      <alignment horizontal="center" vertical="center"/>
    </xf>
    <xf numFmtId="0" fontId="43" fillId="0" borderId="10" xfId="45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24" xfId="45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/>
    </xf>
    <xf numFmtId="0" fontId="43" fillId="0" borderId="30" xfId="45" applyFont="1" applyFill="1" applyBorder="1" applyAlignment="1">
      <alignment horizontal="center" vertical="center"/>
    </xf>
    <xf numFmtId="0" fontId="43" fillId="0" borderId="15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3" fillId="0" borderId="23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 wrapText="1"/>
    </xf>
    <xf numFmtId="0" fontId="63" fillId="0" borderId="10" xfId="45" applyFont="1" applyFill="1" applyBorder="1" applyAlignment="1">
      <alignment horizontal="center" vertical="center"/>
    </xf>
    <xf numFmtId="0" fontId="34" fillId="0" borderId="21" xfId="46" applyFont="1" applyFill="1" applyBorder="1" applyAlignment="1">
      <alignment horizontal="center"/>
    </xf>
    <xf numFmtId="0" fontId="63" fillId="0" borderId="10" xfId="45" applyFont="1" applyFill="1" applyBorder="1" applyAlignment="1">
      <alignment horizontal="center" vertical="center" wrapText="1"/>
    </xf>
    <xf numFmtId="0" fontId="63" fillId="0" borderId="16" xfId="45" applyFont="1" applyFill="1" applyBorder="1" applyAlignment="1">
      <alignment horizontal="center" vertical="center" wrapText="1"/>
    </xf>
    <xf numFmtId="0" fontId="63" fillId="0" borderId="15" xfId="45" applyFont="1" applyFill="1" applyBorder="1" applyAlignment="1">
      <alignment horizontal="center" vertical="center" wrapText="1"/>
    </xf>
    <xf numFmtId="0" fontId="63" fillId="0" borderId="20" xfId="45" applyFont="1" applyFill="1" applyBorder="1" applyAlignment="1">
      <alignment horizontal="center" vertical="center" wrapText="1"/>
    </xf>
    <xf numFmtId="0" fontId="63" fillId="0" borderId="14" xfId="45" applyFont="1" applyFill="1" applyBorder="1" applyAlignment="1">
      <alignment horizontal="center" vertical="center" wrapText="1"/>
    </xf>
    <xf numFmtId="0" fontId="63" fillId="0" borderId="21" xfId="45" applyFont="1" applyFill="1" applyBorder="1" applyAlignment="1">
      <alignment horizontal="center" vertical="center" wrapText="1"/>
    </xf>
    <xf numFmtId="0" fontId="63" fillId="0" borderId="19" xfId="45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 vertical="center" wrapText="1"/>
    </xf>
    <xf numFmtId="0" fontId="43" fillId="0" borderId="16" xfId="45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/>
    </xf>
    <xf numFmtId="0" fontId="43" fillId="0" borderId="20" xfId="45" applyFont="1" applyFill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/>
    </xf>
    <xf numFmtId="0" fontId="43" fillId="0" borderId="21" xfId="45" applyFont="1" applyFill="1" applyBorder="1" applyAlignment="1">
      <alignment horizontal="center" vertical="center"/>
    </xf>
    <xf numFmtId="0" fontId="43" fillId="0" borderId="19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left" vertical="center" wrapText="1"/>
    </xf>
    <xf numFmtId="0" fontId="43" fillId="0" borderId="16" xfId="45" applyFont="1" applyFill="1" applyBorder="1" applyAlignment="1">
      <alignment horizontal="center" vertical="center" wrapText="1"/>
    </xf>
    <xf numFmtId="0" fontId="43" fillId="0" borderId="15" xfId="45" applyFont="1" applyFill="1" applyBorder="1" applyAlignment="1">
      <alignment horizontal="center" vertical="center" wrapText="1"/>
    </xf>
    <xf numFmtId="0" fontId="43" fillId="0" borderId="20" xfId="45" applyFont="1" applyFill="1" applyBorder="1" applyAlignment="1">
      <alignment horizontal="center" vertical="center" wrapText="1"/>
    </xf>
    <xf numFmtId="0" fontId="43" fillId="0" borderId="22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23" xfId="45" applyFont="1" applyFill="1" applyBorder="1" applyAlignment="1">
      <alignment horizontal="center" vertical="center" wrapText="1"/>
    </xf>
    <xf numFmtId="0" fontId="43" fillId="0" borderId="14" xfId="45" applyFont="1" applyFill="1" applyBorder="1" applyAlignment="1">
      <alignment horizontal="center" vertical="center" wrapText="1"/>
    </xf>
    <xf numFmtId="0" fontId="43" fillId="0" borderId="21" xfId="45" applyFont="1" applyFill="1" applyBorder="1" applyAlignment="1">
      <alignment horizontal="center" vertical="center" wrapText="1"/>
    </xf>
    <xf numFmtId="0" fontId="43" fillId="0" borderId="19" xfId="4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65" fillId="0" borderId="12" xfId="45" applyFont="1" applyFill="1" applyBorder="1" applyAlignment="1">
      <alignment horizontal="center" vertical="center"/>
    </xf>
    <xf numFmtId="0" fontId="65" fillId="0" borderId="24" xfId="45" applyFont="1" applyFill="1" applyBorder="1" applyAlignment="1">
      <alignment horizontal="center" vertical="center"/>
    </xf>
    <xf numFmtId="0" fontId="65" fillId="0" borderId="18" xfId="45" applyFont="1" applyFill="1" applyBorder="1" applyAlignment="1">
      <alignment horizontal="center" vertical="center"/>
    </xf>
    <xf numFmtId="0" fontId="63" fillId="0" borderId="12" xfId="45" applyFont="1" applyFill="1" applyBorder="1" applyAlignment="1">
      <alignment horizontal="center" vertical="center"/>
    </xf>
    <xf numFmtId="0" fontId="63" fillId="0" borderId="22" xfId="45" applyFont="1" applyFill="1" applyBorder="1" applyAlignment="1">
      <alignment horizontal="center" vertical="center" wrapText="1"/>
    </xf>
    <xf numFmtId="0" fontId="63" fillId="0" borderId="0" xfId="45" applyFont="1" applyFill="1" applyBorder="1" applyAlignment="1">
      <alignment horizontal="center" vertical="center" wrapText="1"/>
    </xf>
    <xf numFmtId="0" fontId="63" fillId="0" borderId="23" xfId="45" applyFont="1" applyFill="1" applyBorder="1" applyAlignment="1">
      <alignment horizontal="center" vertical="center" wrapText="1"/>
    </xf>
    <xf numFmtId="0" fontId="63" fillId="24" borderId="11" xfId="45" applyFont="1" applyFill="1" applyBorder="1" applyAlignment="1">
      <alignment horizontal="center" vertical="center" wrapText="1"/>
    </xf>
    <xf numFmtId="0" fontId="63" fillId="24" borderId="17" xfId="45" applyFont="1" applyFill="1" applyBorder="1" applyAlignment="1">
      <alignment horizontal="center" vertical="center" wrapText="1"/>
    </xf>
    <xf numFmtId="0" fontId="63" fillId="24" borderId="13" xfId="45" applyFont="1" applyFill="1" applyBorder="1" applyAlignment="1">
      <alignment horizontal="center" vertical="center" wrapText="1"/>
    </xf>
    <xf numFmtId="0" fontId="63" fillId="24" borderId="10" xfId="45" applyFont="1" applyFill="1" applyBorder="1" applyAlignment="1">
      <alignment horizontal="center" vertical="center" wrapText="1"/>
    </xf>
    <xf numFmtId="0" fontId="63" fillId="0" borderId="16" xfId="45" applyFont="1" applyFill="1" applyBorder="1" applyAlignment="1">
      <alignment horizontal="center" vertical="center"/>
    </xf>
    <xf numFmtId="0" fontId="63" fillId="0" borderId="15" xfId="45" applyFont="1" applyFill="1" applyBorder="1" applyAlignment="1">
      <alignment horizontal="center" vertical="center"/>
    </xf>
    <xf numFmtId="0" fontId="63" fillId="0" borderId="20" xfId="45" applyFont="1" applyFill="1" applyBorder="1" applyAlignment="1">
      <alignment horizontal="center" vertical="center"/>
    </xf>
    <xf numFmtId="0" fontId="63" fillId="0" borderId="14" xfId="45" applyFont="1" applyFill="1" applyBorder="1" applyAlignment="1">
      <alignment horizontal="center" vertical="center"/>
    </xf>
    <xf numFmtId="0" fontId="63" fillId="0" borderId="21" xfId="45" applyFont="1" applyFill="1" applyBorder="1" applyAlignment="1">
      <alignment horizontal="center" vertical="center"/>
    </xf>
    <xf numFmtId="0" fontId="63" fillId="0" borderId="19" xfId="45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center" wrapText="1"/>
    </xf>
    <xf numFmtId="0" fontId="43" fillId="0" borderId="17" xfId="37" applyFont="1" applyFill="1" applyBorder="1" applyAlignment="1">
      <alignment horizontal="center" vertical="center" wrapText="1"/>
    </xf>
    <xf numFmtId="0" fontId="51" fillId="0" borderId="10" xfId="625" applyFont="1" applyFill="1" applyBorder="1" applyAlignment="1">
      <alignment horizontal="center" textRotation="90" wrapText="1"/>
    </xf>
    <xf numFmtId="0" fontId="51" fillId="0" borderId="34" xfId="0" applyFont="1" applyFill="1" applyBorder="1" applyAlignment="1">
      <alignment horizontal="center" textRotation="90" wrapText="1"/>
    </xf>
    <xf numFmtId="0" fontId="32" fillId="0" borderId="0" xfId="55" applyFont="1" applyBorder="1" applyAlignment="1">
      <alignment horizontal="center" vertical="center" wrapText="1"/>
    </xf>
    <xf numFmtId="0" fontId="35" fillId="0" borderId="21" xfId="55" applyFont="1" applyBorder="1" applyAlignment="1">
      <alignment horizontal="center" vertical="center"/>
    </xf>
    <xf numFmtId="0" fontId="59" fillId="24" borderId="10" xfId="55" applyFont="1" applyFill="1" applyBorder="1" applyAlignment="1">
      <alignment horizontal="center" vertical="center" wrapText="1"/>
    </xf>
    <xf numFmtId="2" fontId="51" fillId="0" borderId="10" xfId="625" applyNumberFormat="1" applyFont="1" applyFill="1" applyBorder="1" applyAlignment="1">
      <alignment horizont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43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68" fillId="24" borderId="12" xfId="55" applyFont="1" applyFill="1" applyBorder="1" applyAlignment="1">
      <alignment horizontal="center" vertical="center" wrapText="1"/>
    </xf>
    <xf numFmtId="0" fontId="68" fillId="24" borderId="24" xfId="55" applyFont="1" applyFill="1" applyBorder="1" applyAlignment="1">
      <alignment horizontal="center" vertical="center" wrapText="1"/>
    </xf>
    <xf numFmtId="0" fontId="68" fillId="24" borderId="18" xfId="55" applyFont="1" applyFill="1" applyBorder="1" applyAlignment="1">
      <alignment horizontal="center" vertical="center" wrapText="1"/>
    </xf>
    <xf numFmtId="0" fontId="46" fillId="24" borderId="0" xfId="57" applyFont="1" applyFill="1" applyAlignment="1">
      <alignment horizontal="center" vertical="center" wrapText="1"/>
    </xf>
    <xf numFmtId="49" fontId="49" fillId="0" borderId="25" xfId="57" applyNumberFormat="1" applyFont="1" applyFill="1" applyBorder="1" applyAlignment="1">
      <alignment horizontal="center" vertical="center" wrapText="1"/>
    </xf>
    <xf numFmtId="49" fontId="49" fillId="0" borderId="29" xfId="57" applyNumberFormat="1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10" xfId="57" applyFont="1" applyFill="1" applyBorder="1" applyAlignment="1">
      <alignment horizontal="center" vertical="center" wrapText="1"/>
    </xf>
    <xf numFmtId="0" fontId="49" fillId="0" borderId="27" xfId="57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 wrapText="1"/>
    </xf>
    <xf numFmtId="0" fontId="49" fillId="0" borderId="45" xfId="57" applyFont="1" applyFill="1" applyBorder="1" applyAlignment="1">
      <alignment horizontal="center" vertical="center" wrapText="1"/>
    </xf>
    <xf numFmtId="0" fontId="49" fillId="0" borderId="28" xfId="57" applyFont="1" applyFill="1" applyBorder="1" applyAlignment="1">
      <alignment horizontal="center" vertical="center" wrapText="1"/>
    </xf>
    <xf numFmtId="0" fontId="49" fillId="0" borderId="46" xfId="57" applyFont="1" applyFill="1" applyBorder="1" applyAlignment="1">
      <alignment horizontal="center" vertical="center" wrapText="1"/>
    </xf>
    <xf numFmtId="0" fontId="50" fillId="0" borderId="47" xfId="57" applyFont="1" applyFill="1" applyBorder="1" applyAlignment="1">
      <alignment horizontal="center" vertical="center" wrapText="1"/>
    </xf>
    <xf numFmtId="0" fontId="50" fillId="0" borderId="42" xfId="57" applyFont="1" applyFill="1" applyBorder="1" applyAlignment="1">
      <alignment horizontal="center" vertical="center" wrapText="1"/>
    </xf>
    <xf numFmtId="0" fontId="54" fillId="24" borderId="0" xfId="57" applyFont="1" applyFill="1" applyAlignment="1">
      <alignment horizontal="center" vertical="center" wrapText="1"/>
    </xf>
    <xf numFmtId="0" fontId="54" fillId="24" borderId="0" xfId="57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top"/>
    </xf>
    <xf numFmtId="0" fontId="35" fillId="24" borderId="0" xfId="0" applyFont="1" applyFill="1" applyAlignment="1">
      <alignment horizontal="center" vertical="center"/>
    </xf>
    <xf numFmtId="49" fontId="43" fillId="0" borderId="0" xfId="57" applyNumberFormat="1" applyFont="1" applyFill="1" applyAlignment="1">
      <alignment horizontal="left" vertical="center" wrapText="1"/>
    </xf>
    <xf numFmtId="0" fontId="43" fillId="0" borderId="0" xfId="57" applyNumberFormat="1" applyFont="1" applyFill="1" applyAlignment="1">
      <alignment horizontal="left" vertical="top" wrapText="1"/>
    </xf>
    <xf numFmtId="49" fontId="43" fillId="0" borderId="0" xfId="57" applyNumberFormat="1" applyFont="1" applyFill="1" applyAlignment="1">
      <alignment horizontal="left" vertical="center"/>
    </xf>
    <xf numFmtId="0" fontId="61" fillId="0" borderId="10" xfId="37" applyFont="1" applyFill="1" applyBorder="1" applyAlignment="1">
      <alignment horizontal="center" vertical="center" wrapText="1"/>
    </xf>
    <xf numFmtId="0" fontId="61" fillId="0" borderId="10" xfId="37" applyFont="1" applyFill="1" applyBorder="1" applyAlignment="1">
      <alignment horizontal="left" vertical="center" wrapText="1"/>
    </xf>
    <xf numFmtId="1" fontId="61" fillId="0" borderId="10" xfId="37" applyNumberFormat="1" applyFont="1" applyFill="1" applyBorder="1" applyAlignment="1">
      <alignment horizontal="center" vertical="center" wrapText="1"/>
    </xf>
    <xf numFmtId="169" fontId="50" fillId="0" borderId="10" xfId="37" applyNumberFormat="1" applyFont="1" applyFill="1" applyBorder="1" applyAlignment="1">
      <alignment horizontal="center" vertical="center" wrapText="1"/>
    </xf>
    <xf numFmtId="49" fontId="50" fillId="0" borderId="12" xfId="55" applyNumberFormat="1" applyFont="1" applyFill="1" applyBorder="1" applyAlignment="1">
      <alignment horizontal="left" vertical="center" wrapText="1"/>
    </xf>
    <xf numFmtId="0" fontId="50" fillId="0" borderId="12" xfId="55" applyFont="1" applyFill="1" applyBorder="1" applyAlignment="1">
      <alignment horizontal="left" vertical="center" wrapText="1"/>
    </xf>
    <xf numFmtId="0" fontId="61" fillId="0" borderId="10" xfId="37" applyFont="1" applyFill="1" applyBorder="1" applyAlignment="1">
      <alignment vertical="center" wrapText="1"/>
    </xf>
    <xf numFmtId="0" fontId="61" fillId="0" borderId="10" xfId="37" applyFont="1" applyFill="1" applyBorder="1" applyAlignment="1">
      <alignment horizontal="center" vertical="center"/>
    </xf>
    <xf numFmtId="165" fontId="61" fillId="0" borderId="10" xfId="37" applyNumberFormat="1" applyFont="1" applyFill="1" applyBorder="1" applyAlignment="1">
      <alignment horizontal="center" vertical="center"/>
    </xf>
    <xf numFmtId="2" fontId="61" fillId="0" borderId="10" xfId="37" applyNumberFormat="1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left" vertical="center" wrapText="1"/>
    </xf>
    <xf numFmtId="0" fontId="61" fillId="0" borderId="10" xfId="45" applyFont="1" applyFill="1" applyBorder="1" applyAlignment="1">
      <alignment horizontal="center" vertical="center" wrapText="1"/>
    </xf>
    <xf numFmtId="0" fontId="50" fillId="0" borderId="0" xfId="45" applyFont="1" applyFill="1" applyBorder="1" applyAlignment="1">
      <alignment horizontal="left" vertical="center" wrapText="1"/>
    </xf>
    <xf numFmtId="0" fontId="50" fillId="0" borderId="0" xfId="45" applyFont="1" applyFill="1" applyBorder="1" applyAlignment="1">
      <alignment horizontal="center" vertical="center"/>
    </xf>
    <xf numFmtId="0" fontId="50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Border="1" applyAlignment="1">
      <alignment horizontal="left" vertical="center" wrapText="1"/>
    </xf>
    <xf numFmtId="0" fontId="66" fillId="0" borderId="0" xfId="45" applyFont="1" applyFill="1" applyBorder="1" applyAlignment="1">
      <alignment horizontal="center" vertical="center"/>
    </xf>
    <xf numFmtId="1" fontId="66" fillId="0" borderId="0" xfId="45" applyNumberFormat="1" applyFont="1" applyFill="1" applyBorder="1" applyAlignment="1">
      <alignment horizontal="center" vertical="center"/>
    </xf>
    <xf numFmtId="2" fontId="66" fillId="0" borderId="0" xfId="45" applyNumberFormat="1" applyFont="1" applyFill="1" applyBorder="1" applyAlignment="1">
      <alignment horizontal="center" vertical="center"/>
    </xf>
    <xf numFmtId="0" fontId="61" fillId="0" borderId="18" xfId="37" applyFont="1" applyFill="1" applyBorder="1" applyAlignment="1">
      <alignment horizontal="center" vertical="center" wrapText="1"/>
    </xf>
    <xf numFmtId="165" fontId="50" fillId="0" borderId="18" xfId="37" applyNumberFormat="1" applyFont="1" applyFill="1" applyBorder="1" applyAlignment="1">
      <alignment horizontal="center" vertical="center" wrapText="1"/>
    </xf>
    <xf numFmtId="0" fontId="61" fillId="0" borderId="10" xfId="37" applyFont="1" applyFill="1" applyBorder="1" applyAlignment="1">
      <alignment horizontal="left" vertical="top" wrapText="1"/>
    </xf>
    <xf numFmtId="49" fontId="50" fillId="0" borderId="12" xfId="55" applyNumberFormat="1" applyFont="1" applyFill="1" applyBorder="1" applyAlignment="1">
      <alignment horizontal="left" vertical="top" wrapText="1"/>
    </xf>
    <xf numFmtId="0" fontId="50" fillId="0" borderId="12" xfId="55" applyFont="1" applyFill="1" applyBorder="1" applyAlignment="1">
      <alignment horizontal="left" vertical="top" wrapText="1"/>
    </xf>
    <xf numFmtId="0" fontId="51" fillId="0" borderId="35" xfId="0" applyFont="1" applyFill="1" applyBorder="1" applyAlignment="1">
      <alignment textRotation="90"/>
    </xf>
    <xf numFmtId="1" fontId="51" fillId="0" borderId="10" xfId="625" applyNumberFormat="1" applyFont="1" applyFill="1" applyBorder="1" applyAlignment="1">
      <alignment horizontal="center" textRotation="90" wrapText="1"/>
    </xf>
    <xf numFmtId="0" fontId="50" fillId="0" borderId="12" xfId="55" applyFont="1" applyFill="1" applyBorder="1" applyAlignment="1">
      <alignment horizontal="center" vertical="center"/>
    </xf>
    <xf numFmtId="0" fontId="61" fillId="0" borderId="0" xfId="55" applyFont="1" applyFill="1" applyBorder="1" applyAlignment="1">
      <alignment horizontal="left" vertical="center" wrapText="1"/>
    </xf>
    <xf numFmtId="0" fontId="50" fillId="0" borderId="0" xfId="55" applyFont="1" applyFill="1" applyBorder="1" applyAlignment="1">
      <alignment horizontal="center" vertical="center"/>
    </xf>
    <xf numFmtId="1" fontId="50" fillId="0" borderId="0" xfId="55" applyNumberFormat="1" applyFont="1" applyFill="1" applyBorder="1" applyAlignment="1">
      <alignment horizontal="center" vertical="center"/>
    </xf>
    <xf numFmtId="49" fontId="50" fillId="0" borderId="0" xfId="55" applyNumberFormat="1" applyFont="1" applyFill="1" applyBorder="1" applyAlignment="1">
      <alignment horizontal="center" vertical="center"/>
    </xf>
    <xf numFmtId="49" fontId="50" fillId="0" borderId="23" xfId="55" applyNumberFormat="1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textRotation="90" wrapText="1"/>
    </xf>
    <xf numFmtId="0" fontId="51" fillId="0" borderId="12" xfId="55" applyFont="1" applyFill="1" applyBorder="1" applyAlignment="1">
      <alignment horizontal="center" textRotation="90" wrapText="1"/>
    </xf>
    <xf numFmtId="0" fontId="51" fillId="0" borderId="18" xfId="55" applyFont="1" applyFill="1" applyBorder="1" applyAlignment="1">
      <alignment horizontal="center" textRotation="90" wrapText="1"/>
    </xf>
    <xf numFmtId="0" fontId="51" fillId="0" borderId="10" xfId="55" applyFont="1" applyFill="1" applyBorder="1" applyAlignment="1">
      <alignment horizontal="center" vertical="center" textRotation="90"/>
    </xf>
    <xf numFmtId="0" fontId="51" fillId="0" borderId="10" xfId="55" applyFont="1" applyFill="1" applyBorder="1" applyAlignment="1">
      <alignment horizontal="center" vertical="center" textRotation="90" wrapText="1"/>
    </xf>
    <xf numFmtId="0" fontId="43" fillId="0" borderId="10" xfId="55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/>
    </xf>
    <xf numFmtId="49" fontId="43" fillId="0" borderId="10" xfId="55" applyNumberFormat="1" applyFont="1" applyFill="1" applyBorder="1" applyAlignment="1">
      <alignment horizontal="center"/>
    </xf>
    <xf numFmtId="0" fontId="50" fillId="0" borderId="10" xfId="55" applyFont="1" applyFill="1" applyBorder="1" applyAlignment="1">
      <alignment horizontal="center"/>
    </xf>
    <xf numFmtId="0" fontId="50" fillId="0" borderId="10" xfId="55" applyFont="1" applyFill="1" applyBorder="1"/>
    <xf numFmtId="49" fontId="69" fillId="0" borderId="33" xfId="57" applyNumberFormat="1" applyFont="1" applyFill="1" applyBorder="1" applyAlignment="1">
      <alignment horizontal="center" vertical="center"/>
    </xf>
    <xf numFmtId="49" fontId="69" fillId="0" borderId="34" xfId="5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168" fontId="50" fillId="0" borderId="10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3" fillId="0" borderId="27" xfId="57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68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68" fontId="50" fillId="0" borderId="13" xfId="0" applyNumberFormat="1" applyFont="1" applyFill="1" applyBorder="1" applyAlignment="1">
      <alignment horizontal="center" vertical="center"/>
    </xf>
    <xf numFmtId="49" fontId="69" fillId="0" borderId="35" xfId="57" applyNumberFormat="1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9" fontId="43" fillId="0" borderId="2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164" fontId="50" fillId="0" borderId="31" xfId="624" applyNumberFormat="1" applyFont="1" applyFill="1" applyBorder="1" applyAlignment="1">
      <alignment horizontal="center" vertical="center"/>
    </xf>
    <xf numFmtId="0" fontId="70" fillId="0" borderId="43" xfId="57" applyFont="1" applyFill="1" applyBorder="1" applyAlignment="1">
      <alignment horizontal="center" vertical="center" wrapText="1"/>
    </xf>
    <xf numFmtId="0" fontId="70" fillId="0" borderId="0" xfId="57" applyFont="1" applyFill="1" applyBorder="1" applyAlignment="1">
      <alignment horizontal="center" vertical="center" wrapText="1"/>
    </xf>
    <xf numFmtId="0" fontId="70" fillId="0" borderId="44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170" fontId="50" fillId="0" borderId="13" xfId="57" applyNumberFormat="1" applyFont="1" applyFill="1" applyBorder="1" applyAlignment="1">
      <alignment horizontal="center" vertical="center" wrapText="1"/>
    </xf>
    <xf numFmtId="170" fontId="50" fillId="0" borderId="10" xfId="57" applyNumberFormat="1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3" fillId="0" borderId="27" xfId="57" applyFont="1" applyFill="1" applyBorder="1" applyAlignment="1">
      <alignment horizontal="center" vertical="center" wrapText="1"/>
    </xf>
    <xf numFmtId="0" fontId="50" fillId="0" borderId="3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/>
    </xf>
    <xf numFmtId="0" fontId="50" fillId="0" borderId="27" xfId="57" applyFont="1" applyFill="1" applyBorder="1" applyAlignment="1">
      <alignment horizontal="center" vertical="center"/>
    </xf>
    <xf numFmtId="0" fontId="50" fillId="0" borderId="24" xfId="57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/>
    </xf>
    <xf numFmtId="0" fontId="71" fillId="0" borderId="30" xfId="0" applyFont="1" applyFill="1" applyBorder="1" applyAlignment="1">
      <alignment horizontal="left" vertical="center" wrapText="1"/>
    </xf>
    <xf numFmtId="49" fontId="43" fillId="0" borderId="39" xfId="0" applyNumberFormat="1" applyFont="1" applyFill="1" applyBorder="1" applyAlignment="1">
      <alignment horizontal="center" vertical="center"/>
    </xf>
    <xf numFmtId="49" fontId="43" fillId="0" borderId="29" xfId="57" applyNumberFormat="1" applyFont="1" applyFill="1" applyBorder="1" applyAlignment="1">
      <alignment horizontal="center" vertical="center"/>
    </xf>
    <xf numFmtId="49" fontId="43" fillId="0" borderId="39" xfId="57" applyNumberFormat="1" applyFont="1" applyFill="1" applyBorder="1" applyAlignment="1">
      <alignment horizontal="center" vertical="center"/>
    </xf>
    <xf numFmtId="0" fontId="9" fillId="24" borderId="21" xfId="57" applyFont="1" applyFill="1" applyBorder="1" applyAlignment="1">
      <alignment vertical="center"/>
    </xf>
    <xf numFmtId="0" fontId="43" fillId="0" borderId="14" xfId="57" applyFont="1" applyFill="1" applyBorder="1" applyAlignment="1">
      <alignment horizontal="center" vertical="center"/>
    </xf>
    <xf numFmtId="0" fontId="50" fillId="0" borderId="13" xfId="57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68" fontId="50" fillId="0" borderId="13" xfId="57" applyNumberFormat="1" applyFont="1" applyFill="1" applyBorder="1" applyAlignment="1">
      <alignment horizontal="center" vertical="center"/>
    </xf>
    <xf numFmtId="49" fontId="69" fillId="0" borderId="45" xfId="57" applyNumberFormat="1" applyFont="1" applyFill="1" applyBorder="1" applyAlignment="1">
      <alignment horizontal="center" vertical="center"/>
    </xf>
    <xf numFmtId="49" fontId="69" fillId="0" borderId="36" xfId="57" applyNumberFormat="1" applyFont="1" applyFill="1" applyBorder="1" applyAlignment="1">
      <alignment horizontal="center" vertical="center"/>
    </xf>
    <xf numFmtId="49" fontId="69" fillId="0" borderId="49" xfId="57" applyNumberFormat="1" applyFont="1" applyFill="1" applyBorder="1" applyAlignment="1">
      <alignment horizontal="center" vertical="center"/>
    </xf>
    <xf numFmtId="168" fontId="50" fillId="0" borderId="12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68" fontId="50" fillId="0" borderId="50" xfId="0" applyNumberFormat="1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18" xfId="57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9" xfId="57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164" fontId="50" fillId="0" borderId="48" xfId="57" applyNumberFormat="1" applyFont="1" applyFill="1" applyBorder="1" applyAlignment="1">
      <alignment horizontal="center" vertical="center" wrapText="1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133"/>
  <sheetViews>
    <sheetView tabSelected="1" view="pageBreakPreview" zoomScale="70" zoomScaleNormal="100" zoomScaleSheetLayoutView="70" workbookViewId="0">
      <selection activeCell="D132" sqref="D132"/>
    </sheetView>
  </sheetViews>
  <sheetFormatPr defaultRowHeight="15.75" x14ac:dyDescent="0.25"/>
  <cols>
    <col min="1" max="1" width="9.375" style="4" customWidth="1"/>
    <col min="2" max="2" width="58.5" style="4" customWidth="1"/>
    <col min="3" max="3" width="13.5" style="4" customWidth="1"/>
    <col min="4" max="4" width="17.5" style="23" customWidth="1"/>
    <col min="5" max="5" width="12.625" style="23" customWidth="1"/>
    <col min="6" max="6" width="13.75" style="23" customWidth="1"/>
    <col min="7" max="8" width="9.625" style="4" customWidth="1"/>
    <col min="9" max="9" width="7.875" style="4" customWidth="1"/>
    <col min="10" max="10" width="7.75" style="4" customWidth="1"/>
    <col min="11" max="11" width="7.375" style="4" customWidth="1"/>
    <col min="12" max="12" width="7.875" style="4" customWidth="1"/>
    <col min="13" max="13" width="8.75" style="4" customWidth="1"/>
    <col min="14" max="14" width="7" style="4" customWidth="1"/>
    <col min="15" max="15" width="7.25" style="4" customWidth="1"/>
    <col min="16" max="16" width="7.625" style="4" customWidth="1"/>
    <col min="17" max="17" width="14" style="23" customWidth="1"/>
    <col min="18" max="18" width="9.875" style="4" customWidth="1"/>
    <col min="19" max="19" width="7.5" style="4" customWidth="1"/>
    <col min="20" max="20" width="40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6" t="s">
        <v>854</v>
      </c>
      <c r="V1" s="2"/>
    </row>
    <row r="2" spans="1:23" ht="18.75" x14ac:dyDescent="0.3">
      <c r="T2" s="20" t="s">
        <v>0</v>
      </c>
      <c r="V2" s="2"/>
    </row>
    <row r="3" spans="1:23" ht="18.75" x14ac:dyDescent="0.3">
      <c r="T3" s="20" t="s">
        <v>899</v>
      </c>
      <c r="V3" s="2"/>
    </row>
    <row r="4" spans="1:23" s="6" customFormat="1" ht="18.75" x14ac:dyDescent="0.3">
      <c r="A4" s="264" t="s">
        <v>883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92"/>
      <c r="V4" s="92"/>
    </row>
    <row r="5" spans="1:23" s="6" customFormat="1" ht="18.75" customHeight="1" x14ac:dyDescent="0.3">
      <c r="A5" s="265" t="s">
        <v>1167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84"/>
      <c r="V5" s="84"/>
      <c r="W5" s="84"/>
    </row>
    <row r="6" spans="1:23" s="6" customFormat="1" ht="18.75" x14ac:dyDescent="0.3">
      <c r="A6" s="85"/>
      <c r="B6" s="85"/>
      <c r="C6" s="85"/>
      <c r="D6" s="89"/>
      <c r="E6" s="89"/>
      <c r="F6" s="89"/>
      <c r="G6" s="85"/>
      <c r="H6" s="85"/>
      <c r="I6" s="85"/>
      <c r="J6" s="85"/>
      <c r="K6" s="85"/>
      <c r="L6" s="85"/>
      <c r="M6" s="85"/>
      <c r="N6" s="85"/>
      <c r="O6" s="85"/>
      <c r="P6" s="85"/>
      <c r="Q6" s="89"/>
      <c r="R6" s="85"/>
      <c r="S6" s="85"/>
      <c r="T6" s="85"/>
      <c r="U6" s="85"/>
      <c r="V6" s="85"/>
    </row>
    <row r="7" spans="1:23" s="6" customFormat="1" ht="18.75" customHeight="1" x14ac:dyDescent="0.3">
      <c r="A7" s="265" t="s">
        <v>987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84"/>
      <c r="V7" s="84"/>
    </row>
    <row r="8" spans="1:23" x14ac:dyDescent="0.25">
      <c r="A8" s="263" t="s">
        <v>68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17"/>
      <c r="V8" s="17"/>
    </row>
    <row r="9" spans="1:23" x14ac:dyDescent="0.25">
      <c r="A9" s="81"/>
      <c r="B9" s="81"/>
      <c r="C9" s="81"/>
      <c r="D9" s="82"/>
      <c r="E9" s="82"/>
      <c r="F9" s="82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  <c r="R9" s="81"/>
      <c r="S9" s="81"/>
      <c r="T9" s="81"/>
      <c r="U9" s="81"/>
      <c r="V9" s="81"/>
    </row>
    <row r="10" spans="1:23" ht="18.75" x14ac:dyDescent="0.3">
      <c r="A10" s="266" t="s">
        <v>1164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93"/>
      <c r="V10" s="93"/>
    </row>
    <row r="11" spans="1:23" ht="18.75" x14ac:dyDescent="0.3">
      <c r="V11" s="20"/>
    </row>
    <row r="12" spans="1:23" ht="18.75" x14ac:dyDescent="0.25">
      <c r="A12" s="262" t="s">
        <v>1168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94"/>
      <c r="V12" s="94"/>
    </row>
    <row r="13" spans="1:23" ht="20.25" customHeight="1" x14ac:dyDescent="0.25">
      <c r="A13" s="263" t="s">
        <v>153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17"/>
      <c r="V13" s="17"/>
    </row>
    <row r="14" spans="1:23" ht="18.75" x14ac:dyDescent="0.3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92"/>
      <c r="V14" s="92"/>
    </row>
    <row r="15" spans="1:23" ht="78" customHeight="1" x14ac:dyDescent="0.25">
      <c r="A15" s="258" t="s">
        <v>63</v>
      </c>
      <c r="B15" s="258" t="s">
        <v>18</v>
      </c>
      <c r="C15" s="258" t="s">
        <v>5</v>
      </c>
      <c r="D15" s="352" t="s">
        <v>983</v>
      </c>
      <c r="E15" s="352" t="s">
        <v>997</v>
      </c>
      <c r="F15" s="352" t="s">
        <v>998</v>
      </c>
      <c r="G15" s="259" t="s">
        <v>999</v>
      </c>
      <c r="H15" s="261"/>
      <c r="I15" s="261"/>
      <c r="J15" s="261"/>
      <c r="K15" s="261"/>
      <c r="L15" s="261"/>
      <c r="M15" s="261"/>
      <c r="N15" s="261"/>
      <c r="O15" s="261"/>
      <c r="P15" s="260"/>
      <c r="Q15" s="352" t="s">
        <v>1185</v>
      </c>
      <c r="R15" s="258" t="s">
        <v>850</v>
      </c>
      <c r="S15" s="258"/>
      <c r="T15" s="258" t="s">
        <v>7</v>
      </c>
      <c r="U15" s="6"/>
      <c r="V15" s="6"/>
    </row>
    <row r="16" spans="1:23" ht="63.75" customHeight="1" x14ac:dyDescent="0.25">
      <c r="A16" s="258"/>
      <c r="B16" s="258"/>
      <c r="C16" s="258"/>
      <c r="D16" s="358"/>
      <c r="E16" s="358"/>
      <c r="F16" s="358"/>
      <c r="G16" s="259" t="s">
        <v>54</v>
      </c>
      <c r="H16" s="260"/>
      <c r="I16" s="259" t="s">
        <v>72</v>
      </c>
      <c r="J16" s="260"/>
      <c r="K16" s="259" t="s">
        <v>73</v>
      </c>
      <c r="L16" s="260"/>
      <c r="M16" s="259" t="s">
        <v>74</v>
      </c>
      <c r="N16" s="260"/>
      <c r="O16" s="259" t="s">
        <v>75</v>
      </c>
      <c r="P16" s="260"/>
      <c r="Q16" s="358"/>
      <c r="R16" s="258" t="s">
        <v>1187</v>
      </c>
      <c r="S16" s="258" t="s">
        <v>1186</v>
      </c>
      <c r="T16" s="258"/>
    </row>
    <row r="17" spans="1:20" ht="43.5" customHeight="1" x14ac:dyDescent="0.25">
      <c r="A17" s="258"/>
      <c r="B17" s="258"/>
      <c r="C17" s="258"/>
      <c r="D17" s="353"/>
      <c r="E17" s="353"/>
      <c r="F17" s="353"/>
      <c r="G17" s="242" t="s">
        <v>9</v>
      </c>
      <c r="H17" s="242" t="s">
        <v>10</v>
      </c>
      <c r="I17" s="242" t="s">
        <v>9</v>
      </c>
      <c r="J17" s="242" t="s">
        <v>10</v>
      </c>
      <c r="K17" s="242" t="s">
        <v>9</v>
      </c>
      <c r="L17" s="242" t="s">
        <v>10</v>
      </c>
      <c r="M17" s="242" t="s">
        <v>9</v>
      </c>
      <c r="N17" s="242" t="s">
        <v>10</v>
      </c>
      <c r="O17" s="242" t="s">
        <v>9</v>
      </c>
      <c r="P17" s="242" t="s">
        <v>10</v>
      </c>
      <c r="Q17" s="353"/>
      <c r="R17" s="258"/>
      <c r="S17" s="258"/>
      <c r="T17" s="258"/>
    </row>
    <row r="18" spans="1:20" x14ac:dyDescent="0.25">
      <c r="A18" s="242">
        <v>1</v>
      </c>
      <c r="B18" s="242">
        <f t="shared" ref="B18:T18" si="0">A18+1</f>
        <v>2</v>
      </c>
      <c r="C18" s="242">
        <f t="shared" si="0"/>
        <v>3</v>
      </c>
      <c r="D18" s="242">
        <f t="shared" si="0"/>
        <v>4</v>
      </c>
      <c r="E18" s="242">
        <f t="shared" si="0"/>
        <v>5</v>
      </c>
      <c r="F18" s="242">
        <f t="shared" si="0"/>
        <v>6</v>
      </c>
      <c r="G18" s="242">
        <f t="shared" si="0"/>
        <v>7</v>
      </c>
      <c r="H18" s="242">
        <f t="shared" si="0"/>
        <v>8</v>
      </c>
      <c r="I18" s="242">
        <f t="shared" si="0"/>
        <v>9</v>
      </c>
      <c r="J18" s="242">
        <f t="shared" si="0"/>
        <v>10</v>
      </c>
      <c r="K18" s="242">
        <f t="shared" si="0"/>
        <v>11</v>
      </c>
      <c r="L18" s="242">
        <f t="shared" si="0"/>
        <v>12</v>
      </c>
      <c r="M18" s="242">
        <f t="shared" si="0"/>
        <v>13</v>
      </c>
      <c r="N18" s="242">
        <f t="shared" si="0"/>
        <v>14</v>
      </c>
      <c r="O18" s="242">
        <f t="shared" si="0"/>
        <v>15</v>
      </c>
      <c r="P18" s="242">
        <f t="shared" si="0"/>
        <v>16</v>
      </c>
      <c r="Q18" s="242">
        <f t="shared" si="0"/>
        <v>17</v>
      </c>
      <c r="R18" s="242">
        <f t="shared" si="0"/>
        <v>18</v>
      </c>
      <c r="S18" s="242">
        <f t="shared" si="0"/>
        <v>19</v>
      </c>
      <c r="T18" s="242">
        <f t="shared" si="0"/>
        <v>20</v>
      </c>
    </row>
    <row r="19" spans="1:20" ht="24" customHeight="1" x14ac:dyDescent="0.25">
      <c r="A19" s="156" t="s">
        <v>982</v>
      </c>
      <c r="B19" s="163" t="s">
        <v>166</v>
      </c>
      <c r="C19" s="156" t="s">
        <v>981</v>
      </c>
      <c r="D19" s="164">
        <f>D21+D25</f>
        <v>13.634</v>
      </c>
      <c r="E19" s="223">
        <v>0</v>
      </c>
      <c r="F19" s="164">
        <f>F21+F25</f>
        <v>13.634</v>
      </c>
      <c r="G19" s="164">
        <f t="shared" ref="G19:P19" si="1">G21+G25</f>
        <v>13.221</v>
      </c>
      <c r="H19" s="164">
        <f t="shared" si="1"/>
        <v>13.259</v>
      </c>
      <c r="I19" s="155">
        <f t="shared" si="1"/>
        <v>0</v>
      </c>
      <c r="J19" s="155">
        <f t="shared" si="1"/>
        <v>0</v>
      </c>
      <c r="K19" s="156">
        <f t="shared" si="1"/>
        <v>0.80500000000000005</v>
      </c>
      <c r="L19" s="164">
        <f t="shared" si="1"/>
        <v>4.9000000000000002E-2</v>
      </c>
      <c r="M19" s="164">
        <f t="shared" si="1"/>
        <v>8.3730000000000011</v>
      </c>
      <c r="N19" s="164">
        <f t="shared" si="1"/>
        <v>10.79</v>
      </c>
      <c r="O19" s="164">
        <f t="shared" si="1"/>
        <v>4.0429999999999993</v>
      </c>
      <c r="P19" s="164">
        <f t="shared" si="1"/>
        <v>2.4200000000000004</v>
      </c>
      <c r="Q19" s="164">
        <f>F19-H19</f>
        <v>0.375</v>
      </c>
      <c r="R19" s="164">
        <f t="shared" ref="R19" si="2">H19-G19</f>
        <v>3.8000000000000256E-2</v>
      </c>
      <c r="S19" s="228">
        <f>R19/G19*100</f>
        <v>0.2874215263595814</v>
      </c>
      <c r="T19" s="156" t="s">
        <v>981</v>
      </c>
    </row>
    <row r="20" spans="1:20" x14ac:dyDescent="0.25">
      <c r="A20" s="156" t="s">
        <v>911</v>
      </c>
      <c r="B20" s="163" t="s">
        <v>912</v>
      </c>
      <c r="C20" s="156" t="s">
        <v>913</v>
      </c>
      <c r="D20" s="164" t="s">
        <v>981</v>
      </c>
      <c r="E20" s="223" t="s">
        <v>981</v>
      </c>
      <c r="F20" s="164" t="s">
        <v>981</v>
      </c>
      <c r="G20" s="156" t="s">
        <v>981</v>
      </c>
      <c r="H20" s="156" t="s">
        <v>981</v>
      </c>
      <c r="I20" s="156" t="s">
        <v>981</v>
      </c>
      <c r="J20" s="156" t="s">
        <v>981</v>
      </c>
      <c r="K20" s="156" t="s">
        <v>981</v>
      </c>
      <c r="L20" s="156" t="s">
        <v>981</v>
      </c>
      <c r="M20" s="156" t="s">
        <v>981</v>
      </c>
      <c r="N20" s="164" t="s">
        <v>981</v>
      </c>
      <c r="O20" s="156" t="s">
        <v>981</v>
      </c>
      <c r="P20" s="156" t="s">
        <v>981</v>
      </c>
      <c r="Q20" s="156" t="s">
        <v>981</v>
      </c>
      <c r="R20" s="164" t="s">
        <v>981</v>
      </c>
      <c r="S20" s="228" t="s">
        <v>981</v>
      </c>
      <c r="T20" s="156" t="s">
        <v>981</v>
      </c>
    </row>
    <row r="21" spans="1:20" ht="24" customHeight="1" x14ac:dyDescent="0.25">
      <c r="A21" s="156" t="s">
        <v>914</v>
      </c>
      <c r="B21" s="163" t="s">
        <v>915</v>
      </c>
      <c r="C21" s="156" t="s">
        <v>913</v>
      </c>
      <c r="D21" s="164">
        <f>D47</f>
        <v>13.346</v>
      </c>
      <c r="E21" s="223">
        <v>0</v>
      </c>
      <c r="F21" s="164">
        <f>F47</f>
        <v>13.346</v>
      </c>
      <c r="G21" s="164">
        <f t="shared" ref="G21:P21" si="3">G47</f>
        <v>12.933</v>
      </c>
      <c r="H21" s="164">
        <f t="shared" si="3"/>
        <v>12.977</v>
      </c>
      <c r="I21" s="155">
        <f t="shared" si="3"/>
        <v>0</v>
      </c>
      <c r="J21" s="155">
        <f t="shared" si="3"/>
        <v>0</v>
      </c>
      <c r="K21" s="164">
        <f t="shared" si="3"/>
        <v>0.76</v>
      </c>
      <c r="L21" s="155">
        <f t="shared" si="3"/>
        <v>0</v>
      </c>
      <c r="M21" s="164">
        <f t="shared" si="3"/>
        <v>8.1300000000000008</v>
      </c>
      <c r="N21" s="164">
        <f t="shared" si="3"/>
        <v>10.79</v>
      </c>
      <c r="O21" s="164">
        <f t="shared" si="3"/>
        <v>4.0429999999999993</v>
      </c>
      <c r="P21" s="164">
        <f t="shared" si="3"/>
        <v>2.1870000000000003</v>
      </c>
      <c r="Q21" s="164">
        <f>F21-H21</f>
        <v>0.36899999999999977</v>
      </c>
      <c r="R21" s="164">
        <f t="shared" ref="R21" si="4">H21-G21</f>
        <v>4.4000000000000483E-2</v>
      </c>
      <c r="S21" s="228">
        <f>R21/G21*100</f>
        <v>0.34021495399366336</v>
      </c>
      <c r="T21" s="156" t="s">
        <v>981</v>
      </c>
    </row>
    <row r="22" spans="1:20" ht="47.25" customHeight="1" x14ac:dyDescent="0.25">
      <c r="A22" s="156" t="s">
        <v>916</v>
      </c>
      <c r="B22" s="163" t="s">
        <v>917</v>
      </c>
      <c r="C22" s="156" t="s">
        <v>913</v>
      </c>
      <c r="D22" s="156" t="s">
        <v>981</v>
      </c>
      <c r="E22" s="223" t="s">
        <v>981</v>
      </c>
      <c r="F22" s="164" t="s">
        <v>981</v>
      </c>
      <c r="G22" s="156" t="s">
        <v>981</v>
      </c>
      <c r="H22" s="156" t="s">
        <v>981</v>
      </c>
      <c r="I22" s="156" t="s">
        <v>981</v>
      </c>
      <c r="J22" s="156" t="s">
        <v>981</v>
      </c>
      <c r="K22" s="156" t="s">
        <v>981</v>
      </c>
      <c r="L22" s="156" t="s">
        <v>981</v>
      </c>
      <c r="M22" s="156" t="s">
        <v>981</v>
      </c>
      <c r="N22" s="164" t="s">
        <v>981</v>
      </c>
      <c r="O22" s="156" t="s">
        <v>981</v>
      </c>
      <c r="P22" s="156" t="s">
        <v>981</v>
      </c>
      <c r="Q22" s="156" t="s">
        <v>981</v>
      </c>
      <c r="R22" s="164" t="s">
        <v>981</v>
      </c>
      <c r="S22" s="156" t="s">
        <v>981</v>
      </c>
      <c r="T22" s="156" t="s">
        <v>981</v>
      </c>
    </row>
    <row r="23" spans="1:20" ht="28.5" customHeight="1" x14ac:dyDescent="0.25">
      <c r="A23" s="156" t="s">
        <v>918</v>
      </c>
      <c r="B23" s="163" t="s">
        <v>919</v>
      </c>
      <c r="C23" s="156" t="s">
        <v>913</v>
      </c>
      <c r="D23" s="156" t="s">
        <v>981</v>
      </c>
      <c r="E23" s="223" t="s">
        <v>981</v>
      </c>
      <c r="F23" s="164" t="s">
        <v>981</v>
      </c>
      <c r="G23" s="156" t="s">
        <v>981</v>
      </c>
      <c r="H23" s="156" t="s">
        <v>981</v>
      </c>
      <c r="I23" s="156" t="s">
        <v>981</v>
      </c>
      <c r="J23" s="156" t="s">
        <v>981</v>
      </c>
      <c r="K23" s="156" t="s">
        <v>981</v>
      </c>
      <c r="L23" s="156" t="s">
        <v>981</v>
      </c>
      <c r="M23" s="156" t="s">
        <v>981</v>
      </c>
      <c r="N23" s="164" t="s">
        <v>981</v>
      </c>
      <c r="O23" s="156" t="s">
        <v>981</v>
      </c>
      <c r="P23" s="156" t="s">
        <v>981</v>
      </c>
      <c r="Q23" s="156" t="s">
        <v>981</v>
      </c>
      <c r="R23" s="164" t="s">
        <v>981</v>
      </c>
      <c r="S23" s="156" t="s">
        <v>981</v>
      </c>
      <c r="T23" s="156" t="s">
        <v>981</v>
      </c>
    </row>
    <row r="24" spans="1:20" ht="31.5" customHeight="1" x14ac:dyDescent="0.25">
      <c r="A24" s="156" t="s">
        <v>920</v>
      </c>
      <c r="B24" s="163" t="s">
        <v>921</v>
      </c>
      <c r="C24" s="156" t="s">
        <v>913</v>
      </c>
      <c r="D24" s="156" t="s">
        <v>981</v>
      </c>
      <c r="E24" s="223" t="s">
        <v>981</v>
      </c>
      <c r="F24" s="164" t="s">
        <v>981</v>
      </c>
      <c r="G24" s="156" t="s">
        <v>981</v>
      </c>
      <c r="H24" s="156" t="s">
        <v>981</v>
      </c>
      <c r="I24" s="156" t="s">
        <v>981</v>
      </c>
      <c r="J24" s="156" t="s">
        <v>981</v>
      </c>
      <c r="K24" s="156" t="s">
        <v>981</v>
      </c>
      <c r="L24" s="156" t="s">
        <v>981</v>
      </c>
      <c r="M24" s="156" t="s">
        <v>981</v>
      </c>
      <c r="N24" s="164" t="s">
        <v>981</v>
      </c>
      <c r="O24" s="156" t="s">
        <v>981</v>
      </c>
      <c r="P24" s="156" t="s">
        <v>981</v>
      </c>
      <c r="Q24" s="156" t="s">
        <v>981</v>
      </c>
      <c r="R24" s="164" t="s">
        <v>981</v>
      </c>
      <c r="S24" s="156" t="s">
        <v>981</v>
      </c>
      <c r="T24" s="156" t="s">
        <v>981</v>
      </c>
    </row>
    <row r="25" spans="1:20" ht="23.25" customHeight="1" x14ac:dyDescent="0.25">
      <c r="A25" s="156" t="s">
        <v>922</v>
      </c>
      <c r="B25" s="163" t="s">
        <v>923</v>
      </c>
      <c r="C25" s="156" t="s">
        <v>913</v>
      </c>
      <c r="D25" s="164">
        <f>D123</f>
        <v>0.28799999999999998</v>
      </c>
      <c r="E25" s="223">
        <v>0</v>
      </c>
      <c r="F25" s="164">
        <f>F123</f>
        <v>0.28799999999999998</v>
      </c>
      <c r="G25" s="156">
        <f t="shared" ref="G25:P25" si="5">G123</f>
        <v>0.28799999999999998</v>
      </c>
      <c r="H25" s="156">
        <f t="shared" si="5"/>
        <v>0.28200000000000003</v>
      </c>
      <c r="I25" s="155">
        <f t="shared" si="5"/>
        <v>0</v>
      </c>
      <c r="J25" s="155">
        <f t="shared" si="5"/>
        <v>0</v>
      </c>
      <c r="K25" s="156">
        <f t="shared" si="5"/>
        <v>4.4999999999999998E-2</v>
      </c>
      <c r="L25" s="156">
        <f t="shared" si="5"/>
        <v>4.9000000000000002E-2</v>
      </c>
      <c r="M25" s="156">
        <f t="shared" si="5"/>
        <v>0.24299999999999999</v>
      </c>
      <c r="N25" s="155">
        <f t="shared" si="5"/>
        <v>0</v>
      </c>
      <c r="O25" s="155">
        <f t="shared" si="5"/>
        <v>0</v>
      </c>
      <c r="P25" s="164">
        <f t="shared" si="5"/>
        <v>0.23300000000000001</v>
      </c>
      <c r="Q25" s="164">
        <f>F25-H25</f>
        <v>5.9999999999999498E-3</v>
      </c>
      <c r="R25" s="164">
        <f t="shared" ref="R25" si="6">H25-G25</f>
        <v>-5.9999999999999498E-3</v>
      </c>
      <c r="S25" s="228">
        <f>R25/G25*100</f>
        <v>-2.0833333333333162</v>
      </c>
      <c r="T25" s="156" t="s">
        <v>981</v>
      </c>
    </row>
    <row r="26" spans="1:20" x14ac:dyDescent="0.25">
      <c r="A26" s="391" t="s">
        <v>924</v>
      </c>
      <c r="B26" s="392" t="s">
        <v>925</v>
      </c>
      <c r="C26" s="391"/>
      <c r="D26" s="391"/>
      <c r="E26" s="393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</row>
    <row r="27" spans="1:20" ht="17.25" customHeight="1" x14ac:dyDescent="0.25">
      <c r="A27" s="156" t="s">
        <v>172</v>
      </c>
      <c r="B27" s="163" t="s">
        <v>926</v>
      </c>
      <c r="C27" s="156" t="s">
        <v>913</v>
      </c>
      <c r="D27" s="156" t="s">
        <v>981</v>
      </c>
      <c r="E27" s="223" t="s">
        <v>981</v>
      </c>
      <c r="F27" s="156" t="s">
        <v>981</v>
      </c>
      <c r="G27" s="156" t="s">
        <v>981</v>
      </c>
      <c r="H27" s="156" t="s">
        <v>981</v>
      </c>
      <c r="I27" s="156" t="s">
        <v>981</v>
      </c>
      <c r="J27" s="156" t="s">
        <v>981</v>
      </c>
      <c r="K27" s="156" t="s">
        <v>981</v>
      </c>
      <c r="L27" s="156" t="s">
        <v>981</v>
      </c>
      <c r="M27" s="156" t="s">
        <v>981</v>
      </c>
      <c r="N27" s="156" t="s">
        <v>981</v>
      </c>
      <c r="O27" s="156" t="s">
        <v>981</v>
      </c>
      <c r="P27" s="156" t="s">
        <v>981</v>
      </c>
      <c r="Q27" s="156" t="s">
        <v>981</v>
      </c>
      <c r="R27" s="156" t="s">
        <v>981</v>
      </c>
      <c r="S27" s="156" t="s">
        <v>981</v>
      </c>
      <c r="T27" s="156" t="s">
        <v>981</v>
      </c>
    </row>
    <row r="28" spans="1:20" ht="36" customHeight="1" x14ac:dyDescent="0.25">
      <c r="A28" s="156" t="s">
        <v>174</v>
      </c>
      <c r="B28" s="163" t="s">
        <v>927</v>
      </c>
      <c r="C28" s="156" t="s">
        <v>913</v>
      </c>
      <c r="D28" s="156" t="s">
        <v>981</v>
      </c>
      <c r="E28" s="223" t="s">
        <v>981</v>
      </c>
      <c r="F28" s="156" t="s">
        <v>981</v>
      </c>
      <c r="G28" s="156" t="s">
        <v>981</v>
      </c>
      <c r="H28" s="156" t="s">
        <v>981</v>
      </c>
      <c r="I28" s="156" t="s">
        <v>981</v>
      </c>
      <c r="J28" s="156" t="s">
        <v>981</v>
      </c>
      <c r="K28" s="156" t="s">
        <v>981</v>
      </c>
      <c r="L28" s="156" t="s">
        <v>981</v>
      </c>
      <c r="M28" s="156" t="s">
        <v>981</v>
      </c>
      <c r="N28" s="156" t="s">
        <v>981</v>
      </c>
      <c r="O28" s="156" t="s">
        <v>981</v>
      </c>
      <c r="P28" s="156" t="s">
        <v>981</v>
      </c>
      <c r="Q28" s="156" t="s">
        <v>981</v>
      </c>
      <c r="R28" s="156" t="s">
        <v>981</v>
      </c>
      <c r="S28" s="156" t="s">
        <v>981</v>
      </c>
      <c r="T28" s="156" t="s">
        <v>981</v>
      </c>
    </row>
    <row r="29" spans="1:20" ht="49.5" customHeight="1" x14ac:dyDescent="0.25">
      <c r="A29" s="156" t="s">
        <v>175</v>
      </c>
      <c r="B29" s="163" t="s">
        <v>928</v>
      </c>
      <c r="C29" s="156" t="s">
        <v>913</v>
      </c>
      <c r="D29" s="156" t="s">
        <v>981</v>
      </c>
      <c r="E29" s="223" t="s">
        <v>981</v>
      </c>
      <c r="F29" s="156" t="s">
        <v>981</v>
      </c>
      <c r="G29" s="156" t="s">
        <v>981</v>
      </c>
      <c r="H29" s="156" t="s">
        <v>981</v>
      </c>
      <c r="I29" s="156" t="s">
        <v>981</v>
      </c>
      <c r="J29" s="156" t="s">
        <v>981</v>
      </c>
      <c r="K29" s="156" t="s">
        <v>981</v>
      </c>
      <c r="L29" s="156" t="s">
        <v>981</v>
      </c>
      <c r="M29" s="156" t="s">
        <v>981</v>
      </c>
      <c r="N29" s="156" t="s">
        <v>981</v>
      </c>
      <c r="O29" s="156" t="s">
        <v>981</v>
      </c>
      <c r="P29" s="156" t="s">
        <v>981</v>
      </c>
      <c r="Q29" s="156" t="s">
        <v>981</v>
      </c>
      <c r="R29" s="156" t="s">
        <v>981</v>
      </c>
      <c r="S29" s="156" t="s">
        <v>981</v>
      </c>
      <c r="T29" s="156" t="s">
        <v>981</v>
      </c>
    </row>
    <row r="30" spans="1:20" ht="50.25" customHeight="1" x14ac:dyDescent="0.25">
      <c r="A30" s="156" t="s">
        <v>177</v>
      </c>
      <c r="B30" s="163" t="s">
        <v>929</v>
      </c>
      <c r="C30" s="156" t="s">
        <v>913</v>
      </c>
      <c r="D30" s="156" t="s">
        <v>981</v>
      </c>
      <c r="E30" s="223" t="s">
        <v>981</v>
      </c>
      <c r="F30" s="156" t="s">
        <v>981</v>
      </c>
      <c r="G30" s="156" t="s">
        <v>981</v>
      </c>
      <c r="H30" s="156" t="s">
        <v>981</v>
      </c>
      <c r="I30" s="156" t="s">
        <v>981</v>
      </c>
      <c r="J30" s="156" t="s">
        <v>981</v>
      </c>
      <c r="K30" s="156" t="s">
        <v>981</v>
      </c>
      <c r="L30" s="156" t="s">
        <v>981</v>
      </c>
      <c r="M30" s="156" t="s">
        <v>981</v>
      </c>
      <c r="N30" s="156" t="s">
        <v>981</v>
      </c>
      <c r="O30" s="156" t="s">
        <v>981</v>
      </c>
      <c r="P30" s="156" t="s">
        <v>981</v>
      </c>
      <c r="Q30" s="156" t="s">
        <v>981</v>
      </c>
      <c r="R30" s="156" t="s">
        <v>981</v>
      </c>
      <c r="S30" s="156" t="s">
        <v>981</v>
      </c>
      <c r="T30" s="156" t="s">
        <v>981</v>
      </c>
    </row>
    <row r="31" spans="1:20" ht="32.25" customHeight="1" x14ac:dyDescent="0.25">
      <c r="A31" s="156" t="s">
        <v>179</v>
      </c>
      <c r="B31" s="163" t="s">
        <v>930</v>
      </c>
      <c r="C31" s="156" t="s">
        <v>913</v>
      </c>
      <c r="D31" s="156" t="s">
        <v>981</v>
      </c>
      <c r="E31" s="223" t="s">
        <v>981</v>
      </c>
      <c r="F31" s="156" t="s">
        <v>981</v>
      </c>
      <c r="G31" s="156" t="s">
        <v>981</v>
      </c>
      <c r="H31" s="156" t="s">
        <v>981</v>
      </c>
      <c r="I31" s="156" t="s">
        <v>981</v>
      </c>
      <c r="J31" s="156" t="s">
        <v>981</v>
      </c>
      <c r="K31" s="156" t="s">
        <v>981</v>
      </c>
      <c r="L31" s="156" t="s">
        <v>981</v>
      </c>
      <c r="M31" s="156" t="s">
        <v>981</v>
      </c>
      <c r="N31" s="156" t="s">
        <v>981</v>
      </c>
      <c r="O31" s="156" t="s">
        <v>981</v>
      </c>
      <c r="P31" s="156" t="s">
        <v>981</v>
      </c>
      <c r="Q31" s="156" t="s">
        <v>981</v>
      </c>
      <c r="R31" s="156" t="s">
        <v>981</v>
      </c>
      <c r="S31" s="156" t="s">
        <v>981</v>
      </c>
      <c r="T31" s="156" t="s">
        <v>981</v>
      </c>
    </row>
    <row r="32" spans="1:20" ht="32.25" customHeight="1" x14ac:dyDescent="0.25">
      <c r="A32" s="156" t="s">
        <v>187</v>
      </c>
      <c r="B32" s="163" t="s">
        <v>931</v>
      </c>
      <c r="C32" s="156" t="s">
        <v>913</v>
      </c>
      <c r="D32" s="156" t="s">
        <v>981</v>
      </c>
      <c r="E32" s="223" t="s">
        <v>981</v>
      </c>
      <c r="F32" s="156" t="s">
        <v>981</v>
      </c>
      <c r="G32" s="156" t="s">
        <v>981</v>
      </c>
      <c r="H32" s="156" t="s">
        <v>981</v>
      </c>
      <c r="I32" s="156" t="s">
        <v>981</v>
      </c>
      <c r="J32" s="156" t="s">
        <v>981</v>
      </c>
      <c r="K32" s="156" t="s">
        <v>981</v>
      </c>
      <c r="L32" s="156" t="s">
        <v>981</v>
      </c>
      <c r="M32" s="156" t="s">
        <v>981</v>
      </c>
      <c r="N32" s="156" t="s">
        <v>981</v>
      </c>
      <c r="O32" s="156" t="s">
        <v>981</v>
      </c>
      <c r="P32" s="156" t="s">
        <v>981</v>
      </c>
      <c r="Q32" s="156" t="s">
        <v>981</v>
      </c>
      <c r="R32" s="156" t="s">
        <v>981</v>
      </c>
      <c r="S32" s="156" t="s">
        <v>981</v>
      </c>
      <c r="T32" s="156" t="s">
        <v>981</v>
      </c>
    </row>
    <row r="33" spans="1:20" ht="48.75" customHeight="1" x14ac:dyDescent="0.25">
      <c r="A33" s="156" t="s">
        <v>811</v>
      </c>
      <c r="B33" s="163" t="s">
        <v>932</v>
      </c>
      <c r="C33" s="156" t="s">
        <v>913</v>
      </c>
      <c r="D33" s="156" t="s">
        <v>981</v>
      </c>
      <c r="E33" s="223" t="s">
        <v>981</v>
      </c>
      <c r="F33" s="156" t="s">
        <v>981</v>
      </c>
      <c r="G33" s="156" t="s">
        <v>981</v>
      </c>
      <c r="H33" s="156" t="s">
        <v>981</v>
      </c>
      <c r="I33" s="156" t="s">
        <v>981</v>
      </c>
      <c r="J33" s="156" t="s">
        <v>981</v>
      </c>
      <c r="K33" s="156" t="s">
        <v>981</v>
      </c>
      <c r="L33" s="156" t="s">
        <v>981</v>
      </c>
      <c r="M33" s="156" t="s">
        <v>981</v>
      </c>
      <c r="N33" s="156" t="s">
        <v>981</v>
      </c>
      <c r="O33" s="156" t="s">
        <v>981</v>
      </c>
      <c r="P33" s="156" t="s">
        <v>981</v>
      </c>
      <c r="Q33" s="156" t="s">
        <v>981</v>
      </c>
      <c r="R33" s="156" t="s">
        <v>981</v>
      </c>
      <c r="S33" s="156" t="s">
        <v>981</v>
      </c>
      <c r="T33" s="156" t="s">
        <v>981</v>
      </c>
    </row>
    <row r="34" spans="1:20" ht="33.75" customHeight="1" x14ac:dyDescent="0.25">
      <c r="A34" s="156" t="s">
        <v>812</v>
      </c>
      <c r="B34" s="163" t="s">
        <v>933</v>
      </c>
      <c r="C34" s="156" t="s">
        <v>913</v>
      </c>
      <c r="D34" s="156" t="s">
        <v>981</v>
      </c>
      <c r="E34" s="223" t="s">
        <v>981</v>
      </c>
      <c r="F34" s="156" t="s">
        <v>981</v>
      </c>
      <c r="G34" s="156" t="s">
        <v>981</v>
      </c>
      <c r="H34" s="156" t="s">
        <v>981</v>
      </c>
      <c r="I34" s="156" t="s">
        <v>981</v>
      </c>
      <c r="J34" s="156" t="s">
        <v>981</v>
      </c>
      <c r="K34" s="156" t="s">
        <v>981</v>
      </c>
      <c r="L34" s="156" t="s">
        <v>981</v>
      </c>
      <c r="M34" s="156" t="s">
        <v>981</v>
      </c>
      <c r="N34" s="156" t="s">
        <v>981</v>
      </c>
      <c r="O34" s="156" t="s">
        <v>981</v>
      </c>
      <c r="P34" s="156" t="s">
        <v>981</v>
      </c>
      <c r="Q34" s="156" t="s">
        <v>981</v>
      </c>
      <c r="R34" s="156" t="s">
        <v>981</v>
      </c>
      <c r="S34" s="156" t="s">
        <v>981</v>
      </c>
      <c r="T34" s="156" t="s">
        <v>981</v>
      </c>
    </row>
    <row r="35" spans="1:20" ht="35.25" customHeight="1" x14ac:dyDescent="0.25">
      <c r="A35" s="156" t="s">
        <v>188</v>
      </c>
      <c r="B35" s="163" t="s">
        <v>934</v>
      </c>
      <c r="C35" s="156" t="s">
        <v>913</v>
      </c>
      <c r="D35" s="156" t="s">
        <v>981</v>
      </c>
      <c r="E35" s="223" t="s">
        <v>981</v>
      </c>
      <c r="F35" s="156" t="s">
        <v>981</v>
      </c>
      <c r="G35" s="156" t="s">
        <v>981</v>
      </c>
      <c r="H35" s="156" t="s">
        <v>981</v>
      </c>
      <c r="I35" s="156" t="s">
        <v>981</v>
      </c>
      <c r="J35" s="156" t="s">
        <v>981</v>
      </c>
      <c r="K35" s="156" t="s">
        <v>981</v>
      </c>
      <c r="L35" s="156" t="s">
        <v>981</v>
      </c>
      <c r="M35" s="156" t="s">
        <v>981</v>
      </c>
      <c r="N35" s="156" t="s">
        <v>981</v>
      </c>
      <c r="O35" s="156" t="s">
        <v>981</v>
      </c>
      <c r="P35" s="156" t="s">
        <v>981</v>
      </c>
      <c r="Q35" s="156" t="s">
        <v>981</v>
      </c>
      <c r="R35" s="156" t="s">
        <v>981</v>
      </c>
      <c r="S35" s="156" t="s">
        <v>981</v>
      </c>
      <c r="T35" s="156" t="s">
        <v>981</v>
      </c>
    </row>
    <row r="36" spans="1:20" ht="35.25" customHeight="1" x14ac:dyDescent="0.25">
      <c r="A36" s="156" t="s">
        <v>935</v>
      </c>
      <c r="B36" s="163" t="s">
        <v>936</v>
      </c>
      <c r="C36" s="156" t="s">
        <v>913</v>
      </c>
      <c r="D36" s="156" t="s">
        <v>981</v>
      </c>
      <c r="E36" s="223" t="s">
        <v>981</v>
      </c>
      <c r="F36" s="156" t="s">
        <v>981</v>
      </c>
      <c r="G36" s="156" t="s">
        <v>981</v>
      </c>
      <c r="H36" s="156" t="s">
        <v>981</v>
      </c>
      <c r="I36" s="156" t="s">
        <v>981</v>
      </c>
      <c r="J36" s="156" t="s">
        <v>981</v>
      </c>
      <c r="K36" s="156" t="s">
        <v>981</v>
      </c>
      <c r="L36" s="156" t="s">
        <v>981</v>
      </c>
      <c r="M36" s="156" t="s">
        <v>981</v>
      </c>
      <c r="N36" s="156" t="s">
        <v>981</v>
      </c>
      <c r="O36" s="156" t="s">
        <v>981</v>
      </c>
      <c r="P36" s="156" t="s">
        <v>981</v>
      </c>
      <c r="Q36" s="156" t="s">
        <v>981</v>
      </c>
      <c r="R36" s="156" t="s">
        <v>981</v>
      </c>
      <c r="S36" s="156" t="s">
        <v>981</v>
      </c>
      <c r="T36" s="156" t="s">
        <v>981</v>
      </c>
    </row>
    <row r="37" spans="1:20" ht="63.75" customHeight="1" x14ac:dyDescent="0.25">
      <c r="A37" s="156" t="s">
        <v>935</v>
      </c>
      <c r="B37" s="163" t="s">
        <v>937</v>
      </c>
      <c r="C37" s="156" t="s">
        <v>913</v>
      </c>
      <c r="D37" s="156" t="s">
        <v>981</v>
      </c>
      <c r="E37" s="223" t="s">
        <v>981</v>
      </c>
      <c r="F37" s="156" t="s">
        <v>981</v>
      </c>
      <c r="G37" s="156" t="s">
        <v>981</v>
      </c>
      <c r="H37" s="156" t="s">
        <v>981</v>
      </c>
      <c r="I37" s="156" t="s">
        <v>981</v>
      </c>
      <c r="J37" s="156" t="s">
        <v>981</v>
      </c>
      <c r="K37" s="156" t="s">
        <v>981</v>
      </c>
      <c r="L37" s="156" t="s">
        <v>981</v>
      </c>
      <c r="M37" s="156" t="s">
        <v>981</v>
      </c>
      <c r="N37" s="156" t="s">
        <v>981</v>
      </c>
      <c r="O37" s="156" t="s">
        <v>981</v>
      </c>
      <c r="P37" s="156" t="s">
        <v>981</v>
      </c>
      <c r="Q37" s="156" t="s">
        <v>981</v>
      </c>
      <c r="R37" s="156" t="s">
        <v>981</v>
      </c>
      <c r="S37" s="156" t="s">
        <v>981</v>
      </c>
      <c r="T37" s="156" t="s">
        <v>981</v>
      </c>
    </row>
    <row r="38" spans="1:20" ht="61.5" customHeight="1" x14ac:dyDescent="0.25">
      <c r="A38" s="156" t="s">
        <v>935</v>
      </c>
      <c r="B38" s="163" t="s">
        <v>938</v>
      </c>
      <c r="C38" s="156" t="s">
        <v>913</v>
      </c>
      <c r="D38" s="156" t="s">
        <v>981</v>
      </c>
      <c r="E38" s="223" t="s">
        <v>981</v>
      </c>
      <c r="F38" s="156" t="s">
        <v>981</v>
      </c>
      <c r="G38" s="156" t="s">
        <v>981</v>
      </c>
      <c r="H38" s="156" t="s">
        <v>981</v>
      </c>
      <c r="I38" s="156" t="s">
        <v>981</v>
      </c>
      <c r="J38" s="156" t="s">
        <v>981</v>
      </c>
      <c r="K38" s="156" t="s">
        <v>981</v>
      </c>
      <c r="L38" s="156" t="s">
        <v>981</v>
      </c>
      <c r="M38" s="156" t="s">
        <v>981</v>
      </c>
      <c r="N38" s="156" t="s">
        <v>981</v>
      </c>
      <c r="O38" s="156" t="s">
        <v>981</v>
      </c>
      <c r="P38" s="156" t="s">
        <v>981</v>
      </c>
      <c r="Q38" s="156" t="s">
        <v>981</v>
      </c>
      <c r="R38" s="156" t="s">
        <v>981</v>
      </c>
      <c r="S38" s="156" t="s">
        <v>981</v>
      </c>
      <c r="T38" s="156" t="s">
        <v>981</v>
      </c>
    </row>
    <row r="39" spans="1:20" ht="67.5" customHeight="1" x14ac:dyDescent="0.25">
      <c r="A39" s="156" t="s">
        <v>935</v>
      </c>
      <c r="B39" s="163" t="s">
        <v>939</v>
      </c>
      <c r="C39" s="156" t="s">
        <v>913</v>
      </c>
      <c r="D39" s="156" t="s">
        <v>981</v>
      </c>
      <c r="E39" s="223" t="s">
        <v>981</v>
      </c>
      <c r="F39" s="156" t="s">
        <v>981</v>
      </c>
      <c r="G39" s="156" t="s">
        <v>981</v>
      </c>
      <c r="H39" s="156" t="s">
        <v>981</v>
      </c>
      <c r="I39" s="156" t="s">
        <v>981</v>
      </c>
      <c r="J39" s="156" t="s">
        <v>981</v>
      </c>
      <c r="K39" s="156" t="s">
        <v>981</v>
      </c>
      <c r="L39" s="156" t="s">
        <v>981</v>
      </c>
      <c r="M39" s="156" t="s">
        <v>981</v>
      </c>
      <c r="N39" s="156" t="s">
        <v>981</v>
      </c>
      <c r="O39" s="156" t="s">
        <v>981</v>
      </c>
      <c r="P39" s="156" t="s">
        <v>981</v>
      </c>
      <c r="Q39" s="156" t="s">
        <v>981</v>
      </c>
      <c r="R39" s="156" t="s">
        <v>981</v>
      </c>
      <c r="S39" s="156" t="s">
        <v>981</v>
      </c>
      <c r="T39" s="156" t="s">
        <v>981</v>
      </c>
    </row>
    <row r="40" spans="1:20" ht="37.5" customHeight="1" x14ac:dyDescent="0.25">
      <c r="A40" s="156" t="s">
        <v>940</v>
      </c>
      <c r="B40" s="163" t="s">
        <v>936</v>
      </c>
      <c r="C40" s="156" t="s">
        <v>913</v>
      </c>
      <c r="D40" s="156" t="s">
        <v>981</v>
      </c>
      <c r="E40" s="223" t="s">
        <v>981</v>
      </c>
      <c r="F40" s="156" t="s">
        <v>981</v>
      </c>
      <c r="G40" s="156" t="s">
        <v>981</v>
      </c>
      <c r="H40" s="156" t="s">
        <v>981</v>
      </c>
      <c r="I40" s="156" t="s">
        <v>981</v>
      </c>
      <c r="J40" s="156" t="s">
        <v>981</v>
      </c>
      <c r="K40" s="156" t="s">
        <v>981</v>
      </c>
      <c r="L40" s="156" t="s">
        <v>981</v>
      </c>
      <c r="M40" s="156" t="s">
        <v>981</v>
      </c>
      <c r="N40" s="156" t="s">
        <v>981</v>
      </c>
      <c r="O40" s="156" t="s">
        <v>981</v>
      </c>
      <c r="P40" s="156" t="s">
        <v>981</v>
      </c>
      <c r="Q40" s="156" t="s">
        <v>981</v>
      </c>
      <c r="R40" s="156" t="s">
        <v>981</v>
      </c>
      <c r="S40" s="156" t="s">
        <v>981</v>
      </c>
      <c r="T40" s="156" t="s">
        <v>981</v>
      </c>
    </row>
    <row r="41" spans="1:20" ht="65.25" customHeight="1" x14ac:dyDescent="0.25">
      <c r="A41" s="156" t="s">
        <v>940</v>
      </c>
      <c r="B41" s="163" t="s">
        <v>937</v>
      </c>
      <c r="C41" s="156" t="s">
        <v>913</v>
      </c>
      <c r="D41" s="156" t="s">
        <v>981</v>
      </c>
      <c r="E41" s="223" t="s">
        <v>981</v>
      </c>
      <c r="F41" s="156" t="s">
        <v>981</v>
      </c>
      <c r="G41" s="156" t="s">
        <v>981</v>
      </c>
      <c r="H41" s="156" t="s">
        <v>981</v>
      </c>
      <c r="I41" s="156" t="s">
        <v>981</v>
      </c>
      <c r="J41" s="156" t="s">
        <v>981</v>
      </c>
      <c r="K41" s="156" t="s">
        <v>981</v>
      </c>
      <c r="L41" s="156" t="s">
        <v>981</v>
      </c>
      <c r="M41" s="156" t="s">
        <v>981</v>
      </c>
      <c r="N41" s="156" t="s">
        <v>981</v>
      </c>
      <c r="O41" s="156" t="s">
        <v>981</v>
      </c>
      <c r="P41" s="156" t="s">
        <v>981</v>
      </c>
      <c r="Q41" s="156" t="s">
        <v>981</v>
      </c>
      <c r="R41" s="156" t="s">
        <v>981</v>
      </c>
      <c r="S41" s="156" t="s">
        <v>981</v>
      </c>
      <c r="T41" s="156" t="s">
        <v>981</v>
      </c>
    </row>
    <row r="42" spans="1:20" ht="69.75" customHeight="1" x14ac:dyDescent="0.25">
      <c r="A42" s="156" t="s">
        <v>940</v>
      </c>
      <c r="B42" s="163" t="s">
        <v>938</v>
      </c>
      <c r="C42" s="156" t="s">
        <v>913</v>
      </c>
      <c r="D42" s="156" t="s">
        <v>981</v>
      </c>
      <c r="E42" s="223" t="s">
        <v>981</v>
      </c>
      <c r="F42" s="156" t="s">
        <v>981</v>
      </c>
      <c r="G42" s="156" t="s">
        <v>981</v>
      </c>
      <c r="H42" s="156" t="s">
        <v>981</v>
      </c>
      <c r="I42" s="156" t="s">
        <v>981</v>
      </c>
      <c r="J42" s="156" t="s">
        <v>981</v>
      </c>
      <c r="K42" s="156" t="s">
        <v>981</v>
      </c>
      <c r="L42" s="156" t="s">
        <v>981</v>
      </c>
      <c r="M42" s="156" t="s">
        <v>981</v>
      </c>
      <c r="N42" s="156" t="s">
        <v>981</v>
      </c>
      <c r="O42" s="156" t="s">
        <v>981</v>
      </c>
      <c r="P42" s="156" t="s">
        <v>981</v>
      </c>
      <c r="Q42" s="156" t="s">
        <v>981</v>
      </c>
      <c r="R42" s="156" t="s">
        <v>981</v>
      </c>
      <c r="S42" s="156" t="s">
        <v>981</v>
      </c>
      <c r="T42" s="156" t="s">
        <v>981</v>
      </c>
    </row>
    <row r="43" spans="1:20" ht="67.5" customHeight="1" x14ac:dyDescent="0.25">
      <c r="A43" s="156" t="s">
        <v>940</v>
      </c>
      <c r="B43" s="163" t="s">
        <v>941</v>
      </c>
      <c r="C43" s="156" t="s">
        <v>913</v>
      </c>
      <c r="D43" s="156" t="s">
        <v>981</v>
      </c>
      <c r="E43" s="223" t="s">
        <v>981</v>
      </c>
      <c r="F43" s="156" t="s">
        <v>981</v>
      </c>
      <c r="G43" s="156" t="s">
        <v>981</v>
      </c>
      <c r="H43" s="156" t="s">
        <v>981</v>
      </c>
      <c r="I43" s="156" t="s">
        <v>981</v>
      </c>
      <c r="J43" s="156" t="s">
        <v>981</v>
      </c>
      <c r="K43" s="156" t="s">
        <v>981</v>
      </c>
      <c r="L43" s="156" t="s">
        <v>981</v>
      </c>
      <c r="M43" s="156" t="s">
        <v>981</v>
      </c>
      <c r="N43" s="156" t="s">
        <v>981</v>
      </c>
      <c r="O43" s="156" t="s">
        <v>981</v>
      </c>
      <c r="P43" s="156" t="s">
        <v>981</v>
      </c>
      <c r="Q43" s="156" t="s">
        <v>981</v>
      </c>
      <c r="R43" s="156" t="s">
        <v>981</v>
      </c>
      <c r="S43" s="156" t="s">
        <v>981</v>
      </c>
      <c r="T43" s="156" t="s">
        <v>981</v>
      </c>
    </row>
    <row r="44" spans="1:20" ht="66" customHeight="1" x14ac:dyDescent="0.25">
      <c r="A44" s="156" t="s">
        <v>942</v>
      </c>
      <c r="B44" s="163" t="s">
        <v>943</v>
      </c>
      <c r="C44" s="156" t="s">
        <v>913</v>
      </c>
      <c r="D44" s="156" t="s">
        <v>981</v>
      </c>
      <c r="E44" s="223" t="s">
        <v>981</v>
      </c>
      <c r="F44" s="156" t="s">
        <v>981</v>
      </c>
      <c r="G44" s="156" t="s">
        <v>981</v>
      </c>
      <c r="H44" s="156" t="s">
        <v>981</v>
      </c>
      <c r="I44" s="156" t="s">
        <v>981</v>
      </c>
      <c r="J44" s="156" t="s">
        <v>981</v>
      </c>
      <c r="K44" s="156" t="s">
        <v>981</v>
      </c>
      <c r="L44" s="156" t="s">
        <v>981</v>
      </c>
      <c r="M44" s="156" t="s">
        <v>981</v>
      </c>
      <c r="N44" s="156" t="s">
        <v>981</v>
      </c>
      <c r="O44" s="156" t="s">
        <v>981</v>
      </c>
      <c r="P44" s="156" t="s">
        <v>981</v>
      </c>
      <c r="Q44" s="156" t="s">
        <v>981</v>
      </c>
      <c r="R44" s="156" t="s">
        <v>981</v>
      </c>
      <c r="S44" s="156" t="s">
        <v>981</v>
      </c>
      <c r="T44" s="156" t="s">
        <v>981</v>
      </c>
    </row>
    <row r="45" spans="1:20" ht="45.75" customHeight="1" x14ac:dyDescent="0.25">
      <c r="A45" s="156" t="s">
        <v>944</v>
      </c>
      <c r="B45" s="163" t="s">
        <v>945</v>
      </c>
      <c r="C45" s="156" t="s">
        <v>913</v>
      </c>
      <c r="D45" s="156" t="s">
        <v>981</v>
      </c>
      <c r="E45" s="223" t="s">
        <v>981</v>
      </c>
      <c r="F45" s="156" t="s">
        <v>981</v>
      </c>
      <c r="G45" s="156" t="s">
        <v>981</v>
      </c>
      <c r="H45" s="156" t="s">
        <v>981</v>
      </c>
      <c r="I45" s="156" t="s">
        <v>981</v>
      </c>
      <c r="J45" s="156" t="s">
        <v>981</v>
      </c>
      <c r="K45" s="156" t="s">
        <v>981</v>
      </c>
      <c r="L45" s="156" t="s">
        <v>981</v>
      </c>
      <c r="M45" s="156" t="s">
        <v>981</v>
      </c>
      <c r="N45" s="156" t="s">
        <v>981</v>
      </c>
      <c r="O45" s="156" t="s">
        <v>981</v>
      </c>
      <c r="P45" s="156" t="s">
        <v>981</v>
      </c>
      <c r="Q45" s="156" t="s">
        <v>981</v>
      </c>
      <c r="R45" s="156" t="s">
        <v>981</v>
      </c>
      <c r="S45" s="156" t="s">
        <v>981</v>
      </c>
      <c r="T45" s="156" t="s">
        <v>981</v>
      </c>
    </row>
    <row r="46" spans="1:20" ht="56.25" customHeight="1" x14ac:dyDescent="0.25">
      <c r="A46" s="156" t="s">
        <v>946</v>
      </c>
      <c r="B46" s="163" t="s">
        <v>947</v>
      </c>
      <c r="C46" s="156" t="s">
        <v>913</v>
      </c>
      <c r="D46" s="156" t="s">
        <v>981</v>
      </c>
      <c r="E46" s="223" t="s">
        <v>981</v>
      </c>
      <c r="F46" s="156" t="s">
        <v>981</v>
      </c>
      <c r="G46" s="156" t="s">
        <v>981</v>
      </c>
      <c r="H46" s="156" t="s">
        <v>981</v>
      </c>
      <c r="I46" s="156" t="s">
        <v>981</v>
      </c>
      <c r="J46" s="156" t="s">
        <v>981</v>
      </c>
      <c r="K46" s="156" t="s">
        <v>981</v>
      </c>
      <c r="L46" s="156" t="s">
        <v>981</v>
      </c>
      <c r="M46" s="156" t="s">
        <v>981</v>
      </c>
      <c r="N46" s="156" t="s">
        <v>981</v>
      </c>
      <c r="O46" s="156" t="s">
        <v>981</v>
      </c>
      <c r="P46" s="156" t="s">
        <v>981</v>
      </c>
      <c r="Q46" s="156" t="s">
        <v>981</v>
      </c>
      <c r="R46" s="156" t="s">
        <v>981</v>
      </c>
      <c r="S46" s="156" t="s">
        <v>981</v>
      </c>
      <c r="T46" s="156" t="s">
        <v>981</v>
      </c>
    </row>
    <row r="47" spans="1:20" ht="30" x14ac:dyDescent="0.25">
      <c r="A47" s="156" t="s">
        <v>190</v>
      </c>
      <c r="B47" s="163" t="s">
        <v>948</v>
      </c>
      <c r="C47" s="156" t="s">
        <v>913</v>
      </c>
      <c r="D47" s="164">
        <f>D48+D55+D104</f>
        <v>13.346</v>
      </c>
      <c r="E47" s="223">
        <v>0</v>
      </c>
      <c r="F47" s="164">
        <f>F48+F55+F104</f>
        <v>13.346</v>
      </c>
      <c r="G47" s="164">
        <f t="shared" ref="G47:O47" si="7">G48+G55+G104</f>
        <v>12.933</v>
      </c>
      <c r="H47" s="164">
        <f>H48+H55+H104</f>
        <v>12.977</v>
      </c>
      <c r="I47" s="155">
        <f t="shared" si="7"/>
        <v>0</v>
      </c>
      <c r="J47" s="155">
        <f t="shared" si="7"/>
        <v>0</v>
      </c>
      <c r="K47" s="164">
        <f t="shared" si="7"/>
        <v>0.76</v>
      </c>
      <c r="L47" s="155">
        <f t="shared" si="7"/>
        <v>0</v>
      </c>
      <c r="M47" s="164">
        <f t="shared" si="7"/>
        <v>8.1300000000000008</v>
      </c>
      <c r="N47" s="164">
        <f t="shared" si="7"/>
        <v>10.79</v>
      </c>
      <c r="O47" s="164">
        <f t="shared" si="7"/>
        <v>4.0429999999999993</v>
      </c>
      <c r="P47" s="164">
        <f>P48+P55+P104</f>
        <v>2.1870000000000003</v>
      </c>
      <c r="Q47" s="164">
        <f>Q48+Q104</f>
        <v>0.36899999999999999</v>
      </c>
      <c r="R47" s="164">
        <f t="shared" ref="R47:R56" si="8">H47-G47</f>
        <v>4.4000000000000483E-2</v>
      </c>
      <c r="S47" s="228">
        <f t="shared" ref="S47:S56" si="9">R47/G47*100</f>
        <v>0.34021495399366336</v>
      </c>
      <c r="T47" s="156" t="s">
        <v>981</v>
      </c>
    </row>
    <row r="48" spans="1:20" ht="53.25" customHeight="1" x14ac:dyDescent="0.25">
      <c r="A48" s="156" t="s">
        <v>191</v>
      </c>
      <c r="B48" s="163" t="s">
        <v>949</v>
      </c>
      <c r="C48" s="156" t="s">
        <v>913</v>
      </c>
      <c r="D48" s="164">
        <f>D49+D52</f>
        <v>1.282</v>
      </c>
      <c r="E48" s="223">
        <v>0</v>
      </c>
      <c r="F48" s="164">
        <f>F49+F52</f>
        <v>1.282</v>
      </c>
      <c r="G48" s="156">
        <f t="shared" ref="G48:M48" si="10">G49+G52</f>
        <v>1.282</v>
      </c>
      <c r="H48" s="164">
        <f t="shared" si="10"/>
        <v>0.93900000000000006</v>
      </c>
      <c r="I48" s="155">
        <f t="shared" si="10"/>
        <v>0</v>
      </c>
      <c r="J48" s="155">
        <f t="shared" si="10"/>
        <v>0</v>
      </c>
      <c r="K48" s="164">
        <f t="shared" si="10"/>
        <v>0.56000000000000005</v>
      </c>
      <c r="L48" s="155">
        <f t="shared" ref="G48:M49" si="11">L49+L50</f>
        <v>0</v>
      </c>
      <c r="M48" s="156">
        <f t="shared" si="10"/>
        <v>0.72199999999999998</v>
      </c>
      <c r="N48" s="155">
        <v>0</v>
      </c>
      <c r="O48" s="155">
        <v>0</v>
      </c>
      <c r="P48" s="164">
        <f>P49+P52</f>
        <v>0.93900000000000006</v>
      </c>
      <c r="Q48" s="164">
        <f t="shared" ref="Q48:Q54" si="12">F48-H48</f>
        <v>0.34299999999999997</v>
      </c>
      <c r="R48" s="164">
        <f t="shared" si="8"/>
        <v>-0.34299999999999997</v>
      </c>
      <c r="S48" s="228">
        <f t="shared" si="9"/>
        <v>-26.755070202808113</v>
      </c>
      <c r="T48" s="156" t="s">
        <v>981</v>
      </c>
    </row>
    <row r="49" spans="1:20" ht="35.25" customHeight="1" x14ac:dyDescent="0.25">
      <c r="A49" s="156" t="s">
        <v>192</v>
      </c>
      <c r="B49" s="163" t="s">
        <v>950</v>
      </c>
      <c r="C49" s="156" t="s">
        <v>913</v>
      </c>
      <c r="D49" s="164">
        <f>D50+D51</f>
        <v>0.66</v>
      </c>
      <c r="E49" s="223">
        <v>0</v>
      </c>
      <c r="F49" s="164">
        <f>F50+F51</f>
        <v>0.66</v>
      </c>
      <c r="G49" s="156">
        <f t="shared" si="11"/>
        <v>0.66</v>
      </c>
      <c r="H49" s="164">
        <f>H50+H51</f>
        <v>0.41200000000000003</v>
      </c>
      <c r="I49" s="155">
        <f t="shared" si="11"/>
        <v>0</v>
      </c>
      <c r="J49" s="155">
        <f t="shared" si="11"/>
        <v>0</v>
      </c>
      <c r="K49" s="164">
        <f t="shared" si="11"/>
        <v>0.56000000000000005</v>
      </c>
      <c r="L49" s="155">
        <f t="shared" si="11"/>
        <v>0</v>
      </c>
      <c r="M49" s="394">
        <f t="shared" si="11"/>
        <v>0.1</v>
      </c>
      <c r="N49" s="155">
        <v>0</v>
      </c>
      <c r="O49" s="155">
        <v>0</v>
      </c>
      <c r="P49" s="164">
        <f>P50+P51</f>
        <v>0.41200000000000003</v>
      </c>
      <c r="Q49" s="164">
        <f t="shared" si="12"/>
        <v>0.248</v>
      </c>
      <c r="R49" s="164">
        <f t="shared" si="8"/>
        <v>-0.248</v>
      </c>
      <c r="S49" s="228">
        <f t="shared" si="9"/>
        <v>-37.575757575757571</v>
      </c>
      <c r="T49" s="156" t="s">
        <v>981</v>
      </c>
    </row>
    <row r="50" spans="1:20" ht="32.25" customHeight="1" x14ac:dyDescent="0.25">
      <c r="A50" s="200" t="s">
        <v>192</v>
      </c>
      <c r="B50" s="395" t="s">
        <v>1011</v>
      </c>
      <c r="C50" s="118" t="s">
        <v>1012</v>
      </c>
      <c r="D50" s="130">
        <v>0.1</v>
      </c>
      <c r="E50" s="223">
        <v>0</v>
      </c>
      <c r="F50" s="164">
        <v>0.1</v>
      </c>
      <c r="G50" s="130">
        <v>0.1</v>
      </c>
      <c r="H50" s="164">
        <v>9.1999999999999998E-2</v>
      </c>
      <c r="I50" s="155">
        <v>0</v>
      </c>
      <c r="J50" s="155">
        <v>0</v>
      </c>
      <c r="K50" s="155">
        <v>0</v>
      </c>
      <c r="L50" s="155">
        <v>0</v>
      </c>
      <c r="M50" s="130">
        <v>0.1</v>
      </c>
      <c r="N50" s="155">
        <v>0</v>
      </c>
      <c r="O50" s="155">
        <v>0</v>
      </c>
      <c r="P50" s="164">
        <v>9.1999999999999998E-2</v>
      </c>
      <c r="Q50" s="164">
        <f t="shared" si="12"/>
        <v>8.0000000000000071E-3</v>
      </c>
      <c r="R50" s="164">
        <f t="shared" si="8"/>
        <v>-8.0000000000000071E-3</v>
      </c>
      <c r="S50" s="228">
        <f t="shared" si="9"/>
        <v>-8.0000000000000071</v>
      </c>
      <c r="T50" s="156" t="s">
        <v>981</v>
      </c>
    </row>
    <row r="51" spans="1:20" ht="24.75" customHeight="1" x14ac:dyDescent="0.25">
      <c r="A51" s="200" t="s">
        <v>192</v>
      </c>
      <c r="B51" s="395" t="s">
        <v>1013</v>
      </c>
      <c r="C51" s="118" t="s">
        <v>1014</v>
      </c>
      <c r="D51" s="130">
        <v>0.56000000000000005</v>
      </c>
      <c r="E51" s="223">
        <v>0</v>
      </c>
      <c r="F51" s="164">
        <v>0.56000000000000005</v>
      </c>
      <c r="G51" s="130">
        <v>0.56000000000000005</v>
      </c>
      <c r="H51" s="164">
        <v>0.32</v>
      </c>
      <c r="I51" s="155">
        <v>0</v>
      </c>
      <c r="J51" s="155">
        <v>0</v>
      </c>
      <c r="K51" s="130">
        <v>0.56000000000000005</v>
      </c>
      <c r="L51" s="155">
        <v>0</v>
      </c>
      <c r="M51" s="155">
        <v>0</v>
      </c>
      <c r="N51" s="155">
        <v>0</v>
      </c>
      <c r="O51" s="155">
        <v>0</v>
      </c>
      <c r="P51" s="164">
        <v>0.32</v>
      </c>
      <c r="Q51" s="164">
        <f t="shared" si="12"/>
        <v>0.24000000000000005</v>
      </c>
      <c r="R51" s="164">
        <f t="shared" si="8"/>
        <v>-0.24000000000000005</v>
      </c>
      <c r="S51" s="228">
        <f t="shared" si="9"/>
        <v>-42.857142857142861</v>
      </c>
      <c r="T51" s="163" t="s">
        <v>1174</v>
      </c>
    </row>
    <row r="52" spans="1:20" ht="36" customHeight="1" x14ac:dyDescent="0.25">
      <c r="A52" s="156" t="s">
        <v>193</v>
      </c>
      <c r="B52" s="163" t="s">
        <v>951</v>
      </c>
      <c r="C52" s="156" t="s">
        <v>913</v>
      </c>
      <c r="D52" s="156">
        <f>D53+D54</f>
        <v>0.622</v>
      </c>
      <c r="E52" s="223">
        <f t="shared" ref="E52:M52" si="13">E53+E54</f>
        <v>0</v>
      </c>
      <c r="F52" s="164">
        <f>F53+F54</f>
        <v>0.622</v>
      </c>
      <c r="G52" s="156">
        <f t="shared" si="13"/>
        <v>0.622</v>
      </c>
      <c r="H52" s="164">
        <f t="shared" si="13"/>
        <v>0.52700000000000002</v>
      </c>
      <c r="I52" s="155">
        <f t="shared" si="13"/>
        <v>0</v>
      </c>
      <c r="J52" s="155">
        <f t="shared" si="13"/>
        <v>0</v>
      </c>
      <c r="K52" s="155">
        <f t="shared" si="13"/>
        <v>0</v>
      </c>
      <c r="L52" s="155">
        <f t="shared" si="13"/>
        <v>0</v>
      </c>
      <c r="M52" s="156">
        <f t="shared" si="13"/>
        <v>0.622</v>
      </c>
      <c r="N52" s="155">
        <v>0</v>
      </c>
      <c r="O52" s="155">
        <v>0</v>
      </c>
      <c r="P52" s="164">
        <f t="shared" ref="P52" si="14">P53+P54</f>
        <v>0.52700000000000002</v>
      </c>
      <c r="Q52" s="164">
        <f t="shared" si="12"/>
        <v>9.4999999999999973E-2</v>
      </c>
      <c r="R52" s="164">
        <f t="shared" si="8"/>
        <v>-9.4999999999999973E-2</v>
      </c>
      <c r="S52" s="228">
        <f t="shared" si="9"/>
        <v>-15.273311897106105</v>
      </c>
      <c r="T52" s="156" t="s">
        <v>981</v>
      </c>
    </row>
    <row r="53" spans="1:20" ht="34.5" customHeight="1" x14ac:dyDescent="0.25">
      <c r="A53" s="200" t="s">
        <v>193</v>
      </c>
      <c r="B53" s="395" t="s">
        <v>1015</v>
      </c>
      <c r="C53" s="118" t="s">
        <v>1016</v>
      </c>
      <c r="D53" s="156">
        <v>0.44800000000000001</v>
      </c>
      <c r="E53" s="223">
        <v>0</v>
      </c>
      <c r="F53" s="164">
        <v>0.44800000000000001</v>
      </c>
      <c r="G53" s="156">
        <v>0.44800000000000001</v>
      </c>
      <c r="H53" s="164">
        <v>0.38500000000000001</v>
      </c>
      <c r="I53" s="155">
        <v>0</v>
      </c>
      <c r="J53" s="155">
        <v>0</v>
      </c>
      <c r="K53" s="155">
        <v>0</v>
      </c>
      <c r="L53" s="155">
        <f t="shared" ref="L53" si="15">L54+L55</f>
        <v>0</v>
      </c>
      <c r="M53" s="156">
        <v>0.44800000000000001</v>
      </c>
      <c r="N53" s="155">
        <v>0</v>
      </c>
      <c r="O53" s="155">
        <v>0</v>
      </c>
      <c r="P53" s="164">
        <v>0.38500000000000001</v>
      </c>
      <c r="Q53" s="164">
        <f t="shared" si="12"/>
        <v>6.3E-2</v>
      </c>
      <c r="R53" s="164">
        <f t="shared" si="8"/>
        <v>-6.3E-2</v>
      </c>
      <c r="S53" s="228">
        <f t="shared" si="9"/>
        <v>-14.0625</v>
      </c>
      <c r="T53" s="163" t="s">
        <v>1123</v>
      </c>
    </row>
    <row r="54" spans="1:20" ht="37.5" customHeight="1" x14ac:dyDescent="0.25">
      <c r="A54" s="200" t="s">
        <v>193</v>
      </c>
      <c r="B54" s="395" t="s">
        <v>1017</v>
      </c>
      <c r="C54" s="118" t="s">
        <v>1018</v>
      </c>
      <c r="D54" s="156">
        <v>0.17399999999999999</v>
      </c>
      <c r="E54" s="223">
        <v>0</v>
      </c>
      <c r="F54" s="164">
        <v>0.17399999999999999</v>
      </c>
      <c r="G54" s="156">
        <v>0.17399999999999999</v>
      </c>
      <c r="H54" s="164">
        <v>0.14199999999999999</v>
      </c>
      <c r="I54" s="155">
        <v>0</v>
      </c>
      <c r="J54" s="155">
        <v>0</v>
      </c>
      <c r="K54" s="155">
        <v>0</v>
      </c>
      <c r="L54" s="155">
        <f t="shared" ref="L54" si="16">L55+L56</f>
        <v>0</v>
      </c>
      <c r="M54" s="156">
        <v>0.17399999999999999</v>
      </c>
      <c r="N54" s="155">
        <v>0</v>
      </c>
      <c r="O54" s="155">
        <v>0</v>
      </c>
      <c r="P54" s="164">
        <v>0.14199999999999999</v>
      </c>
      <c r="Q54" s="164">
        <f t="shared" si="12"/>
        <v>3.2000000000000001E-2</v>
      </c>
      <c r="R54" s="164">
        <f t="shared" si="8"/>
        <v>-3.2000000000000001E-2</v>
      </c>
      <c r="S54" s="228">
        <f t="shared" si="9"/>
        <v>-18.390804597701152</v>
      </c>
      <c r="T54" s="163" t="s">
        <v>1123</v>
      </c>
    </row>
    <row r="55" spans="1:20" ht="37.5" customHeight="1" x14ac:dyDescent="0.25">
      <c r="A55" s="156" t="s">
        <v>201</v>
      </c>
      <c r="B55" s="163" t="s">
        <v>952</v>
      </c>
      <c r="C55" s="156" t="s">
        <v>913</v>
      </c>
      <c r="D55" s="164">
        <f>D56</f>
        <v>11.202999999999999</v>
      </c>
      <c r="E55" s="223">
        <f t="shared" ref="E55:P55" si="17">E56</f>
        <v>0</v>
      </c>
      <c r="F55" s="164">
        <f>F56</f>
        <v>11.202999999999999</v>
      </c>
      <c r="G55" s="164">
        <f t="shared" si="17"/>
        <v>10.79</v>
      </c>
      <c r="H55" s="164">
        <f t="shared" si="17"/>
        <v>11.202999999999999</v>
      </c>
      <c r="I55" s="155">
        <f t="shared" si="17"/>
        <v>0</v>
      </c>
      <c r="J55" s="155">
        <f t="shared" si="17"/>
        <v>0</v>
      </c>
      <c r="K55" s="155">
        <f t="shared" si="17"/>
        <v>0</v>
      </c>
      <c r="L55" s="155">
        <f t="shared" si="17"/>
        <v>0</v>
      </c>
      <c r="M55" s="164">
        <f t="shared" si="17"/>
        <v>7.4080000000000004</v>
      </c>
      <c r="N55" s="164">
        <f t="shared" si="17"/>
        <v>10.79</v>
      </c>
      <c r="O55" s="164">
        <f t="shared" si="17"/>
        <v>3.3819999999999992</v>
      </c>
      <c r="P55" s="164">
        <f t="shared" si="17"/>
        <v>0.41300000000000003</v>
      </c>
      <c r="Q55" s="155">
        <v>0</v>
      </c>
      <c r="R55" s="164">
        <f t="shared" si="8"/>
        <v>0.41300000000000026</v>
      </c>
      <c r="S55" s="155">
        <f t="shared" si="9"/>
        <v>3.8276181649675651</v>
      </c>
      <c r="T55" s="156" t="s">
        <v>981</v>
      </c>
    </row>
    <row r="56" spans="1:20" ht="19.5" customHeight="1" x14ac:dyDescent="0.25">
      <c r="A56" s="156" t="s">
        <v>953</v>
      </c>
      <c r="B56" s="163" t="s">
        <v>954</v>
      </c>
      <c r="C56" s="156" t="s">
        <v>913</v>
      </c>
      <c r="D56" s="164">
        <f>SUM(D57:D102)</f>
        <v>11.202999999999999</v>
      </c>
      <c r="E56" s="223">
        <f t="shared" ref="E56:O56" si="18">SUM(E57:E100)</f>
        <v>0</v>
      </c>
      <c r="F56" s="164">
        <f>SUM(F57:F102)</f>
        <v>11.202999999999999</v>
      </c>
      <c r="G56" s="164">
        <f t="shared" si="18"/>
        <v>10.79</v>
      </c>
      <c r="H56" s="164">
        <f>SUM(H57:H102)</f>
        <v>11.202999999999999</v>
      </c>
      <c r="I56" s="155">
        <f t="shared" si="18"/>
        <v>0</v>
      </c>
      <c r="J56" s="155">
        <f t="shared" si="18"/>
        <v>0</v>
      </c>
      <c r="K56" s="155">
        <f t="shared" si="18"/>
        <v>0</v>
      </c>
      <c r="L56" s="155">
        <f t="shared" si="18"/>
        <v>0</v>
      </c>
      <c r="M56" s="164">
        <f t="shared" si="18"/>
        <v>7.4080000000000004</v>
      </c>
      <c r="N56" s="164">
        <f t="shared" si="18"/>
        <v>10.79</v>
      </c>
      <c r="O56" s="164">
        <f t="shared" si="18"/>
        <v>3.3819999999999992</v>
      </c>
      <c r="P56" s="164">
        <f>SUM(P57:P102)</f>
        <v>0.41300000000000003</v>
      </c>
      <c r="Q56" s="155">
        <v>0</v>
      </c>
      <c r="R56" s="164">
        <f t="shared" si="8"/>
        <v>0.41300000000000026</v>
      </c>
      <c r="S56" s="155">
        <f t="shared" si="9"/>
        <v>3.8276181649675651</v>
      </c>
      <c r="T56" s="156" t="s">
        <v>981</v>
      </c>
    </row>
    <row r="57" spans="1:20" ht="18.75" customHeight="1" x14ac:dyDescent="0.25">
      <c r="A57" s="200" t="s">
        <v>953</v>
      </c>
      <c r="B57" s="395" t="s">
        <v>1019</v>
      </c>
      <c r="C57" s="118" t="s">
        <v>1020</v>
      </c>
      <c r="D57" s="130">
        <v>0.11899999999999999</v>
      </c>
      <c r="E57" s="223">
        <v>0</v>
      </c>
      <c r="F57" s="164">
        <v>0.11899999999999999</v>
      </c>
      <c r="G57" s="130">
        <v>0.11899999999999999</v>
      </c>
      <c r="H57" s="164">
        <f>N57</f>
        <v>0.11899999999999999</v>
      </c>
      <c r="I57" s="155">
        <v>0</v>
      </c>
      <c r="J57" s="155">
        <v>0</v>
      </c>
      <c r="K57" s="155">
        <v>0</v>
      </c>
      <c r="L57" s="155">
        <v>0</v>
      </c>
      <c r="M57" s="164">
        <v>0.11899999999999999</v>
      </c>
      <c r="N57" s="164">
        <v>0.11899999999999999</v>
      </c>
      <c r="O57" s="155">
        <v>0</v>
      </c>
      <c r="P57" s="155">
        <v>0</v>
      </c>
      <c r="Q57" s="155">
        <v>0</v>
      </c>
      <c r="R57" s="155">
        <f t="shared" ref="R57:R100" si="19">H57-G57</f>
        <v>0</v>
      </c>
      <c r="S57" s="155">
        <f t="shared" ref="S57:S100" si="20">R57/G57*100</f>
        <v>0</v>
      </c>
      <c r="T57" s="156" t="s">
        <v>981</v>
      </c>
    </row>
    <row r="58" spans="1:20" ht="20.25" customHeight="1" x14ac:dyDescent="0.25">
      <c r="A58" s="200" t="s">
        <v>953</v>
      </c>
      <c r="B58" s="395" t="s">
        <v>1021</v>
      </c>
      <c r="C58" s="118" t="s">
        <v>1022</v>
      </c>
      <c r="D58" s="130">
        <v>0.28199999999999997</v>
      </c>
      <c r="E58" s="223">
        <v>0</v>
      </c>
      <c r="F58" s="164">
        <v>0.28199999999999997</v>
      </c>
      <c r="G58" s="130">
        <v>0.28199999999999997</v>
      </c>
      <c r="H58" s="164">
        <f t="shared" ref="H58:H100" si="21">N58</f>
        <v>0.28199999999999997</v>
      </c>
      <c r="I58" s="155">
        <v>0</v>
      </c>
      <c r="J58" s="155">
        <v>0</v>
      </c>
      <c r="K58" s="155">
        <v>0</v>
      </c>
      <c r="L58" s="155">
        <v>0</v>
      </c>
      <c r="M58" s="164">
        <v>0.28199999999999997</v>
      </c>
      <c r="N58" s="164">
        <v>0.28199999999999997</v>
      </c>
      <c r="O58" s="155">
        <v>0</v>
      </c>
      <c r="P58" s="155">
        <v>0</v>
      </c>
      <c r="Q58" s="155">
        <v>0</v>
      </c>
      <c r="R58" s="155">
        <f t="shared" si="19"/>
        <v>0</v>
      </c>
      <c r="S58" s="155">
        <f t="shared" si="20"/>
        <v>0</v>
      </c>
      <c r="T58" s="156" t="s">
        <v>981</v>
      </c>
    </row>
    <row r="59" spans="1:20" ht="19.5" customHeight="1" x14ac:dyDescent="0.25">
      <c r="A59" s="200" t="s">
        <v>953</v>
      </c>
      <c r="B59" s="395" t="s">
        <v>1023</v>
      </c>
      <c r="C59" s="118" t="s">
        <v>1024</v>
      </c>
      <c r="D59" s="130">
        <v>0.10100000000000001</v>
      </c>
      <c r="E59" s="223">
        <v>0</v>
      </c>
      <c r="F59" s="164">
        <v>0.10100000000000001</v>
      </c>
      <c r="G59" s="130">
        <v>0.10100000000000001</v>
      </c>
      <c r="H59" s="164">
        <f t="shared" si="21"/>
        <v>0.10100000000000001</v>
      </c>
      <c r="I59" s="155">
        <v>0</v>
      </c>
      <c r="J59" s="155">
        <v>0</v>
      </c>
      <c r="K59" s="155">
        <v>0</v>
      </c>
      <c r="L59" s="155">
        <v>0</v>
      </c>
      <c r="M59" s="164">
        <v>0.10100000000000001</v>
      </c>
      <c r="N59" s="164">
        <v>0.10100000000000001</v>
      </c>
      <c r="O59" s="155">
        <v>0</v>
      </c>
      <c r="P59" s="155">
        <v>0</v>
      </c>
      <c r="Q59" s="155">
        <v>0</v>
      </c>
      <c r="R59" s="155">
        <f t="shared" si="19"/>
        <v>0</v>
      </c>
      <c r="S59" s="155">
        <f t="shared" si="20"/>
        <v>0</v>
      </c>
      <c r="T59" s="156" t="s">
        <v>981</v>
      </c>
    </row>
    <row r="60" spans="1:20" ht="23.25" customHeight="1" x14ac:dyDescent="0.25">
      <c r="A60" s="200" t="s">
        <v>953</v>
      </c>
      <c r="B60" s="395" t="s">
        <v>1025</v>
      </c>
      <c r="C60" s="118" t="s">
        <v>1026</v>
      </c>
      <c r="D60" s="130">
        <v>0.16</v>
      </c>
      <c r="E60" s="223">
        <v>0</v>
      </c>
      <c r="F60" s="164">
        <v>0.16</v>
      </c>
      <c r="G60" s="130">
        <v>0.16</v>
      </c>
      <c r="H60" s="164">
        <f t="shared" si="21"/>
        <v>0.16</v>
      </c>
      <c r="I60" s="155">
        <v>0</v>
      </c>
      <c r="J60" s="155">
        <v>0</v>
      </c>
      <c r="K60" s="155">
        <v>0</v>
      </c>
      <c r="L60" s="155">
        <v>0</v>
      </c>
      <c r="M60" s="164">
        <v>0.16</v>
      </c>
      <c r="N60" s="164">
        <v>0.16</v>
      </c>
      <c r="O60" s="155">
        <v>0</v>
      </c>
      <c r="P60" s="155">
        <v>0</v>
      </c>
      <c r="Q60" s="155">
        <v>0</v>
      </c>
      <c r="R60" s="155">
        <f t="shared" si="19"/>
        <v>0</v>
      </c>
      <c r="S60" s="155">
        <f t="shared" si="20"/>
        <v>0</v>
      </c>
      <c r="T60" s="156" t="s">
        <v>981</v>
      </c>
    </row>
    <row r="61" spans="1:20" ht="22.5" customHeight="1" x14ac:dyDescent="0.25">
      <c r="A61" s="200" t="s">
        <v>953</v>
      </c>
      <c r="B61" s="395" t="s">
        <v>1027</v>
      </c>
      <c r="C61" s="118" t="s">
        <v>1028</v>
      </c>
      <c r="D61" s="130">
        <v>0.52300000000000002</v>
      </c>
      <c r="E61" s="223">
        <v>0</v>
      </c>
      <c r="F61" s="164">
        <v>0.52300000000000002</v>
      </c>
      <c r="G61" s="130">
        <v>0.52300000000000002</v>
      </c>
      <c r="H61" s="164">
        <f t="shared" si="21"/>
        <v>0.52300000000000002</v>
      </c>
      <c r="I61" s="155">
        <v>0</v>
      </c>
      <c r="J61" s="155">
        <v>0</v>
      </c>
      <c r="K61" s="155">
        <v>0</v>
      </c>
      <c r="L61" s="155">
        <v>0</v>
      </c>
      <c r="M61" s="164">
        <v>0.52300000000000002</v>
      </c>
      <c r="N61" s="164">
        <v>0.52300000000000002</v>
      </c>
      <c r="O61" s="155">
        <v>0</v>
      </c>
      <c r="P61" s="155">
        <v>0</v>
      </c>
      <c r="Q61" s="155">
        <v>0</v>
      </c>
      <c r="R61" s="155">
        <f t="shared" si="19"/>
        <v>0</v>
      </c>
      <c r="S61" s="155">
        <f t="shared" si="20"/>
        <v>0</v>
      </c>
      <c r="T61" s="156" t="s">
        <v>981</v>
      </c>
    </row>
    <row r="62" spans="1:20" ht="19.5" customHeight="1" x14ac:dyDescent="0.25">
      <c r="A62" s="200" t="s">
        <v>953</v>
      </c>
      <c r="B62" s="395" t="s">
        <v>1029</v>
      </c>
      <c r="C62" s="118" t="s">
        <v>1030</v>
      </c>
      <c r="D62" s="130">
        <v>0.17799999999999999</v>
      </c>
      <c r="E62" s="223">
        <v>0</v>
      </c>
      <c r="F62" s="164">
        <v>0.17799999999999999</v>
      </c>
      <c r="G62" s="130">
        <v>0.17799999999999999</v>
      </c>
      <c r="H62" s="164">
        <f t="shared" si="21"/>
        <v>0.17799999999999999</v>
      </c>
      <c r="I62" s="155">
        <v>0</v>
      </c>
      <c r="J62" s="155">
        <v>0</v>
      </c>
      <c r="K62" s="155">
        <v>0</v>
      </c>
      <c r="L62" s="155">
        <v>0</v>
      </c>
      <c r="M62" s="164">
        <v>0.17799999999999999</v>
      </c>
      <c r="N62" s="164">
        <v>0.17799999999999999</v>
      </c>
      <c r="O62" s="155">
        <v>0</v>
      </c>
      <c r="P62" s="155">
        <v>0</v>
      </c>
      <c r="Q62" s="155">
        <v>0</v>
      </c>
      <c r="R62" s="155">
        <f t="shared" si="19"/>
        <v>0</v>
      </c>
      <c r="S62" s="155">
        <f t="shared" si="20"/>
        <v>0</v>
      </c>
      <c r="T62" s="156" t="s">
        <v>981</v>
      </c>
    </row>
    <row r="63" spans="1:20" ht="23.25" customHeight="1" x14ac:dyDescent="0.25">
      <c r="A63" s="200" t="s">
        <v>953</v>
      </c>
      <c r="B63" s="395" t="s">
        <v>1031</v>
      </c>
      <c r="C63" s="118" t="s">
        <v>1032</v>
      </c>
      <c r="D63" s="130">
        <v>0.313</v>
      </c>
      <c r="E63" s="223">
        <v>0</v>
      </c>
      <c r="F63" s="164">
        <v>0.313</v>
      </c>
      <c r="G63" s="130">
        <v>0.313</v>
      </c>
      <c r="H63" s="164">
        <f t="shared" si="21"/>
        <v>0.313</v>
      </c>
      <c r="I63" s="155">
        <v>0</v>
      </c>
      <c r="J63" s="155">
        <v>0</v>
      </c>
      <c r="K63" s="155">
        <v>0</v>
      </c>
      <c r="L63" s="155">
        <v>0</v>
      </c>
      <c r="M63" s="164">
        <v>0.313</v>
      </c>
      <c r="N63" s="164">
        <v>0.313</v>
      </c>
      <c r="O63" s="155">
        <v>0</v>
      </c>
      <c r="P63" s="155">
        <v>0</v>
      </c>
      <c r="Q63" s="155">
        <v>0</v>
      </c>
      <c r="R63" s="155">
        <f t="shared" si="19"/>
        <v>0</v>
      </c>
      <c r="S63" s="155">
        <f t="shared" si="20"/>
        <v>0</v>
      </c>
      <c r="T63" s="156" t="s">
        <v>981</v>
      </c>
    </row>
    <row r="64" spans="1:20" ht="21.75" customHeight="1" x14ac:dyDescent="0.25">
      <c r="A64" s="200" t="s">
        <v>953</v>
      </c>
      <c r="B64" s="395" t="s">
        <v>1033</v>
      </c>
      <c r="C64" s="118" t="s">
        <v>1034</v>
      </c>
      <c r="D64" s="130">
        <v>0.26400000000000001</v>
      </c>
      <c r="E64" s="223">
        <v>0</v>
      </c>
      <c r="F64" s="164">
        <v>0.26400000000000001</v>
      </c>
      <c r="G64" s="130">
        <v>0.26400000000000001</v>
      </c>
      <c r="H64" s="164">
        <f t="shared" si="21"/>
        <v>0.26400000000000001</v>
      </c>
      <c r="I64" s="155">
        <v>0</v>
      </c>
      <c r="J64" s="155">
        <v>0</v>
      </c>
      <c r="K64" s="155">
        <v>0</v>
      </c>
      <c r="L64" s="155">
        <v>0</v>
      </c>
      <c r="M64" s="164">
        <v>0.26400000000000001</v>
      </c>
      <c r="N64" s="164">
        <v>0.26400000000000001</v>
      </c>
      <c r="O64" s="155">
        <v>0</v>
      </c>
      <c r="P64" s="155">
        <v>0</v>
      </c>
      <c r="Q64" s="155">
        <v>0</v>
      </c>
      <c r="R64" s="155">
        <f t="shared" si="19"/>
        <v>0</v>
      </c>
      <c r="S64" s="155">
        <f t="shared" si="20"/>
        <v>0</v>
      </c>
      <c r="T64" s="156" t="s">
        <v>981</v>
      </c>
    </row>
    <row r="65" spans="1:20" ht="21" customHeight="1" x14ac:dyDescent="0.25">
      <c r="A65" s="200" t="s">
        <v>953</v>
      </c>
      <c r="B65" s="395" t="s">
        <v>1035</v>
      </c>
      <c r="C65" s="118" t="s">
        <v>1036</v>
      </c>
      <c r="D65" s="130">
        <v>0.25</v>
      </c>
      <c r="E65" s="223">
        <v>0</v>
      </c>
      <c r="F65" s="164">
        <v>0.25</v>
      </c>
      <c r="G65" s="130">
        <v>0.25</v>
      </c>
      <c r="H65" s="164">
        <f t="shared" si="21"/>
        <v>0.25</v>
      </c>
      <c r="I65" s="155">
        <v>0</v>
      </c>
      <c r="J65" s="155">
        <v>0</v>
      </c>
      <c r="K65" s="155">
        <v>0</v>
      </c>
      <c r="L65" s="155">
        <v>0</v>
      </c>
      <c r="M65" s="164">
        <v>0.25</v>
      </c>
      <c r="N65" s="164">
        <v>0.25</v>
      </c>
      <c r="O65" s="155">
        <v>0</v>
      </c>
      <c r="P65" s="155">
        <v>0</v>
      </c>
      <c r="Q65" s="155">
        <v>0</v>
      </c>
      <c r="R65" s="155">
        <f t="shared" si="19"/>
        <v>0</v>
      </c>
      <c r="S65" s="155">
        <f t="shared" si="20"/>
        <v>0</v>
      </c>
      <c r="T65" s="156" t="s">
        <v>981</v>
      </c>
    </row>
    <row r="66" spans="1:20" ht="21" customHeight="1" x14ac:dyDescent="0.25">
      <c r="A66" s="200" t="s">
        <v>953</v>
      </c>
      <c r="B66" s="395" t="s">
        <v>1037</v>
      </c>
      <c r="C66" s="118" t="s">
        <v>1038</v>
      </c>
      <c r="D66" s="130">
        <v>0.44500000000000001</v>
      </c>
      <c r="E66" s="223">
        <v>0</v>
      </c>
      <c r="F66" s="164">
        <v>0.44500000000000001</v>
      </c>
      <c r="G66" s="130">
        <v>0.44500000000000001</v>
      </c>
      <c r="H66" s="164">
        <f t="shared" si="21"/>
        <v>0.44500000000000001</v>
      </c>
      <c r="I66" s="155">
        <v>0</v>
      </c>
      <c r="J66" s="155">
        <v>0</v>
      </c>
      <c r="K66" s="155">
        <v>0</v>
      </c>
      <c r="L66" s="155">
        <v>0</v>
      </c>
      <c r="M66" s="164">
        <v>0.44500000000000001</v>
      </c>
      <c r="N66" s="164">
        <v>0.44500000000000001</v>
      </c>
      <c r="O66" s="155">
        <v>0</v>
      </c>
      <c r="P66" s="155">
        <v>0</v>
      </c>
      <c r="Q66" s="155">
        <v>0</v>
      </c>
      <c r="R66" s="155">
        <f t="shared" si="19"/>
        <v>0</v>
      </c>
      <c r="S66" s="155">
        <f t="shared" si="20"/>
        <v>0</v>
      </c>
      <c r="T66" s="156" t="s">
        <v>981</v>
      </c>
    </row>
    <row r="67" spans="1:20" ht="22.5" customHeight="1" x14ac:dyDescent="0.25">
      <c r="A67" s="200" t="s">
        <v>953</v>
      </c>
      <c r="B67" s="395" t="s">
        <v>1039</v>
      </c>
      <c r="C67" s="118" t="s">
        <v>1040</v>
      </c>
      <c r="D67" s="130">
        <v>0.28599999999999998</v>
      </c>
      <c r="E67" s="223">
        <v>0</v>
      </c>
      <c r="F67" s="164">
        <v>0.28599999999999998</v>
      </c>
      <c r="G67" s="130">
        <v>0.28599999999999998</v>
      </c>
      <c r="H67" s="164">
        <f t="shared" si="21"/>
        <v>0.28599999999999998</v>
      </c>
      <c r="I67" s="155">
        <v>0</v>
      </c>
      <c r="J67" s="155">
        <v>0</v>
      </c>
      <c r="K67" s="155">
        <v>0</v>
      </c>
      <c r="L67" s="155">
        <v>0</v>
      </c>
      <c r="M67" s="164">
        <v>0.28599999999999998</v>
      </c>
      <c r="N67" s="164">
        <v>0.28599999999999998</v>
      </c>
      <c r="O67" s="155">
        <v>0</v>
      </c>
      <c r="P67" s="155">
        <v>0</v>
      </c>
      <c r="Q67" s="155">
        <v>0</v>
      </c>
      <c r="R67" s="155">
        <f t="shared" si="19"/>
        <v>0</v>
      </c>
      <c r="S67" s="155">
        <f t="shared" si="20"/>
        <v>0</v>
      </c>
      <c r="T67" s="156" t="s">
        <v>981</v>
      </c>
    </row>
    <row r="68" spans="1:20" ht="19.5" customHeight="1" x14ac:dyDescent="0.25">
      <c r="A68" s="200" t="s">
        <v>953</v>
      </c>
      <c r="B68" s="395" t="s">
        <v>1041</v>
      </c>
      <c r="C68" s="118" t="s">
        <v>1042</v>
      </c>
      <c r="D68" s="130">
        <v>0.27300000000000002</v>
      </c>
      <c r="E68" s="223">
        <v>0</v>
      </c>
      <c r="F68" s="164">
        <v>0.27300000000000002</v>
      </c>
      <c r="G68" s="130">
        <v>0.27300000000000002</v>
      </c>
      <c r="H68" s="164">
        <f t="shared" si="21"/>
        <v>0.27300000000000002</v>
      </c>
      <c r="I68" s="155">
        <v>0</v>
      </c>
      <c r="J68" s="155">
        <v>0</v>
      </c>
      <c r="K68" s="155">
        <v>0</v>
      </c>
      <c r="L68" s="155">
        <v>0</v>
      </c>
      <c r="M68" s="164">
        <v>0.27300000000000002</v>
      </c>
      <c r="N68" s="164">
        <v>0.27300000000000002</v>
      </c>
      <c r="O68" s="155">
        <v>0</v>
      </c>
      <c r="P68" s="155">
        <v>0</v>
      </c>
      <c r="Q68" s="155">
        <v>0</v>
      </c>
      <c r="R68" s="155">
        <f t="shared" si="19"/>
        <v>0</v>
      </c>
      <c r="S68" s="155">
        <f t="shared" si="20"/>
        <v>0</v>
      </c>
      <c r="T68" s="156" t="s">
        <v>981</v>
      </c>
    </row>
    <row r="69" spans="1:20" ht="22.5" customHeight="1" x14ac:dyDescent="0.25">
      <c r="A69" s="200" t="s">
        <v>953</v>
      </c>
      <c r="B69" s="395" t="s">
        <v>1043</v>
      </c>
      <c r="C69" s="118" t="s">
        <v>1044</v>
      </c>
      <c r="D69" s="130">
        <v>0.28899999999999998</v>
      </c>
      <c r="E69" s="223">
        <v>0</v>
      </c>
      <c r="F69" s="164">
        <v>0.28899999999999998</v>
      </c>
      <c r="G69" s="130">
        <v>0.28899999999999998</v>
      </c>
      <c r="H69" s="164">
        <f t="shared" si="21"/>
        <v>0.28899999999999998</v>
      </c>
      <c r="I69" s="155">
        <v>0</v>
      </c>
      <c r="J69" s="155">
        <v>0</v>
      </c>
      <c r="K69" s="155">
        <v>0</v>
      </c>
      <c r="L69" s="155">
        <v>0</v>
      </c>
      <c r="M69" s="164">
        <v>0.28899999999999998</v>
      </c>
      <c r="N69" s="164">
        <v>0.28899999999999998</v>
      </c>
      <c r="O69" s="155">
        <v>0</v>
      </c>
      <c r="P69" s="155">
        <v>0</v>
      </c>
      <c r="Q69" s="155">
        <v>0</v>
      </c>
      <c r="R69" s="155">
        <f t="shared" si="19"/>
        <v>0</v>
      </c>
      <c r="S69" s="155">
        <f t="shared" si="20"/>
        <v>0</v>
      </c>
      <c r="T69" s="156" t="s">
        <v>981</v>
      </c>
    </row>
    <row r="70" spans="1:20" ht="21.75" customHeight="1" x14ac:dyDescent="0.25">
      <c r="A70" s="200" t="s">
        <v>953</v>
      </c>
      <c r="B70" s="395" t="s">
        <v>1045</v>
      </c>
      <c r="C70" s="118" t="s">
        <v>1046</v>
      </c>
      <c r="D70" s="130">
        <v>0.158</v>
      </c>
      <c r="E70" s="223">
        <v>0</v>
      </c>
      <c r="F70" s="164">
        <v>0.158</v>
      </c>
      <c r="G70" s="130">
        <v>0.158</v>
      </c>
      <c r="H70" s="164">
        <f t="shared" si="21"/>
        <v>0.158</v>
      </c>
      <c r="I70" s="155">
        <v>0</v>
      </c>
      <c r="J70" s="155">
        <v>0</v>
      </c>
      <c r="K70" s="155">
        <v>0</v>
      </c>
      <c r="L70" s="155">
        <v>0</v>
      </c>
      <c r="M70" s="164">
        <v>0.158</v>
      </c>
      <c r="N70" s="164">
        <v>0.158</v>
      </c>
      <c r="O70" s="155">
        <v>0</v>
      </c>
      <c r="P70" s="155">
        <v>0</v>
      </c>
      <c r="Q70" s="155">
        <v>0</v>
      </c>
      <c r="R70" s="155">
        <f t="shared" si="19"/>
        <v>0</v>
      </c>
      <c r="S70" s="155">
        <f t="shared" si="20"/>
        <v>0</v>
      </c>
      <c r="T70" s="156" t="s">
        <v>981</v>
      </c>
    </row>
    <row r="71" spans="1:20" ht="21.75" customHeight="1" x14ac:dyDescent="0.25">
      <c r="A71" s="200" t="s">
        <v>953</v>
      </c>
      <c r="B71" s="395" t="s">
        <v>1047</v>
      </c>
      <c r="C71" s="118" t="s">
        <v>1048</v>
      </c>
      <c r="D71" s="130">
        <v>0.20899999999999999</v>
      </c>
      <c r="E71" s="223">
        <v>0</v>
      </c>
      <c r="F71" s="164">
        <v>0.20899999999999999</v>
      </c>
      <c r="G71" s="130">
        <v>0.20899999999999999</v>
      </c>
      <c r="H71" s="164">
        <f t="shared" si="21"/>
        <v>0.20899999999999999</v>
      </c>
      <c r="I71" s="155">
        <v>0</v>
      </c>
      <c r="J71" s="155">
        <v>0</v>
      </c>
      <c r="K71" s="155">
        <v>0</v>
      </c>
      <c r="L71" s="155">
        <v>0</v>
      </c>
      <c r="M71" s="164">
        <v>0.20899999999999999</v>
      </c>
      <c r="N71" s="164">
        <v>0.20899999999999999</v>
      </c>
      <c r="O71" s="155">
        <v>0</v>
      </c>
      <c r="P71" s="155">
        <v>0</v>
      </c>
      <c r="Q71" s="155">
        <v>0</v>
      </c>
      <c r="R71" s="155">
        <f t="shared" si="19"/>
        <v>0</v>
      </c>
      <c r="S71" s="155">
        <f t="shared" si="20"/>
        <v>0</v>
      </c>
      <c r="T71" s="156" t="s">
        <v>981</v>
      </c>
    </row>
    <row r="72" spans="1:20" ht="18.75" customHeight="1" x14ac:dyDescent="0.25">
      <c r="A72" s="200" t="s">
        <v>953</v>
      </c>
      <c r="B72" s="395" t="s">
        <v>1049</v>
      </c>
      <c r="C72" s="118" t="s">
        <v>1050</v>
      </c>
      <c r="D72" s="130">
        <v>0.19</v>
      </c>
      <c r="E72" s="223">
        <v>0</v>
      </c>
      <c r="F72" s="164">
        <v>0.19</v>
      </c>
      <c r="G72" s="130">
        <v>0.19</v>
      </c>
      <c r="H72" s="164">
        <f t="shared" si="21"/>
        <v>0.19</v>
      </c>
      <c r="I72" s="155">
        <v>0</v>
      </c>
      <c r="J72" s="155">
        <v>0</v>
      </c>
      <c r="K72" s="155">
        <v>0</v>
      </c>
      <c r="L72" s="155">
        <v>0</v>
      </c>
      <c r="M72" s="164">
        <v>0.19</v>
      </c>
      <c r="N72" s="164">
        <v>0.19</v>
      </c>
      <c r="O72" s="155">
        <v>0</v>
      </c>
      <c r="P72" s="155">
        <v>0</v>
      </c>
      <c r="Q72" s="155">
        <v>0</v>
      </c>
      <c r="R72" s="155">
        <f t="shared" si="19"/>
        <v>0</v>
      </c>
      <c r="S72" s="155">
        <f t="shared" si="20"/>
        <v>0</v>
      </c>
      <c r="T72" s="156" t="s">
        <v>981</v>
      </c>
    </row>
    <row r="73" spans="1:20" ht="21" customHeight="1" x14ac:dyDescent="0.25">
      <c r="A73" s="200" t="s">
        <v>953</v>
      </c>
      <c r="B73" s="395" t="s">
        <v>1051</v>
      </c>
      <c r="C73" s="118" t="s">
        <v>1052</v>
      </c>
      <c r="D73" s="130">
        <v>0.38600000000000001</v>
      </c>
      <c r="E73" s="223">
        <v>0</v>
      </c>
      <c r="F73" s="164">
        <v>0.38600000000000001</v>
      </c>
      <c r="G73" s="130">
        <v>0.38600000000000001</v>
      </c>
      <c r="H73" s="164">
        <f t="shared" si="21"/>
        <v>0.38600000000000001</v>
      </c>
      <c r="I73" s="155">
        <v>0</v>
      </c>
      <c r="J73" s="155">
        <v>0</v>
      </c>
      <c r="K73" s="155">
        <v>0</v>
      </c>
      <c r="L73" s="155">
        <v>0</v>
      </c>
      <c r="M73" s="164">
        <v>0.38600000000000001</v>
      </c>
      <c r="N73" s="164">
        <v>0.38600000000000001</v>
      </c>
      <c r="O73" s="155">
        <v>0</v>
      </c>
      <c r="P73" s="155">
        <v>0</v>
      </c>
      <c r="Q73" s="155">
        <v>0</v>
      </c>
      <c r="R73" s="155">
        <f t="shared" si="19"/>
        <v>0</v>
      </c>
      <c r="S73" s="155">
        <f t="shared" si="20"/>
        <v>0</v>
      </c>
      <c r="T73" s="156" t="s">
        <v>981</v>
      </c>
    </row>
    <row r="74" spans="1:20" ht="17.25" customHeight="1" x14ac:dyDescent="0.25">
      <c r="A74" s="200" t="s">
        <v>953</v>
      </c>
      <c r="B74" s="395" t="s">
        <v>1053</v>
      </c>
      <c r="C74" s="118" t="s">
        <v>1054</v>
      </c>
      <c r="D74" s="130">
        <v>0.34200000000000003</v>
      </c>
      <c r="E74" s="223">
        <v>0</v>
      </c>
      <c r="F74" s="164">
        <v>0.34200000000000003</v>
      </c>
      <c r="G74" s="130">
        <v>0.34200000000000003</v>
      </c>
      <c r="H74" s="164">
        <f t="shared" si="21"/>
        <v>0.34200000000000003</v>
      </c>
      <c r="I74" s="155">
        <v>0</v>
      </c>
      <c r="J74" s="155">
        <v>0</v>
      </c>
      <c r="K74" s="155">
        <v>0</v>
      </c>
      <c r="L74" s="155">
        <v>0</v>
      </c>
      <c r="M74" s="164">
        <v>0.34200000000000003</v>
      </c>
      <c r="N74" s="164">
        <v>0.34200000000000003</v>
      </c>
      <c r="O74" s="155">
        <v>0</v>
      </c>
      <c r="P74" s="155">
        <v>0</v>
      </c>
      <c r="Q74" s="155">
        <v>0</v>
      </c>
      <c r="R74" s="155">
        <f t="shared" si="19"/>
        <v>0</v>
      </c>
      <c r="S74" s="155">
        <f t="shared" si="20"/>
        <v>0</v>
      </c>
      <c r="T74" s="156" t="s">
        <v>981</v>
      </c>
    </row>
    <row r="75" spans="1:20" ht="23.25" customHeight="1" x14ac:dyDescent="0.25">
      <c r="A75" s="200" t="s">
        <v>953</v>
      </c>
      <c r="B75" s="395" t="s">
        <v>1055</v>
      </c>
      <c r="C75" s="118" t="s">
        <v>1056</v>
      </c>
      <c r="D75" s="130">
        <v>0.51600000000000001</v>
      </c>
      <c r="E75" s="223">
        <v>0</v>
      </c>
      <c r="F75" s="164">
        <v>0.51600000000000001</v>
      </c>
      <c r="G75" s="130">
        <v>0.51600000000000001</v>
      </c>
      <c r="H75" s="164">
        <f t="shared" si="21"/>
        <v>0.51600000000000001</v>
      </c>
      <c r="I75" s="155">
        <v>0</v>
      </c>
      <c r="J75" s="155">
        <v>0</v>
      </c>
      <c r="K75" s="155">
        <v>0</v>
      </c>
      <c r="L75" s="155">
        <v>0</v>
      </c>
      <c r="M75" s="164">
        <v>0.51600000000000001</v>
      </c>
      <c r="N75" s="164">
        <v>0.51600000000000001</v>
      </c>
      <c r="O75" s="155">
        <v>0</v>
      </c>
      <c r="P75" s="155">
        <v>0</v>
      </c>
      <c r="Q75" s="155">
        <v>0</v>
      </c>
      <c r="R75" s="155">
        <f t="shared" si="19"/>
        <v>0</v>
      </c>
      <c r="S75" s="155">
        <f t="shared" si="20"/>
        <v>0</v>
      </c>
      <c r="T75" s="156" t="s">
        <v>981</v>
      </c>
    </row>
    <row r="76" spans="1:20" ht="18.75" customHeight="1" x14ac:dyDescent="0.25">
      <c r="A76" s="200" t="s">
        <v>953</v>
      </c>
      <c r="B76" s="395" t="s">
        <v>1057</v>
      </c>
      <c r="C76" s="118" t="s">
        <v>1058</v>
      </c>
      <c r="D76" s="130">
        <v>0.32400000000000001</v>
      </c>
      <c r="E76" s="223">
        <v>0</v>
      </c>
      <c r="F76" s="164">
        <v>0.32400000000000001</v>
      </c>
      <c r="G76" s="130">
        <v>0.32400000000000001</v>
      </c>
      <c r="H76" s="164">
        <f t="shared" si="21"/>
        <v>0.32400000000000001</v>
      </c>
      <c r="I76" s="155">
        <v>0</v>
      </c>
      <c r="J76" s="155">
        <v>0</v>
      </c>
      <c r="K76" s="155">
        <v>0</v>
      </c>
      <c r="L76" s="155">
        <v>0</v>
      </c>
      <c r="M76" s="164">
        <v>0.32400000000000001</v>
      </c>
      <c r="N76" s="164">
        <v>0.32400000000000001</v>
      </c>
      <c r="O76" s="155">
        <v>0</v>
      </c>
      <c r="P76" s="155">
        <v>0</v>
      </c>
      <c r="Q76" s="155">
        <v>0</v>
      </c>
      <c r="R76" s="155">
        <f t="shared" si="19"/>
        <v>0</v>
      </c>
      <c r="S76" s="155">
        <f t="shared" si="20"/>
        <v>0</v>
      </c>
      <c r="T76" s="156" t="s">
        <v>981</v>
      </c>
    </row>
    <row r="77" spans="1:20" ht="24" customHeight="1" x14ac:dyDescent="0.25">
      <c r="A77" s="200" t="s">
        <v>953</v>
      </c>
      <c r="B77" s="395" t="s">
        <v>1059</v>
      </c>
      <c r="C77" s="118" t="s">
        <v>1060</v>
      </c>
      <c r="D77" s="130">
        <v>0.33100000000000002</v>
      </c>
      <c r="E77" s="223">
        <v>0</v>
      </c>
      <c r="F77" s="164">
        <v>0.33100000000000002</v>
      </c>
      <c r="G77" s="130">
        <v>0.33100000000000002</v>
      </c>
      <c r="H77" s="164">
        <f t="shared" si="21"/>
        <v>0.33100000000000002</v>
      </c>
      <c r="I77" s="155">
        <v>0</v>
      </c>
      <c r="J77" s="155">
        <v>0</v>
      </c>
      <c r="K77" s="155">
        <v>0</v>
      </c>
      <c r="L77" s="155">
        <v>0</v>
      </c>
      <c r="M77" s="164">
        <v>0.33100000000000002</v>
      </c>
      <c r="N77" s="164">
        <v>0.33100000000000002</v>
      </c>
      <c r="O77" s="155">
        <v>0</v>
      </c>
      <c r="P77" s="155">
        <v>0</v>
      </c>
      <c r="Q77" s="155">
        <v>0</v>
      </c>
      <c r="R77" s="155">
        <f t="shared" si="19"/>
        <v>0</v>
      </c>
      <c r="S77" s="155">
        <f t="shared" si="20"/>
        <v>0</v>
      </c>
      <c r="T77" s="156" t="s">
        <v>981</v>
      </c>
    </row>
    <row r="78" spans="1:20" ht="19.5" customHeight="1" x14ac:dyDescent="0.25">
      <c r="A78" s="200" t="s">
        <v>953</v>
      </c>
      <c r="B78" s="395" t="s">
        <v>1061</v>
      </c>
      <c r="C78" s="118" t="s">
        <v>1062</v>
      </c>
      <c r="D78" s="130">
        <v>0.245</v>
      </c>
      <c r="E78" s="223">
        <v>0</v>
      </c>
      <c r="F78" s="164">
        <v>0.245</v>
      </c>
      <c r="G78" s="130">
        <v>0.245</v>
      </c>
      <c r="H78" s="164">
        <f t="shared" si="21"/>
        <v>0.245</v>
      </c>
      <c r="I78" s="155">
        <v>0</v>
      </c>
      <c r="J78" s="155">
        <v>0</v>
      </c>
      <c r="K78" s="155">
        <v>0</v>
      </c>
      <c r="L78" s="155">
        <v>0</v>
      </c>
      <c r="M78" s="164">
        <v>0.245</v>
      </c>
      <c r="N78" s="164">
        <v>0.245</v>
      </c>
      <c r="O78" s="155">
        <v>0</v>
      </c>
      <c r="P78" s="155">
        <v>0</v>
      </c>
      <c r="Q78" s="155">
        <v>0</v>
      </c>
      <c r="R78" s="155">
        <f t="shared" si="19"/>
        <v>0</v>
      </c>
      <c r="S78" s="155">
        <f t="shared" si="20"/>
        <v>0</v>
      </c>
      <c r="T78" s="156" t="s">
        <v>981</v>
      </c>
    </row>
    <row r="79" spans="1:20" ht="24" customHeight="1" x14ac:dyDescent="0.25">
      <c r="A79" s="200" t="s">
        <v>953</v>
      </c>
      <c r="B79" s="395" t="s">
        <v>1063</v>
      </c>
      <c r="C79" s="118" t="s">
        <v>1064</v>
      </c>
      <c r="D79" s="130">
        <v>0.435</v>
      </c>
      <c r="E79" s="223">
        <v>0</v>
      </c>
      <c r="F79" s="164">
        <v>0.435</v>
      </c>
      <c r="G79" s="130">
        <v>0.435</v>
      </c>
      <c r="H79" s="164">
        <f t="shared" si="21"/>
        <v>0.435</v>
      </c>
      <c r="I79" s="155">
        <v>0</v>
      </c>
      <c r="J79" s="155">
        <v>0</v>
      </c>
      <c r="K79" s="155">
        <v>0</v>
      </c>
      <c r="L79" s="155">
        <v>0</v>
      </c>
      <c r="M79" s="164">
        <v>0.435</v>
      </c>
      <c r="N79" s="164">
        <v>0.435</v>
      </c>
      <c r="O79" s="155">
        <v>0</v>
      </c>
      <c r="P79" s="155">
        <v>0</v>
      </c>
      <c r="Q79" s="155">
        <v>0</v>
      </c>
      <c r="R79" s="155">
        <f t="shared" si="19"/>
        <v>0</v>
      </c>
      <c r="S79" s="155">
        <f t="shared" si="20"/>
        <v>0</v>
      </c>
      <c r="T79" s="156" t="s">
        <v>981</v>
      </c>
    </row>
    <row r="80" spans="1:20" ht="21" customHeight="1" x14ac:dyDescent="0.25">
      <c r="A80" s="200" t="s">
        <v>953</v>
      </c>
      <c r="B80" s="395" t="s">
        <v>1065</v>
      </c>
      <c r="C80" s="118" t="s">
        <v>1066</v>
      </c>
      <c r="D80" s="130">
        <v>0.28000000000000003</v>
      </c>
      <c r="E80" s="223">
        <v>0</v>
      </c>
      <c r="F80" s="164">
        <v>0.28000000000000003</v>
      </c>
      <c r="G80" s="130">
        <v>0.28000000000000003</v>
      </c>
      <c r="H80" s="164">
        <f t="shared" si="21"/>
        <v>0.28000000000000003</v>
      </c>
      <c r="I80" s="155">
        <v>0</v>
      </c>
      <c r="J80" s="155">
        <v>0</v>
      </c>
      <c r="K80" s="155">
        <v>0</v>
      </c>
      <c r="L80" s="155">
        <v>0</v>
      </c>
      <c r="M80" s="164">
        <v>0.28000000000000003</v>
      </c>
      <c r="N80" s="164">
        <v>0.28000000000000003</v>
      </c>
      <c r="O80" s="155">
        <v>0</v>
      </c>
      <c r="P80" s="155">
        <v>0</v>
      </c>
      <c r="Q80" s="155">
        <v>0</v>
      </c>
      <c r="R80" s="155">
        <f t="shared" si="19"/>
        <v>0</v>
      </c>
      <c r="S80" s="155">
        <f t="shared" si="20"/>
        <v>0</v>
      </c>
      <c r="T80" s="156" t="s">
        <v>981</v>
      </c>
    </row>
    <row r="81" spans="1:20" ht="22.5" customHeight="1" x14ac:dyDescent="0.25">
      <c r="A81" s="200" t="s">
        <v>953</v>
      </c>
      <c r="B81" s="395" t="s">
        <v>1067</v>
      </c>
      <c r="C81" s="118" t="s">
        <v>1068</v>
      </c>
      <c r="D81" s="130">
        <v>0.50900000000000001</v>
      </c>
      <c r="E81" s="223">
        <v>0</v>
      </c>
      <c r="F81" s="164">
        <v>0.50900000000000001</v>
      </c>
      <c r="G81" s="130">
        <v>0.50900000000000001</v>
      </c>
      <c r="H81" s="164">
        <f t="shared" si="21"/>
        <v>0.50900000000000001</v>
      </c>
      <c r="I81" s="155">
        <v>0</v>
      </c>
      <c r="J81" s="155">
        <v>0</v>
      </c>
      <c r="K81" s="155">
        <v>0</v>
      </c>
      <c r="L81" s="155">
        <v>0</v>
      </c>
      <c r="M81" s="164">
        <v>0.50900000000000001</v>
      </c>
      <c r="N81" s="164">
        <v>0.50900000000000001</v>
      </c>
      <c r="O81" s="155">
        <v>0</v>
      </c>
      <c r="P81" s="155">
        <v>0</v>
      </c>
      <c r="Q81" s="155">
        <v>0</v>
      </c>
      <c r="R81" s="155">
        <f t="shared" si="19"/>
        <v>0</v>
      </c>
      <c r="S81" s="155">
        <f t="shared" si="20"/>
        <v>0</v>
      </c>
      <c r="T81" s="156" t="s">
        <v>981</v>
      </c>
    </row>
    <row r="82" spans="1:20" ht="24" customHeight="1" x14ac:dyDescent="0.25">
      <c r="A82" s="200" t="s">
        <v>953</v>
      </c>
      <c r="B82" s="395" t="s">
        <v>1069</v>
      </c>
      <c r="C82" s="118" t="s">
        <v>1070</v>
      </c>
      <c r="D82" s="130">
        <v>0.13800000000000001</v>
      </c>
      <c r="E82" s="223">
        <v>0</v>
      </c>
      <c r="F82" s="164">
        <v>0.13800000000000001</v>
      </c>
      <c r="G82" s="130">
        <v>0.13800000000000001</v>
      </c>
      <c r="H82" s="164">
        <f t="shared" si="21"/>
        <v>0.13800000000000001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64">
        <v>0.13800000000000001</v>
      </c>
      <c r="O82" s="130">
        <v>0.13800000000000001</v>
      </c>
      <c r="P82" s="155">
        <v>0</v>
      </c>
      <c r="Q82" s="155">
        <v>0</v>
      </c>
      <c r="R82" s="155">
        <f t="shared" si="19"/>
        <v>0</v>
      </c>
      <c r="S82" s="155">
        <f t="shared" si="20"/>
        <v>0</v>
      </c>
      <c r="T82" s="156" t="s">
        <v>981</v>
      </c>
    </row>
    <row r="83" spans="1:20" ht="21.75" customHeight="1" x14ac:dyDescent="0.25">
      <c r="A83" s="200" t="s">
        <v>953</v>
      </c>
      <c r="B83" s="395" t="s">
        <v>1071</v>
      </c>
      <c r="C83" s="118" t="s">
        <v>1072</v>
      </c>
      <c r="D83" s="130">
        <v>0.128</v>
      </c>
      <c r="E83" s="223">
        <v>0</v>
      </c>
      <c r="F83" s="164">
        <v>0.128</v>
      </c>
      <c r="G83" s="130">
        <v>0.128</v>
      </c>
      <c r="H83" s="164">
        <f t="shared" si="21"/>
        <v>0.128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64">
        <v>0.128</v>
      </c>
      <c r="O83" s="130">
        <v>0.128</v>
      </c>
      <c r="P83" s="155">
        <v>0</v>
      </c>
      <c r="Q83" s="155">
        <v>0</v>
      </c>
      <c r="R83" s="155">
        <f t="shared" si="19"/>
        <v>0</v>
      </c>
      <c r="S83" s="155">
        <f t="shared" si="20"/>
        <v>0</v>
      </c>
      <c r="T83" s="156" t="s">
        <v>981</v>
      </c>
    </row>
    <row r="84" spans="1:20" ht="18.75" customHeight="1" x14ac:dyDescent="0.25">
      <c r="A84" s="200" t="s">
        <v>953</v>
      </c>
      <c r="B84" s="395" t="s">
        <v>1073</v>
      </c>
      <c r="C84" s="118" t="s">
        <v>1074</v>
      </c>
      <c r="D84" s="130">
        <v>0.157</v>
      </c>
      <c r="E84" s="223">
        <v>0</v>
      </c>
      <c r="F84" s="164">
        <v>0.157</v>
      </c>
      <c r="G84" s="130">
        <v>0.157</v>
      </c>
      <c r="H84" s="164">
        <f t="shared" si="21"/>
        <v>0.157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64">
        <v>0.157</v>
      </c>
      <c r="O84" s="130">
        <v>0.157</v>
      </c>
      <c r="P84" s="155">
        <v>0</v>
      </c>
      <c r="Q84" s="155">
        <v>0</v>
      </c>
      <c r="R84" s="155">
        <f t="shared" si="19"/>
        <v>0</v>
      </c>
      <c r="S84" s="155">
        <f t="shared" si="20"/>
        <v>0</v>
      </c>
      <c r="T84" s="156" t="s">
        <v>981</v>
      </c>
    </row>
    <row r="85" spans="1:20" ht="21" customHeight="1" x14ac:dyDescent="0.25">
      <c r="A85" s="200" t="s">
        <v>953</v>
      </c>
      <c r="B85" s="395" t="s">
        <v>1075</v>
      </c>
      <c r="C85" s="118" t="s">
        <v>1076</v>
      </c>
      <c r="D85" s="130">
        <v>0.24199999999999999</v>
      </c>
      <c r="E85" s="223">
        <v>0</v>
      </c>
      <c r="F85" s="164">
        <v>0.24199999999999999</v>
      </c>
      <c r="G85" s="130">
        <v>0.24199999999999999</v>
      </c>
      <c r="H85" s="164">
        <f t="shared" si="21"/>
        <v>0.24199999999999999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  <c r="N85" s="164">
        <v>0.24199999999999999</v>
      </c>
      <c r="O85" s="130">
        <v>0.24199999999999999</v>
      </c>
      <c r="P85" s="155">
        <v>0</v>
      </c>
      <c r="Q85" s="155">
        <v>0</v>
      </c>
      <c r="R85" s="155">
        <f t="shared" si="19"/>
        <v>0</v>
      </c>
      <c r="S85" s="155">
        <f t="shared" si="20"/>
        <v>0</v>
      </c>
      <c r="T85" s="156" t="s">
        <v>981</v>
      </c>
    </row>
    <row r="86" spans="1:20" ht="25.5" customHeight="1" x14ac:dyDescent="0.25">
      <c r="A86" s="200" t="s">
        <v>953</v>
      </c>
      <c r="B86" s="395" t="s">
        <v>1077</v>
      </c>
      <c r="C86" s="118" t="s">
        <v>1078</v>
      </c>
      <c r="D86" s="130">
        <v>0.13800000000000001</v>
      </c>
      <c r="E86" s="223">
        <v>0</v>
      </c>
      <c r="F86" s="164">
        <v>0.13800000000000001</v>
      </c>
      <c r="G86" s="130">
        <v>0.13800000000000001</v>
      </c>
      <c r="H86" s="164">
        <f t="shared" si="21"/>
        <v>0.13800000000000001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64">
        <v>0.13800000000000001</v>
      </c>
      <c r="O86" s="130">
        <v>0.13800000000000001</v>
      </c>
      <c r="P86" s="155">
        <v>0</v>
      </c>
      <c r="Q86" s="155">
        <v>0</v>
      </c>
      <c r="R86" s="155">
        <f t="shared" si="19"/>
        <v>0</v>
      </c>
      <c r="S86" s="155">
        <f t="shared" si="20"/>
        <v>0</v>
      </c>
      <c r="T86" s="156" t="s">
        <v>981</v>
      </c>
    </row>
    <row r="87" spans="1:20" ht="22.5" customHeight="1" x14ac:dyDescent="0.25">
      <c r="A87" s="200" t="s">
        <v>953</v>
      </c>
      <c r="B87" s="395" t="s">
        <v>1079</v>
      </c>
      <c r="C87" s="118" t="s">
        <v>1080</v>
      </c>
      <c r="D87" s="130">
        <v>0.23899999999999999</v>
      </c>
      <c r="E87" s="223">
        <v>0</v>
      </c>
      <c r="F87" s="164">
        <v>0.23899999999999999</v>
      </c>
      <c r="G87" s="130">
        <v>0.23899999999999999</v>
      </c>
      <c r="H87" s="164">
        <f t="shared" si="21"/>
        <v>0.23899999999999999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64">
        <v>0.23899999999999999</v>
      </c>
      <c r="O87" s="130">
        <v>0.23899999999999999</v>
      </c>
      <c r="P87" s="155">
        <v>0</v>
      </c>
      <c r="Q87" s="155">
        <v>0</v>
      </c>
      <c r="R87" s="155">
        <f t="shared" si="19"/>
        <v>0</v>
      </c>
      <c r="S87" s="155">
        <f t="shared" si="20"/>
        <v>0</v>
      </c>
      <c r="T87" s="156" t="s">
        <v>981</v>
      </c>
    </row>
    <row r="88" spans="1:20" ht="24" customHeight="1" x14ac:dyDescent="0.25">
      <c r="A88" s="200" t="s">
        <v>953</v>
      </c>
      <c r="B88" s="395" t="s">
        <v>1081</v>
      </c>
      <c r="C88" s="118" t="s">
        <v>1082</v>
      </c>
      <c r="D88" s="130">
        <v>0.158</v>
      </c>
      <c r="E88" s="223">
        <v>0</v>
      </c>
      <c r="F88" s="164">
        <v>0.158</v>
      </c>
      <c r="G88" s="130">
        <v>0.158</v>
      </c>
      <c r="H88" s="164">
        <f t="shared" si="21"/>
        <v>0.158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  <c r="N88" s="164">
        <v>0.158</v>
      </c>
      <c r="O88" s="130">
        <v>0.158</v>
      </c>
      <c r="P88" s="155">
        <v>0</v>
      </c>
      <c r="Q88" s="155">
        <v>0</v>
      </c>
      <c r="R88" s="155">
        <f t="shared" si="19"/>
        <v>0</v>
      </c>
      <c r="S88" s="155">
        <f t="shared" si="20"/>
        <v>0</v>
      </c>
      <c r="T88" s="156" t="s">
        <v>981</v>
      </c>
    </row>
    <row r="89" spans="1:20" ht="23.25" customHeight="1" x14ac:dyDescent="0.25">
      <c r="A89" s="200" t="s">
        <v>953</v>
      </c>
      <c r="B89" s="395" t="s">
        <v>1083</v>
      </c>
      <c r="C89" s="118" t="s">
        <v>1084</v>
      </c>
      <c r="D89" s="130">
        <v>0.35</v>
      </c>
      <c r="E89" s="223">
        <v>0</v>
      </c>
      <c r="F89" s="164">
        <v>0.35</v>
      </c>
      <c r="G89" s="130">
        <v>0.35</v>
      </c>
      <c r="H89" s="164">
        <f t="shared" si="21"/>
        <v>0.35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64">
        <v>0.35</v>
      </c>
      <c r="O89" s="130">
        <v>0.35</v>
      </c>
      <c r="P89" s="155">
        <v>0</v>
      </c>
      <c r="Q89" s="155">
        <v>0</v>
      </c>
      <c r="R89" s="155">
        <f t="shared" si="19"/>
        <v>0</v>
      </c>
      <c r="S89" s="155">
        <f t="shared" si="20"/>
        <v>0</v>
      </c>
      <c r="T89" s="156" t="s">
        <v>981</v>
      </c>
    </row>
    <row r="90" spans="1:20" ht="22.5" customHeight="1" x14ac:dyDescent="0.25">
      <c r="A90" s="200" t="s">
        <v>953</v>
      </c>
      <c r="B90" s="395" t="s">
        <v>1085</v>
      </c>
      <c r="C90" s="118" t="s">
        <v>1086</v>
      </c>
      <c r="D90" s="130">
        <v>0.30399999999999999</v>
      </c>
      <c r="E90" s="223">
        <v>0</v>
      </c>
      <c r="F90" s="164">
        <v>0.30399999999999999</v>
      </c>
      <c r="G90" s="130">
        <v>0.30399999999999999</v>
      </c>
      <c r="H90" s="164">
        <f t="shared" si="21"/>
        <v>0.30399999999999999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64">
        <v>0.30399999999999999</v>
      </c>
      <c r="O90" s="130">
        <v>0.30399999999999999</v>
      </c>
      <c r="P90" s="155">
        <v>0</v>
      </c>
      <c r="Q90" s="155">
        <v>0</v>
      </c>
      <c r="R90" s="155">
        <f t="shared" si="19"/>
        <v>0</v>
      </c>
      <c r="S90" s="155">
        <f t="shared" si="20"/>
        <v>0</v>
      </c>
      <c r="T90" s="156" t="s">
        <v>981</v>
      </c>
    </row>
    <row r="91" spans="1:20" ht="25.5" customHeight="1" x14ac:dyDescent="0.25">
      <c r="A91" s="200" t="s">
        <v>953</v>
      </c>
      <c r="B91" s="395" t="s">
        <v>1087</v>
      </c>
      <c r="C91" s="118" t="s">
        <v>1088</v>
      </c>
      <c r="D91" s="130">
        <v>0.28199999999999997</v>
      </c>
      <c r="E91" s="223">
        <v>0</v>
      </c>
      <c r="F91" s="164">
        <v>0.28199999999999997</v>
      </c>
      <c r="G91" s="130">
        <v>0.28199999999999997</v>
      </c>
      <c r="H91" s="164">
        <f t="shared" si="21"/>
        <v>0.28199999999999997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64">
        <v>0.28199999999999997</v>
      </c>
      <c r="O91" s="130">
        <v>0.28199999999999997</v>
      </c>
      <c r="P91" s="155">
        <v>0</v>
      </c>
      <c r="Q91" s="155">
        <v>0</v>
      </c>
      <c r="R91" s="155">
        <f t="shared" si="19"/>
        <v>0</v>
      </c>
      <c r="S91" s="155">
        <f t="shared" si="20"/>
        <v>0</v>
      </c>
      <c r="T91" s="156" t="s">
        <v>981</v>
      </c>
    </row>
    <row r="92" spans="1:20" ht="21" customHeight="1" x14ac:dyDescent="0.25">
      <c r="A92" s="200" t="s">
        <v>953</v>
      </c>
      <c r="B92" s="395" t="s">
        <v>1089</v>
      </c>
      <c r="C92" s="118" t="s">
        <v>1090</v>
      </c>
      <c r="D92" s="130">
        <v>0.28000000000000003</v>
      </c>
      <c r="E92" s="223">
        <v>0</v>
      </c>
      <c r="F92" s="164">
        <v>0.28000000000000003</v>
      </c>
      <c r="G92" s="130">
        <v>0.28000000000000003</v>
      </c>
      <c r="H92" s="164">
        <f t="shared" si="21"/>
        <v>0.28000000000000003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164">
        <v>0.28000000000000003</v>
      </c>
      <c r="O92" s="130">
        <v>0.28000000000000003</v>
      </c>
      <c r="P92" s="155">
        <v>0</v>
      </c>
      <c r="Q92" s="155">
        <v>0</v>
      </c>
      <c r="R92" s="155">
        <f t="shared" si="19"/>
        <v>0</v>
      </c>
      <c r="S92" s="155">
        <f t="shared" si="20"/>
        <v>0</v>
      </c>
      <c r="T92" s="156" t="s">
        <v>981</v>
      </c>
    </row>
    <row r="93" spans="1:20" ht="27" customHeight="1" x14ac:dyDescent="0.25">
      <c r="A93" s="200" t="s">
        <v>953</v>
      </c>
      <c r="B93" s="396" t="s">
        <v>1091</v>
      </c>
      <c r="C93" s="118" t="s">
        <v>1092</v>
      </c>
      <c r="D93" s="130">
        <v>0.17100000000000001</v>
      </c>
      <c r="E93" s="223">
        <v>0</v>
      </c>
      <c r="F93" s="164">
        <v>0.17100000000000001</v>
      </c>
      <c r="G93" s="130">
        <v>0.17100000000000001</v>
      </c>
      <c r="H93" s="164">
        <f t="shared" si="21"/>
        <v>0.17100000000000001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64">
        <v>0.17100000000000001</v>
      </c>
      <c r="O93" s="130">
        <v>0.17100000000000001</v>
      </c>
      <c r="P93" s="155">
        <v>0</v>
      </c>
      <c r="Q93" s="155">
        <v>0</v>
      </c>
      <c r="R93" s="155">
        <f t="shared" si="19"/>
        <v>0</v>
      </c>
      <c r="S93" s="155">
        <f t="shared" si="20"/>
        <v>0</v>
      </c>
      <c r="T93" s="156" t="s">
        <v>981</v>
      </c>
    </row>
    <row r="94" spans="1:20" ht="25.5" customHeight="1" x14ac:dyDescent="0.25">
      <c r="A94" s="200" t="s">
        <v>953</v>
      </c>
      <c r="B94" s="396" t="s">
        <v>1093</v>
      </c>
      <c r="C94" s="118" t="s">
        <v>1094</v>
      </c>
      <c r="D94" s="130">
        <v>0.19900000000000001</v>
      </c>
      <c r="E94" s="223">
        <v>0</v>
      </c>
      <c r="F94" s="164">
        <v>0.19900000000000001</v>
      </c>
      <c r="G94" s="130">
        <v>0.19900000000000001</v>
      </c>
      <c r="H94" s="164">
        <f t="shared" si="21"/>
        <v>0.19900000000000001</v>
      </c>
      <c r="I94" s="155">
        <v>0</v>
      </c>
      <c r="J94" s="155">
        <v>0</v>
      </c>
      <c r="K94" s="155">
        <v>0</v>
      </c>
      <c r="L94" s="155">
        <v>0</v>
      </c>
      <c r="M94" s="155">
        <v>0</v>
      </c>
      <c r="N94" s="164">
        <v>0.19900000000000001</v>
      </c>
      <c r="O94" s="130">
        <v>0.19900000000000001</v>
      </c>
      <c r="P94" s="155">
        <v>0</v>
      </c>
      <c r="Q94" s="155">
        <v>0</v>
      </c>
      <c r="R94" s="155">
        <f t="shared" si="19"/>
        <v>0</v>
      </c>
      <c r="S94" s="155">
        <f t="shared" si="20"/>
        <v>0</v>
      </c>
      <c r="T94" s="156" t="s">
        <v>981</v>
      </c>
    </row>
    <row r="95" spans="1:20" ht="19.5" customHeight="1" x14ac:dyDescent="0.25">
      <c r="A95" s="200" t="s">
        <v>953</v>
      </c>
      <c r="B95" s="396" t="s">
        <v>1095</v>
      </c>
      <c r="C95" s="118" t="s">
        <v>1096</v>
      </c>
      <c r="D95" s="130">
        <v>0.04</v>
      </c>
      <c r="E95" s="223">
        <v>0</v>
      </c>
      <c r="F95" s="164">
        <v>0.04</v>
      </c>
      <c r="G95" s="130">
        <v>0.04</v>
      </c>
      <c r="H95" s="164">
        <f t="shared" si="21"/>
        <v>0.04</v>
      </c>
      <c r="I95" s="155">
        <v>0</v>
      </c>
      <c r="J95" s="155">
        <v>0</v>
      </c>
      <c r="K95" s="155">
        <v>0</v>
      </c>
      <c r="L95" s="155">
        <v>0</v>
      </c>
      <c r="M95" s="155">
        <v>0</v>
      </c>
      <c r="N95" s="164">
        <v>0.04</v>
      </c>
      <c r="O95" s="130">
        <v>0.04</v>
      </c>
      <c r="P95" s="155">
        <v>0</v>
      </c>
      <c r="Q95" s="155">
        <v>0</v>
      </c>
      <c r="R95" s="155">
        <f t="shared" si="19"/>
        <v>0</v>
      </c>
      <c r="S95" s="155">
        <f t="shared" si="20"/>
        <v>0</v>
      </c>
      <c r="T95" s="156" t="s">
        <v>981</v>
      </c>
    </row>
    <row r="96" spans="1:20" ht="25.5" customHeight="1" x14ac:dyDescent="0.25">
      <c r="A96" s="200" t="s">
        <v>953</v>
      </c>
      <c r="B96" s="396" t="s">
        <v>1097</v>
      </c>
      <c r="C96" s="118" t="s">
        <v>1098</v>
      </c>
      <c r="D96" s="130">
        <v>5.1999999999999998E-2</v>
      </c>
      <c r="E96" s="223">
        <v>0</v>
      </c>
      <c r="F96" s="164">
        <v>5.1999999999999998E-2</v>
      </c>
      <c r="G96" s="130">
        <v>5.1999999999999998E-2</v>
      </c>
      <c r="H96" s="164">
        <f t="shared" si="21"/>
        <v>5.1999999999999998E-2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64">
        <v>5.1999999999999998E-2</v>
      </c>
      <c r="O96" s="130">
        <v>5.1999999999999998E-2</v>
      </c>
      <c r="P96" s="155">
        <v>0</v>
      </c>
      <c r="Q96" s="155">
        <v>0</v>
      </c>
      <c r="R96" s="155">
        <f t="shared" si="19"/>
        <v>0</v>
      </c>
      <c r="S96" s="155">
        <f t="shared" si="20"/>
        <v>0</v>
      </c>
      <c r="T96" s="156" t="s">
        <v>981</v>
      </c>
    </row>
    <row r="97" spans="1:30" ht="24.75" customHeight="1" x14ac:dyDescent="0.25">
      <c r="A97" s="200" t="s">
        <v>953</v>
      </c>
      <c r="B97" s="396" t="s">
        <v>1099</v>
      </c>
      <c r="C97" s="118" t="s">
        <v>1100</v>
      </c>
      <c r="D97" s="130">
        <v>0.156</v>
      </c>
      <c r="E97" s="223">
        <v>0</v>
      </c>
      <c r="F97" s="164">
        <v>0.156</v>
      </c>
      <c r="G97" s="130">
        <v>0.156</v>
      </c>
      <c r="H97" s="164">
        <f t="shared" si="21"/>
        <v>0.156</v>
      </c>
      <c r="I97" s="155">
        <v>0</v>
      </c>
      <c r="J97" s="155">
        <v>0</v>
      </c>
      <c r="K97" s="155">
        <v>0</v>
      </c>
      <c r="L97" s="155">
        <v>0</v>
      </c>
      <c r="M97" s="155">
        <v>0</v>
      </c>
      <c r="N97" s="164">
        <v>0.156</v>
      </c>
      <c r="O97" s="130">
        <v>0.156</v>
      </c>
      <c r="P97" s="155">
        <v>0</v>
      </c>
      <c r="Q97" s="155">
        <v>0</v>
      </c>
      <c r="R97" s="155">
        <f t="shared" si="19"/>
        <v>0</v>
      </c>
      <c r="S97" s="155">
        <f t="shared" si="20"/>
        <v>0</v>
      </c>
      <c r="T97" s="156" t="s">
        <v>981</v>
      </c>
    </row>
    <row r="98" spans="1:30" ht="26.25" customHeight="1" x14ac:dyDescent="0.25">
      <c r="A98" s="200" t="s">
        <v>953</v>
      </c>
      <c r="B98" s="396" t="s">
        <v>1101</v>
      </c>
      <c r="C98" s="118" t="s">
        <v>1102</v>
      </c>
      <c r="D98" s="130">
        <v>0.108</v>
      </c>
      <c r="E98" s="223">
        <v>0</v>
      </c>
      <c r="F98" s="164">
        <v>0.108</v>
      </c>
      <c r="G98" s="130">
        <v>0.108</v>
      </c>
      <c r="H98" s="164">
        <f t="shared" si="21"/>
        <v>0.108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64">
        <v>0.108</v>
      </c>
      <c r="O98" s="130">
        <v>0.108</v>
      </c>
      <c r="P98" s="155">
        <v>0</v>
      </c>
      <c r="Q98" s="155">
        <v>0</v>
      </c>
      <c r="R98" s="155">
        <f t="shared" si="19"/>
        <v>0</v>
      </c>
      <c r="S98" s="155">
        <f t="shared" si="20"/>
        <v>0</v>
      </c>
      <c r="T98" s="156" t="s">
        <v>981</v>
      </c>
    </row>
    <row r="99" spans="1:30" ht="21.75" customHeight="1" x14ac:dyDescent="0.25">
      <c r="A99" s="200" t="s">
        <v>953</v>
      </c>
      <c r="B99" s="396" t="s">
        <v>1103</v>
      </c>
      <c r="C99" s="118" t="s">
        <v>1104</v>
      </c>
      <c r="D99" s="130">
        <v>9.7000000000000003E-2</v>
      </c>
      <c r="E99" s="223">
        <v>0</v>
      </c>
      <c r="F99" s="164">
        <v>9.7000000000000003E-2</v>
      </c>
      <c r="G99" s="130">
        <v>9.7000000000000003E-2</v>
      </c>
      <c r="H99" s="164">
        <f t="shared" si="21"/>
        <v>9.7000000000000003E-2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64">
        <v>9.7000000000000003E-2</v>
      </c>
      <c r="O99" s="130">
        <v>9.7000000000000003E-2</v>
      </c>
      <c r="P99" s="155">
        <v>0</v>
      </c>
      <c r="Q99" s="155">
        <v>0</v>
      </c>
      <c r="R99" s="155">
        <f t="shared" si="19"/>
        <v>0</v>
      </c>
      <c r="S99" s="155">
        <f t="shared" si="20"/>
        <v>0</v>
      </c>
      <c r="T99" s="156" t="s">
        <v>981</v>
      </c>
    </row>
    <row r="100" spans="1:30" ht="23.25" customHeight="1" x14ac:dyDescent="0.25">
      <c r="A100" s="200" t="s">
        <v>953</v>
      </c>
      <c r="B100" s="396" t="s">
        <v>1105</v>
      </c>
      <c r="C100" s="118" t="s">
        <v>1106</v>
      </c>
      <c r="D100" s="130">
        <v>0.14299999999999999</v>
      </c>
      <c r="E100" s="223">
        <v>0</v>
      </c>
      <c r="F100" s="164">
        <v>0.14299999999999999</v>
      </c>
      <c r="G100" s="130">
        <v>0.14299999999999999</v>
      </c>
      <c r="H100" s="164">
        <f t="shared" si="21"/>
        <v>0.14299999999999999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164">
        <v>0.14299999999999999</v>
      </c>
      <c r="O100" s="130">
        <v>0.14299999999999999</v>
      </c>
      <c r="P100" s="155">
        <v>0</v>
      </c>
      <c r="Q100" s="155">
        <v>0</v>
      </c>
      <c r="R100" s="155">
        <f t="shared" si="19"/>
        <v>0</v>
      </c>
      <c r="S100" s="155">
        <f t="shared" si="20"/>
        <v>0</v>
      </c>
      <c r="T100" s="156" t="s">
        <v>981</v>
      </c>
    </row>
    <row r="101" spans="1:30" ht="69" customHeight="1" x14ac:dyDescent="0.25">
      <c r="A101" s="200" t="s">
        <v>953</v>
      </c>
      <c r="B101" s="396" t="s">
        <v>1176</v>
      </c>
      <c r="C101" s="118" t="s">
        <v>1178</v>
      </c>
      <c r="D101" s="130">
        <v>0.20100000000000001</v>
      </c>
      <c r="E101" s="223">
        <v>0</v>
      </c>
      <c r="F101" s="164">
        <v>0.20100000000000001</v>
      </c>
      <c r="G101" s="130" t="s">
        <v>981</v>
      </c>
      <c r="H101" s="164">
        <v>0.20100000000000001</v>
      </c>
      <c r="I101" s="130" t="s">
        <v>981</v>
      </c>
      <c r="J101" s="155">
        <v>0</v>
      </c>
      <c r="K101" s="155" t="s">
        <v>981</v>
      </c>
      <c r="L101" s="155">
        <v>0</v>
      </c>
      <c r="M101" s="155" t="s">
        <v>981</v>
      </c>
      <c r="N101" s="164">
        <v>0</v>
      </c>
      <c r="O101" s="130" t="s">
        <v>981</v>
      </c>
      <c r="P101" s="164">
        <v>0.20100000000000001</v>
      </c>
      <c r="Q101" s="155">
        <f t="shared" ref="Q101:Q102" si="22">F101-H101</f>
        <v>0</v>
      </c>
      <c r="R101" s="155" t="s">
        <v>981</v>
      </c>
      <c r="S101" s="155" t="s">
        <v>981</v>
      </c>
      <c r="T101" s="163" t="s">
        <v>1180</v>
      </c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</row>
    <row r="102" spans="1:30" ht="70.5" customHeight="1" x14ac:dyDescent="0.25">
      <c r="A102" s="200" t="s">
        <v>953</v>
      </c>
      <c r="B102" s="396" t="s">
        <v>1177</v>
      </c>
      <c r="C102" s="118" t="s">
        <v>1179</v>
      </c>
      <c r="D102" s="130">
        <v>0.21199999999999999</v>
      </c>
      <c r="E102" s="223">
        <v>0</v>
      </c>
      <c r="F102" s="164">
        <v>0.21199999999999999</v>
      </c>
      <c r="G102" s="130" t="s">
        <v>981</v>
      </c>
      <c r="H102" s="164">
        <v>0.21199999999999999</v>
      </c>
      <c r="I102" s="130" t="s">
        <v>981</v>
      </c>
      <c r="J102" s="155">
        <v>0</v>
      </c>
      <c r="K102" s="155" t="s">
        <v>981</v>
      </c>
      <c r="L102" s="155">
        <v>0</v>
      </c>
      <c r="M102" s="155" t="s">
        <v>981</v>
      </c>
      <c r="N102" s="164">
        <v>0</v>
      </c>
      <c r="O102" s="130" t="s">
        <v>981</v>
      </c>
      <c r="P102" s="164">
        <v>0.21199999999999999</v>
      </c>
      <c r="Q102" s="155">
        <f t="shared" si="22"/>
        <v>0</v>
      </c>
      <c r="R102" s="155" t="s">
        <v>981</v>
      </c>
      <c r="S102" s="155" t="s">
        <v>981</v>
      </c>
      <c r="T102" s="163" t="s">
        <v>1180</v>
      </c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</row>
    <row r="103" spans="1:30" ht="30" x14ac:dyDescent="0.25">
      <c r="A103" s="156" t="s">
        <v>955</v>
      </c>
      <c r="B103" s="163" t="s">
        <v>956</v>
      </c>
      <c r="C103" s="156" t="s">
        <v>913</v>
      </c>
      <c r="D103" s="156" t="s">
        <v>981</v>
      </c>
      <c r="E103" s="223" t="s">
        <v>981</v>
      </c>
      <c r="F103" s="164" t="s">
        <v>981</v>
      </c>
      <c r="G103" s="156" t="s">
        <v>981</v>
      </c>
      <c r="H103" s="156" t="s">
        <v>981</v>
      </c>
      <c r="I103" s="156" t="s">
        <v>981</v>
      </c>
      <c r="J103" s="156" t="s">
        <v>981</v>
      </c>
      <c r="K103" s="156" t="s">
        <v>981</v>
      </c>
      <c r="L103" s="156" t="s">
        <v>981</v>
      </c>
      <c r="M103" s="156" t="s">
        <v>981</v>
      </c>
      <c r="N103" s="156" t="s">
        <v>981</v>
      </c>
      <c r="O103" s="156" t="s">
        <v>981</v>
      </c>
      <c r="P103" s="156" t="s">
        <v>981</v>
      </c>
      <c r="Q103" s="156" t="s">
        <v>981</v>
      </c>
      <c r="R103" s="156" t="s">
        <v>981</v>
      </c>
      <c r="S103" s="156" t="s">
        <v>981</v>
      </c>
      <c r="T103" s="156" t="s">
        <v>981</v>
      </c>
    </row>
    <row r="104" spans="1:30" ht="30" x14ac:dyDescent="0.25">
      <c r="A104" s="156" t="s">
        <v>202</v>
      </c>
      <c r="B104" s="163" t="s">
        <v>957</v>
      </c>
      <c r="C104" s="156" t="s">
        <v>913</v>
      </c>
      <c r="D104" s="164">
        <f>D106+D110</f>
        <v>0.86099999999999999</v>
      </c>
      <c r="E104" s="223">
        <v>0</v>
      </c>
      <c r="F104" s="164">
        <f>F106+F110</f>
        <v>0.86099999999999999</v>
      </c>
      <c r="G104" s="156">
        <f t="shared" ref="G104:P104" si="23">G106+G110</f>
        <v>0.86099999999999999</v>
      </c>
      <c r="H104" s="164">
        <f>H106+H110</f>
        <v>0.83499999999999996</v>
      </c>
      <c r="I104" s="155">
        <f t="shared" si="23"/>
        <v>0</v>
      </c>
      <c r="J104" s="155">
        <f t="shared" si="23"/>
        <v>0</v>
      </c>
      <c r="K104" s="164">
        <f t="shared" si="23"/>
        <v>0.2</v>
      </c>
      <c r="L104" s="155">
        <v>0</v>
      </c>
      <c r="M104" s="155">
        <f t="shared" si="23"/>
        <v>0</v>
      </c>
      <c r="N104" s="155">
        <f t="shared" si="23"/>
        <v>0</v>
      </c>
      <c r="O104" s="156">
        <f t="shared" si="23"/>
        <v>0.66100000000000003</v>
      </c>
      <c r="P104" s="164">
        <f t="shared" si="23"/>
        <v>0.83499999999999996</v>
      </c>
      <c r="Q104" s="164">
        <f>F104-H104</f>
        <v>2.6000000000000023E-2</v>
      </c>
      <c r="R104" s="164">
        <f>H104-G104</f>
        <v>-2.6000000000000023E-2</v>
      </c>
      <c r="S104" s="223">
        <f>R104/G104*100</f>
        <v>-3.01974448315912</v>
      </c>
      <c r="T104" s="156" t="s">
        <v>981</v>
      </c>
    </row>
    <row r="105" spans="1:30" ht="30" x14ac:dyDescent="0.25">
      <c r="A105" s="156" t="s">
        <v>204</v>
      </c>
      <c r="B105" s="163" t="s">
        <v>958</v>
      </c>
      <c r="C105" s="156" t="s">
        <v>913</v>
      </c>
      <c r="D105" s="156" t="s">
        <v>981</v>
      </c>
      <c r="E105" s="223" t="s">
        <v>981</v>
      </c>
      <c r="F105" s="164" t="s">
        <v>981</v>
      </c>
      <c r="G105" s="156" t="s">
        <v>981</v>
      </c>
      <c r="H105" s="164" t="s">
        <v>981</v>
      </c>
      <c r="I105" s="156" t="s">
        <v>981</v>
      </c>
      <c r="J105" s="156" t="s">
        <v>981</v>
      </c>
      <c r="K105" s="156" t="s">
        <v>981</v>
      </c>
      <c r="L105" s="156" t="s">
        <v>981</v>
      </c>
      <c r="M105" s="156" t="s">
        <v>981</v>
      </c>
      <c r="N105" s="156" t="s">
        <v>981</v>
      </c>
      <c r="O105" s="156" t="s">
        <v>981</v>
      </c>
      <c r="P105" s="156" t="s">
        <v>981</v>
      </c>
      <c r="Q105" s="156" t="s">
        <v>981</v>
      </c>
      <c r="R105" s="164" t="s">
        <v>981</v>
      </c>
      <c r="S105" s="223" t="s">
        <v>981</v>
      </c>
      <c r="T105" s="156" t="s">
        <v>981</v>
      </c>
    </row>
    <row r="106" spans="1:30" ht="30" x14ac:dyDescent="0.25">
      <c r="A106" s="156" t="s">
        <v>205</v>
      </c>
      <c r="B106" s="163" t="s">
        <v>959</v>
      </c>
      <c r="C106" s="156" t="s">
        <v>913</v>
      </c>
      <c r="D106" s="164">
        <f>D107</f>
        <v>0.2</v>
      </c>
      <c r="E106" s="223">
        <v>0</v>
      </c>
      <c r="F106" s="164">
        <f>F107</f>
        <v>0.2</v>
      </c>
      <c r="G106" s="164">
        <f t="shared" ref="G106:O106" si="24">G107</f>
        <v>0.2</v>
      </c>
      <c r="H106" s="164">
        <v>0.17199999999999999</v>
      </c>
      <c r="I106" s="155">
        <f t="shared" si="24"/>
        <v>0</v>
      </c>
      <c r="J106" s="155">
        <f t="shared" si="24"/>
        <v>0</v>
      </c>
      <c r="K106" s="164">
        <f t="shared" si="24"/>
        <v>0.2</v>
      </c>
      <c r="L106" s="155">
        <v>0</v>
      </c>
      <c r="M106" s="155">
        <f t="shared" si="24"/>
        <v>0</v>
      </c>
      <c r="N106" s="155">
        <f t="shared" si="24"/>
        <v>0</v>
      </c>
      <c r="O106" s="155">
        <f t="shared" si="24"/>
        <v>0</v>
      </c>
      <c r="P106" s="164">
        <f>P107</f>
        <v>0.17199999999999999</v>
      </c>
      <c r="Q106" s="164">
        <f t="shared" ref="Q106:Q107" si="25">F106-H106</f>
        <v>2.8000000000000025E-2</v>
      </c>
      <c r="R106" s="164">
        <f t="shared" ref="R106:R107" si="26">H106-G106</f>
        <v>-2.8000000000000025E-2</v>
      </c>
      <c r="S106" s="228">
        <f>R106/G106*100</f>
        <v>-14.000000000000012</v>
      </c>
      <c r="T106" s="156" t="s">
        <v>981</v>
      </c>
    </row>
    <row r="107" spans="1:30" ht="27" customHeight="1" x14ac:dyDescent="0.25">
      <c r="A107" s="200" t="s">
        <v>205</v>
      </c>
      <c r="B107" s="396" t="s">
        <v>1107</v>
      </c>
      <c r="C107" s="118" t="s">
        <v>1108</v>
      </c>
      <c r="D107" s="130">
        <v>0.2</v>
      </c>
      <c r="E107" s="223">
        <v>0</v>
      </c>
      <c r="F107" s="164">
        <v>0.2</v>
      </c>
      <c r="G107" s="130">
        <v>0.2</v>
      </c>
      <c r="H107" s="164">
        <v>0.17199999999999999</v>
      </c>
      <c r="I107" s="155">
        <v>0</v>
      </c>
      <c r="J107" s="155">
        <v>0</v>
      </c>
      <c r="K107" s="130">
        <v>0.2</v>
      </c>
      <c r="L107" s="155">
        <v>0</v>
      </c>
      <c r="M107" s="155">
        <v>0</v>
      </c>
      <c r="N107" s="155">
        <v>0</v>
      </c>
      <c r="O107" s="155">
        <v>0</v>
      </c>
      <c r="P107" s="164">
        <v>0.17199999999999999</v>
      </c>
      <c r="Q107" s="164">
        <f t="shared" si="25"/>
        <v>2.8000000000000025E-2</v>
      </c>
      <c r="R107" s="164">
        <f t="shared" si="26"/>
        <v>-2.8000000000000025E-2</v>
      </c>
      <c r="S107" s="228">
        <f>R107/G107*100</f>
        <v>-14.000000000000012</v>
      </c>
      <c r="T107" s="163" t="s">
        <v>1174</v>
      </c>
    </row>
    <row r="108" spans="1:30" ht="37.5" customHeight="1" x14ac:dyDescent="0.25">
      <c r="A108" s="156" t="s">
        <v>206</v>
      </c>
      <c r="B108" s="163" t="s">
        <v>960</v>
      </c>
      <c r="C108" s="156" t="s">
        <v>913</v>
      </c>
      <c r="D108" s="156" t="s">
        <v>981</v>
      </c>
      <c r="E108" s="223" t="s">
        <v>981</v>
      </c>
      <c r="F108" s="164" t="s">
        <v>981</v>
      </c>
      <c r="G108" s="164" t="s">
        <v>981</v>
      </c>
      <c r="H108" s="164" t="s">
        <v>981</v>
      </c>
      <c r="I108" s="155" t="s">
        <v>981</v>
      </c>
      <c r="J108" s="155" t="s">
        <v>981</v>
      </c>
      <c r="K108" s="164" t="s">
        <v>981</v>
      </c>
      <c r="L108" s="164" t="s">
        <v>981</v>
      </c>
      <c r="M108" s="164" t="s">
        <v>981</v>
      </c>
      <c r="N108" s="164" t="s">
        <v>981</v>
      </c>
      <c r="O108" s="164" t="s">
        <v>981</v>
      </c>
      <c r="P108" s="164" t="s">
        <v>981</v>
      </c>
      <c r="Q108" s="164" t="s">
        <v>981</v>
      </c>
      <c r="R108" s="164" t="s">
        <v>981</v>
      </c>
      <c r="S108" s="223" t="s">
        <v>981</v>
      </c>
      <c r="T108" s="156" t="s">
        <v>981</v>
      </c>
    </row>
    <row r="109" spans="1:30" ht="34.5" customHeight="1" x14ac:dyDescent="0.25">
      <c r="A109" s="156" t="s">
        <v>207</v>
      </c>
      <c r="B109" s="163" t="s">
        <v>961</v>
      </c>
      <c r="C109" s="156" t="s">
        <v>913</v>
      </c>
      <c r="D109" s="156" t="s">
        <v>981</v>
      </c>
      <c r="E109" s="223" t="s">
        <v>981</v>
      </c>
      <c r="F109" s="164" t="s">
        <v>981</v>
      </c>
      <c r="G109" s="164" t="s">
        <v>981</v>
      </c>
      <c r="H109" s="164" t="s">
        <v>981</v>
      </c>
      <c r="I109" s="155" t="s">
        <v>981</v>
      </c>
      <c r="J109" s="155" t="s">
        <v>981</v>
      </c>
      <c r="K109" s="164" t="s">
        <v>981</v>
      </c>
      <c r="L109" s="164" t="s">
        <v>981</v>
      </c>
      <c r="M109" s="164" t="s">
        <v>981</v>
      </c>
      <c r="N109" s="164" t="s">
        <v>981</v>
      </c>
      <c r="O109" s="164" t="s">
        <v>981</v>
      </c>
      <c r="P109" s="164" t="s">
        <v>981</v>
      </c>
      <c r="Q109" s="164" t="s">
        <v>981</v>
      </c>
      <c r="R109" s="164" t="s">
        <v>981</v>
      </c>
      <c r="S109" s="223" t="s">
        <v>981</v>
      </c>
      <c r="T109" s="156" t="s">
        <v>981</v>
      </c>
    </row>
    <row r="110" spans="1:30" ht="39.75" customHeight="1" x14ac:dyDescent="0.25">
      <c r="A110" s="156" t="s">
        <v>208</v>
      </c>
      <c r="B110" s="163" t="s">
        <v>962</v>
      </c>
      <c r="C110" s="156" t="s">
        <v>913</v>
      </c>
      <c r="D110" s="156">
        <f>D111</f>
        <v>0.66100000000000003</v>
      </c>
      <c r="E110" s="223">
        <f t="shared" ref="E110:O110" si="27">E111</f>
        <v>0</v>
      </c>
      <c r="F110" s="164">
        <f>F111</f>
        <v>0.66100000000000003</v>
      </c>
      <c r="G110" s="164">
        <f t="shared" si="27"/>
        <v>0.66100000000000003</v>
      </c>
      <c r="H110" s="164">
        <f>H111</f>
        <v>0.66300000000000003</v>
      </c>
      <c r="I110" s="155">
        <f t="shared" si="27"/>
        <v>0</v>
      </c>
      <c r="J110" s="155">
        <f t="shared" si="27"/>
        <v>0</v>
      </c>
      <c r="K110" s="155">
        <f t="shared" si="27"/>
        <v>0</v>
      </c>
      <c r="L110" s="155">
        <v>0</v>
      </c>
      <c r="M110" s="155">
        <f t="shared" si="27"/>
        <v>0</v>
      </c>
      <c r="N110" s="164">
        <f t="shared" si="27"/>
        <v>0</v>
      </c>
      <c r="O110" s="164">
        <f t="shared" si="27"/>
        <v>0.66100000000000003</v>
      </c>
      <c r="P110" s="164">
        <f>P111</f>
        <v>0.66300000000000003</v>
      </c>
      <c r="Q110" s="164">
        <f t="shared" ref="Q110:Q111" si="28">F110-H110</f>
        <v>-2.0000000000000018E-3</v>
      </c>
      <c r="R110" s="164">
        <f t="shared" ref="R110:R111" si="29">H110-G110</f>
        <v>2.0000000000000018E-3</v>
      </c>
      <c r="S110" s="228">
        <f t="shared" ref="S110:S111" si="30">R110/G110*100</f>
        <v>0.30257186081694432</v>
      </c>
      <c r="T110" s="156" t="s">
        <v>981</v>
      </c>
    </row>
    <row r="111" spans="1:30" ht="39" customHeight="1" x14ac:dyDescent="0.25">
      <c r="A111" s="200" t="s">
        <v>208</v>
      </c>
      <c r="B111" s="396" t="s">
        <v>1109</v>
      </c>
      <c r="C111" s="118" t="s">
        <v>1110</v>
      </c>
      <c r="D111" s="130">
        <v>0.66100000000000003</v>
      </c>
      <c r="E111" s="223">
        <v>0</v>
      </c>
      <c r="F111" s="164">
        <v>0.66100000000000003</v>
      </c>
      <c r="G111" s="156">
        <v>0.66100000000000003</v>
      </c>
      <c r="H111" s="164">
        <v>0.66300000000000003</v>
      </c>
      <c r="I111" s="155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6">
        <v>0.66100000000000003</v>
      </c>
      <c r="P111" s="164">
        <v>0.66300000000000003</v>
      </c>
      <c r="Q111" s="164">
        <f t="shared" si="28"/>
        <v>-2.0000000000000018E-3</v>
      </c>
      <c r="R111" s="164">
        <f t="shared" si="29"/>
        <v>2.0000000000000018E-3</v>
      </c>
      <c r="S111" s="228">
        <f t="shared" si="30"/>
        <v>0.30257186081694432</v>
      </c>
      <c r="T111" s="163" t="s">
        <v>1123</v>
      </c>
    </row>
    <row r="112" spans="1:30" ht="35.25" customHeight="1" x14ac:dyDescent="0.25">
      <c r="A112" s="156" t="s">
        <v>209</v>
      </c>
      <c r="B112" s="163" t="s">
        <v>963</v>
      </c>
      <c r="C112" s="156" t="s">
        <v>913</v>
      </c>
      <c r="D112" s="156" t="s">
        <v>981</v>
      </c>
      <c r="E112" s="223" t="s">
        <v>981</v>
      </c>
      <c r="F112" s="164" t="s">
        <v>981</v>
      </c>
      <c r="G112" s="156" t="s">
        <v>981</v>
      </c>
      <c r="H112" s="156" t="s">
        <v>981</v>
      </c>
      <c r="I112" s="156" t="s">
        <v>981</v>
      </c>
      <c r="J112" s="156" t="s">
        <v>981</v>
      </c>
      <c r="K112" s="156" t="s">
        <v>981</v>
      </c>
      <c r="L112" s="156" t="s">
        <v>981</v>
      </c>
      <c r="M112" s="156" t="s">
        <v>981</v>
      </c>
      <c r="N112" s="156" t="s">
        <v>981</v>
      </c>
      <c r="O112" s="156" t="s">
        <v>981</v>
      </c>
      <c r="P112" s="156" t="s">
        <v>981</v>
      </c>
      <c r="Q112" s="156" t="s">
        <v>981</v>
      </c>
      <c r="R112" s="156" t="s">
        <v>981</v>
      </c>
      <c r="S112" s="156" t="s">
        <v>981</v>
      </c>
      <c r="T112" s="156" t="s">
        <v>981</v>
      </c>
    </row>
    <row r="113" spans="1:22" ht="42.75" customHeight="1" x14ac:dyDescent="0.25">
      <c r="A113" s="156" t="s">
        <v>210</v>
      </c>
      <c r="B113" s="163" t="s">
        <v>964</v>
      </c>
      <c r="C113" s="156" t="s">
        <v>913</v>
      </c>
      <c r="D113" s="156" t="s">
        <v>981</v>
      </c>
      <c r="E113" s="223" t="s">
        <v>981</v>
      </c>
      <c r="F113" s="164" t="s">
        <v>981</v>
      </c>
      <c r="G113" s="156" t="s">
        <v>981</v>
      </c>
      <c r="H113" s="156" t="s">
        <v>981</v>
      </c>
      <c r="I113" s="156" t="s">
        <v>981</v>
      </c>
      <c r="J113" s="156" t="s">
        <v>981</v>
      </c>
      <c r="K113" s="156" t="s">
        <v>981</v>
      </c>
      <c r="L113" s="156" t="s">
        <v>981</v>
      </c>
      <c r="M113" s="156" t="s">
        <v>981</v>
      </c>
      <c r="N113" s="156" t="s">
        <v>981</v>
      </c>
      <c r="O113" s="156" t="s">
        <v>981</v>
      </c>
      <c r="P113" s="156" t="s">
        <v>981</v>
      </c>
      <c r="Q113" s="156" t="s">
        <v>981</v>
      </c>
      <c r="R113" s="156" t="s">
        <v>981</v>
      </c>
      <c r="S113" s="156" t="s">
        <v>981</v>
      </c>
      <c r="T113" s="156" t="s">
        <v>981</v>
      </c>
    </row>
    <row r="114" spans="1:22" ht="33.75" customHeight="1" x14ac:dyDescent="0.25">
      <c r="A114" s="156" t="s">
        <v>965</v>
      </c>
      <c r="B114" s="163" t="s">
        <v>966</v>
      </c>
      <c r="C114" s="156" t="s">
        <v>913</v>
      </c>
      <c r="D114" s="156" t="s">
        <v>981</v>
      </c>
      <c r="E114" s="223" t="s">
        <v>981</v>
      </c>
      <c r="F114" s="164" t="s">
        <v>981</v>
      </c>
      <c r="G114" s="156" t="s">
        <v>981</v>
      </c>
      <c r="H114" s="156" t="s">
        <v>981</v>
      </c>
      <c r="I114" s="156" t="s">
        <v>981</v>
      </c>
      <c r="J114" s="156" t="s">
        <v>981</v>
      </c>
      <c r="K114" s="156" t="s">
        <v>981</v>
      </c>
      <c r="L114" s="156" t="s">
        <v>981</v>
      </c>
      <c r="M114" s="156" t="s">
        <v>981</v>
      </c>
      <c r="N114" s="156" t="s">
        <v>981</v>
      </c>
      <c r="O114" s="156" t="s">
        <v>981</v>
      </c>
      <c r="P114" s="156" t="s">
        <v>981</v>
      </c>
      <c r="Q114" s="156" t="s">
        <v>981</v>
      </c>
      <c r="R114" s="156" t="s">
        <v>981</v>
      </c>
      <c r="S114" s="156" t="s">
        <v>981</v>
      </c>
      <c r="T114" s="156" t="s">
        <v>981</v>
      </c>
    </row>
    <row r="115" spans="1:22" ht="38.25" customHeight="1" x14ac:dyDescent="0.25">
      <c r="A115" s="156" t="s">
        <v>967</v>
      </c>
      <c r="B115" s="163" t="s">
        <v>968</v>
      </c>
      <c r="C115" s="156" t="s">
        <v>913</v>
      </c>
      <c r="D115" s="156" t="s">
        <v>981</v>
      </c>
      <c r="E115" s="223" t="s">
        <v>981</v>
      </c>
      <c r="F115" s="164" t="s">
        <v>981</v>
      </c>
      <c r="G115" s="156" t="s">
        <v>981</v>
      </c>
      <c r="H115" s="156" t="s">
        <v>981</v>
      </c>
      <c r="I115" s="156" t="s">
        <v>981</v>
      </c>
      <c r="J115" s="156" t="s">
        <v>981</v>
      </c>
      <c r="K115" s="156" t="s">
        <v>981</v>
      </c>
      <c r="L115" s="156" t="s">
        <v>981</v>
      </c>
      <c r="M115" s="156" t="s">
        <v>981</v>
      </c>
      <c r="N115" s="156" t="s">
        <v>981</v>
      </c>
      <c r="O115" s="156" t="s">
        <v>981</v>
      </c>
      <c r="P115" s="156" t="s">
        <v>981</v>
      </c>
      <c r="Q115" s="156" t="s">
        <v>981</v>
      </c>
      <c r="R115" s="156" t="s">
        <v>981</v>
      </c>
      <c r="S115" s="156" t="s">
        <v>981</v>
      </c>
      <c r="T115" s="156" t="s">
        <v>981</v>
      </c>
    </row>
    <row r="116" spans="1:22" ht="36" customHeight="1" x14ac:dyDescent="0.25">
      <c r="A116" s="156" t="s">
        <v>969</v>
      </c>
      <c r="B116" s="163" t="s">
        <v>970</v>
      </c>
      <c r="C116" s="156" t="s">
        <v>913</v>
      </c>
      <c r="D116" s="156" t="s">
        <v>981</v>
      </c>
      <c r="E116" s="223" t="s">
        <v>981</v>
      </c>
      <c r="F116" s="164" t="s">
        <v>981</v>
      </c>
      <c r="G116" s="156" t="s">
        <v>981</v>
      </c>
      <c r="H116" s="156" t="s">
        <v>981</v>
      </c>
      <c r="I116" s="156" t="s">
        <v>981</v>
      </c>
      <c r="J116" s="156" t="s">
        <v>981</v>
      </c>
      <c r="K116" s="156" t="s">
        <v>981</v>
      </c>
      <c r="L116" s="156" t="s">
        <v>981</v>
      </c>
      <c r="M116" s="156" t="s">
        <v>981</v>
      </c>
      <c r="N116" s="156" t="s">
        <v>981</v>
      </c>
      <c r="O116" s="156" t="s">
        <v>981</v>
      </c>
      <c r="P116" s="156" t="s">
        <v>981</v>
      </c>
      <c r="Q116" s="156" t="s">
        <v>981</v>
      </c>
      <c r="R116" s="156" t="s">
        <v>981</v>
      </c>
      <c r="S116" s="156" t="s">
        <v>981</v>
      </c>
      <c r="T116" s="156" t="s">
        <v>981</v>
      </c>
    </row>
    <row r="117" spans="1:22" ht="34.5" customHeight="1" x14ac:dyDescent="0.25">
      <c r="A117" s="156" t="s">
        <v>971</v>
      </c>
      <c r="B117" s="163" t="s">
        <v>972</v>
      </c>
      <c r="C117" s="156" t="s">
        <v>913</v>
      </c>
      <c r="D117" s="156" t="s">
        <v>981</v>
      </c>
      <c r="E117" s="223" t="s">
        <v>981</v>
      </c>
      <c r="F117" s="164" t="s">
        <v>981</v>
      </c>
      <c r="G117" s="156" t="s">
        <v>981</v>
      </c>
      <c r="H117" s="156" t="s">
        <v>981</v>
      </c>
      <c r="I117" s="156" t="s">
        <v>981</v>
      </c>
      <c r="J117" s="156" t="s">
        <v>981</v>
      </c>
      <c r="K117" s="156" t="s">
        <v>981</v>
      </c>
      <c r="L117" s="156" t="s">
        <v>981</v>
      </c>
      <c r="M117" s="156" t="s">
        <v>981</v>
      </c>
      <c r="N117" s="156" t="s">
        <v>981</v>
      </c>
      <c r="O117" s="156" t="s">
        <v>981</v>
      </c>
      <c r="P117" s="156" t="s">
        <v>981</v>
      </c>
      <c r="Q117" s="156" t="s">
        <v>981</v>
      </c>
      <c r="R117" s="156" t="s">
        <v>981</v>
      </c>
      <c r="S117" s="156" t="s">
        <v>981</v>
      </c>
      <c r="T117" s="156" t="s">
        <v>981</v>
      </c>
    </row>
    <row r="118" spans="1:22" ht="45" customHeight="1" x14ac:dyDescent="0.25">
      <c r="A118" s="156" t="s">
        <v>213</v>
      </c>
      <c r="B118" s="163" t="s">
        <v>973</v>
      </c>
      <c r="C118" s="156" t="s">
        <v>913</v>
      </c>
      <c r="D118" s="156" t="s">
        <v>981</v>
      </c>
      <c r="E118" s="223" t="s">
        <v>981</v>
      </c>
      <c r="F118" s="164" t="s">
        <v>981</v>
      </c>
      <c r="G118" s="156" t="s">
        <v>981</v>
      </c>
      <c r="H118" s="156" t="s">
        <v>981</v>
      </c>
      <c r="I118" s="156" t="s">
        <v>981</v>
      </c>
      <c r="J118" s="156" t="s">
        <v>981</v>
      </c>
      <c r="K118" s="156" t="s">
        <v>981</v>
      </c>
      <c r="L118" s="156" t="s">
        <v>981</v>
      </c>
      <c r="M118" s="156" t="s">
        <v>981</v>
      </c>
      <c r="N118" s="156" t="s">
        <v>981</v>
      </c>
      <c r="O118" s="156" t="s">
        <v>981</v>
      </c>
      <c r="P118" s="156" t="s">
        <v>981</v>
      </c>
      <c r="Q118" s="156" t="s">
        <v>981</v>
      </c>
      <c r="R118" s="156" t="s">
        <v>981</v>
      </c>
      <c r="S118" s="156" t="s">
        <v>981</v>
      </c>
      <c r="T118" s="156" t="s">
        <v>981</v>
      </c>
    </row>
    <row r="119" spans="1:22" ht="36.75" customHeight="1" x14ac:dyDescent="0.25">
      <c r="A119" s="156" t="s">
        <v>974</v>
      </c>
      <c r="B119" s="163" t="s">
        <v>975</v>
      </c>
      <c r="C119" s="156" t="s">
        <v>913</v>
      </c>
      <c r="D119" s="156" t="s">
        <v>981</v>
      </c>
      <c r="E119" s="223" t="s">
        <v>981</v>
      </c>
      <c r="F119" s="164" t="s">
        <v>981</v>
      </c>
      <c r="G119" s="156" t="s">
        <v>981</v>
      </c>
      <c r="H119" s="156" t="s">
        <v>981</v>
      </c>
      <c r="I119" s="156" t="s">
        <v>981</v>
      </c>
      <c r="J119" s="156" t="s">
        <v>981</v>
      </c>
      <c r="K119" s="156" t="s">
        <v>981</v>
      </c>
      <c r="L119" s="156" t="s">
        <v>981</v>
      </c>
      <c r="M119" s="156" t="s">
        <v>981</v>
      </c>
      <c r="N119" s="156" t="s">
        <v>981</v>
      </c>
      <c r="O119" s="156" t="s">
        <v>981</v>
      </c>
      <c r="P119" s="156" t="s">
        <v>981</v>
      </c>
      <c r="Q119" s="156" t="s">
        <v>981</v>
      </c>
      <c r="R119" s="156" t="s">
        <v>981</v>
      </c>
      <c r="S119" s="156" t="s">
        <v>981</v>
      </c>
      <c r="T119" s="156" t="s">
        <v>981</v>
      </c>
    </row>
    <row r="120" spans="1:22" ht="38.25" customHeight="1" x14ac:dyDescent="0.25">
      <c r="A120" s="156" t="s">
        <v>976</v>
      </c>
      <c r="B120" s="163" t="s">
        <v>977</v>
      </c>
      <c r="C120" s="156" t="s">
        <v>913</v>
      </c>
      <c r="D120" s="156" t="s">
        <v>981</v>
      </c>
      <c r="E120" s="223" t="s">
        <v>981</v>
      </c>
      <c r="F120" s="164" t="s">
        <v>981</v>
      </c>
      <c r="G120" s="156" t="s">
        <v>981</v>
      </c>
      <c r="H120" s="156" t="s">
        <v>981</v>
      </c>
      <c r="I120" s="156" t="s">
        <v>981</v>
      </c>
      <c r="J120" s="156" t="s">
        <v>981</v>
      </c>
      <c r="K120" s="156" t="s">
        <v>981</v>
      </c>
      <c r="L120" s="156" t="s">
        <v>981</v>
      </c>
      <c r="M120" s="156" t="s">
        <v>981</v>
      </c>
      <c r="N120" s="156" t="s">
        <v>981</v>
      </c>
      <c r="O120" s="156" t="s">
        <v>981</v>
      </c>
      <c r="P120" s="156" t="s">
        <v>981</v>
      </c>
      <c r="Q120" s="156" t="s">
        <v>981</v>
      </c>
      <c r="R120" s="156" t="s">
        <v>981</v>
      </c>
      <c r="S120" s="156" t="s">
        <v>981</v>
      </c>
      <c r="T120" s="156" t="s">
        <v>981</v>
      </c>
    </row>
    <row r="121" spans="1:22" ht="37.5" customHeight="1" x14ac:dyDescent="0.25">
      <c r="A121" s="156" t="s">
        <v>214</v>
      </c>
      <c r="B121" s="163" t="s">
        <v>978</v>
      </c>
      <c r="C121" s="156" t="s">
        <v>913</v>
      </c>
      <c r="D121" s="156" t="s">
        <v>981</v>
      </c>
      <c r="E121" s="223" t="s">
        <v>981</v>
      </c>
      <c r="F121" s="164" t="s">
        <v>981</v>
      </c>
      <c r="G121" s="156" t="s">
        <v>981</v>
      </c>
      <c r="H121" s="156" t="s">
        <v>981</v>
      </c>
      <c r="I121" s="156" t="s">
        <v>981</v>
      </c>
      <c r="J121" s="156" t="s">
        <v>981</v>
      </c>
      <c r="K121" s="156" t="s">
        <v>981</v>
      </c>
      <c r="L121" s="156" t="s">
        <v>981</v>
      </c>
      <c r="M121" s="156" t="s">
        <v>981</v>
      </c>
      <c r="N121" s="156" t="s">
        <v>981</v>
      </c>
      <c r="O121" s="156" t="s">
        <v>981</v>
      </c>
      <c r="P121" s="156" t="s">
        <v>981</v>
      </c>
      <c r="Q121" s="156" t="s">
        <v>981</v>
      </c>
      <c r="R121" s="156" t="s">
        <v>981</v>
      </c>
      <c r="S121" s="156" t="s">
        <v>981</v>
      </c>
      <c r="T121" s="156" t="s">
        <v>981</v>
      </c>
    </row>
    <row r="122" spans="1:22" ht="36" customHeight="1" x14ac:dyDescent="0.25">
      <c r="A122" s="156" t="s">
        <v>280</v>
      </c>
      <c r="B122" s="163" t="s">
        <v>979</v>
      </c>
      <c r="C122" s="156" t="s">
        <v>913</v>
      </c>
      <c r="D122" s="156" t="s">
        <v>981</v>
      </c>
      <c r="E122" s="223" t="s">
        <v>981</v>
      </c>
      <c r="F122" s="164" t="s">
        <v>981</v>
      </c>
      <c r="G122" s="156" t="s">
        <v>981</v>
      </c>
      <c r="H122" s="156" t="s">
        <v>981</v>
      </c>
      <c r="I122" s="156" t="s">
        <v>981</v>
      </c>
      <c r="J122" s="156" t="s">
        <v>981</v>
      </c>
      <c r="K122" s="156" t="s">
        <v>981</v>
      </c>
      <c r="L122" s="156" t="s">
        <v>981</v>
      </c>
      <c r="M122" s="156" t="s">
        <v>981</v>
      </c>
      <c r="N122" s="156" t="s">
        <v>981</v>
      </c>
      <c r="O122" s="156" t="s">
        <v>981</v>
      </c>
      <c r="P122" s="156" t="s">
        <v>981</v>
      </c>
      <c r="Q122" s="156" t="s">
        <v>981</v>
      </c>
      <c r="R122" s="156" t="s">
        <v>981</v>
      </c>
      <c r="S122" s="156" t="s">
        <v>981</v>
      </c>
      <c r="T122" s="156" t="s">
        <v>981</v>
      </c>
    </row>
    <row r="123" spans="1:22" ht="38.25" customHeight="1" x14ac:dyDescent="0.25">
      <c r="A123" s="156" t="s">
        <v>282</v>
      </c>
      <c r="B123" s="163" t="s">
        <v>980</v>
      </c>
      <c r="C123" s="156" t="s">
        <v>913</v>
      </c>
      <c r="D123" s="164">
        <f>D124+D125</f>
        <v>0.28799999999999998</v>
      </c>
      <c r="E123" s="223">
        <f t="shared" ref="E123:P123" si="31">E124+E125</f>
        <v>0</v>
      </c>
      <c r="F123" s="164">
        <f>F124+F125</f>
        <v>0.28799999999999998</v>
      </c>
      <c r="G123" s="156">
        <f t="shared" si="31"/>
        <v>0.28799999999999998</v>
      </c>
      <c r="H123" s="156">
        <f t="shared" si="31"/>
        <v>0.28200000000000003</v>
      </c>
      <c r="I123" s="155">
        <f t="shared" si="31"/>
        <v>0</v>
      </c>
      <c r="J123" s="155">
        <f t="shared" si="31"/>
        <v>0</v>
      </c>
      <c r="K123" s="156">
        <f t="shared" si="31"/>
        <v>4.4999999999999998E-2</v>
      </c>
      <c r="L123" s="156">
        <f t="shared" si="31"/>
        <v>4.9000000000000002E-2</v>
      </c>
      <c r="M123" s="156">
        <f t="shared" si="31"/>
        <v>0.24299999999999999</v>
      </c>
      <c r="N123" s="155">
        <f t="shared" si="31"/>
        <v>0</v>
      </c>
      <c r="O123" s="155">
        <f t="shared" si="31"/>
        <v>0</v>
      </c>
      <c r="P123" s="164">
        <f t="shared" si="31"/>
        <v>0.23300000000000001</v>
      </c>
      <c r="Q123" s="164">
        <f t="shared" ref="Q123:Q124" si="32">F123-H123</f>
        <v>5.9999999999999498E-3</v>
      </c>
      <c r="R123" s="164">
        <f t="shared" ref="R123:R125" si="33">H123-G123</f>
        <v>-5.9999999999999498E-3</v>
      </c>
      <c r="S123" s="228">
        <f t="shared" ref="S123:S125" si="34">R123/G123*100</f>
        <v>-2.0833333333333162</v>
      </c>
      <c r="T123" s="156" t="s">
        <v>981</v>
      </c>
    </row>
    <row r="124" spans="1:22" ht="33" customHeight="1" x14ac:dyDescent="0.25">
      <c r="A124" s="200" t="s">
        <v>1111</v>
      </c>
      <c r="B124" s="396" t="s">
        <v>1112</v>
      </c>
      <c r="C124" s="118" t="s">
        <v>1113</v>
      </c>
      <c r="D124" s="130">
        <v>4.4999999999999998E-2</v>
      </c>
      <c r="E124" s="223">
        <v>0</v>
      </c>
      <c r="F124" s="164">
        <v>4.4999999999999998E-2</v>
      </c>
      <c r="G124" s="130">
        <v>4.4999999999999998E-2</v>
      </c>
      <c r="H124" s="140">
        <v>4.9000000000000002E-2</v>
      </c>
      <c r="I124" s="155">
        <v>0</v>
      </c>
      <c r="J124" s="155">
        <v>0</v>
      </c>
      <c r="K124" s="130">
        <v>4.4999999999999998E-2</v>
      </c>
      <c r="L124" s="140">
        <v>4.9000000000000002E-2</v>
      </c>
      <c r="M124" s="155">
        <v>0</v>
      </c>
      <c r="N124" s="155">
        <v>0</v>
      </c>
      <c r="O124" s="155">
        <v>0</v>
      </c>
      <c r="P124" s="155">
        <v>0</v>
      </c>
      <c r="Q124" s="164">
        <f t="shared" si="32"/>
        <v>-4.0000000000000036E-3</v>
      </c>
      <c r="R124" s="152">
        <f t="shared" si="33"/>
        <v>4.0000000000000036E-3</v>
      </c>
      <c r="S124" s="222">
        <f t="shared" si="34"/>
        <v>8.8888888888888982</v>
      </c>
      <c r="T124" s="165" t="s">
        <v>1123</v>
      </c>
      <c r="U124" s="5"/>
      <c r="V124" s="5"/>
    </row>
    <row r="125" spans="1:22" ht="22.5" customHeight="1" x14ac:dyDescent="0.25">
      <c r="A125" s="200" t="s">
        <v>1111</v>
      </c>
      <c r="B125" s="395" t="s">
        <v>1114</v>
      </c>
      <c r="C125" s="118" t="s">
        <v>1115</v>
      </c>
      <c r="D125" s="130">
        <v>0.24299999999999999</v>
      </c>
      <c r="E125" s="223">
        <v>0</v>
      </c>
      <c r="F125" s="164">
        <v>0.24299999999999999</v>
      </c>
      <c r="G125" s="130">
        <v>0.24299999999999999</v>
      </c>
      <c r="H125" s="152">
        <v>0.23300000000000001</v>
      </c>
      <c r="I125" s="155">
        <v>0</v>
      </c>
      <c r="J125" s="155">
        <v>0</v>
      </c>
      <c r="K125" s="155">
        <v>0</v>
      </c>
      <c r="L125" s="155">
        <v>0</v>
      </c>
      <c r="M125" s="140">
        <v>0.24299999999999999</v>
      </c>
      <c r="N125" s="155">
        <v>0</v>
      </c>
      <c r="O125" s="155">
        <v>0</v>
      </c>
      <c r="P125" s="164">
        <v>0.23300000000000001</v>
      </c>
      <c r="Q125" s="164">
        <f>F125-H125</f>
        <v>9.9999999999999811E-3</v>
      </c>
      <c r="R125" s="152">
        <f t="shared" si="33"/>
        <v>-9.9999999999999811E-3</v>
      </c>
      <c r="S125" s="228">
        <f t="shared" si="34"/>
        <v>-4.1152263374485525</v>
      </c>
      <c r="T125" s="156" t="s">
        <v>981</v>
      </c>
    </row>
    <row r="133" spans="15:15" x14ac:dyDescent="0.25">
      <c r="O133" s="4" t="s">
        <v>857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19"/>
  <sheetViews>
    <sheetView view="pageBreakPreview" zoomScale="75" zoomScaleNormal="70" zoomScaleSheetLayoutView="75" workbookViewId="0">
      <selection activeCell="K33" sqref="K33"/>
    </sheetView>
  </sheetViews>
  <sheetFormatPr defaultColWidth="9" defaultRowHeight="15.75" x14ac:dyDescent="0.25"/>
  <cols>
    <col min="1" max="1" width="10" style="11" customWidth="1"/>
    <col min="2" max="2" width="37.375" style="11" customWidth="1"/>
    <col min="3" max="3" width="14.875" style="11" customWidth="1"/>
    <col min="4" max="4" width="16.375" style="11" customWidth="1"/>
    <col min="5" max="5" width="25.375" style="11" customWidth="1"/>
    <col min="6" max="6" width="17.75" style="11" customWidth="1"/>
    <col min="7" max="7" width="18.375" style="11" customWidth="1"/>
    <col min="8" max="8" width="16.375" style="11" customWidth="1"/>
    <col min="9" max="9" width="18.75" style="11" customWidth="1"/>
    <col min="10" max="10" width="17" style="11" customWidth="1"/>
    <col min="11" max="11" width="19.5" style="11" customWidth="1"/>
    <col min="12" max="12" width="16.25" style="11" customWidth="1"/>
    <col min="13" max="13" width="19.875" style="11" customWidth="1"/>
    <col min="14" max="15" width="8.25" style="11" customWidth="1"/>
    <col min="16" max="16" width="9.5" style="11" customWidth="1"/>
    <col min="17" max="17" width="10.125" style="11" customWidth="1"/>
    <col min="18" max="23" width="8.25" style="11" customWidth="1"/>
    <col min="24" max="24" width="12.75" style="11" customWidth="1"/>
    <col min="25" max="16384" width="9" style="11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 t="s">
        <v>894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0" t="s">
        <v>899</v>
      </c>
    </row>
    <row r="4" spans="1:19" s="15" customFormat="1" ht="59.25" customHeight="1" x14ac:dyDescent="0.25">
      <c r="B4" s="314" t="s">
        <v>893</v>
      </c>
      <c r="C4" s="314"/>
      <c r="D4" s="314"/>
      <c r="E4" s="314"/>
      <c r="F4" s="314"/>
      <c r="G4" s="314"/>
      <c r="H4" s="314"/>
      <c r="I4" s="314"/>
      <c r="J4" s="314"/>
      <c r="K4" s="314"/>
      <c r="L4" s="99"/>
      <c r="M4" s="99"/>
      <c r="N4" s="98"/>
      <c r="O4" s="98"/>
      <c r="P4" s="98"/>
      <c r="Q4" s="98"/>
      <c r="R4" s="98"/>
    </row>
    <row r="5" spans="1:19" s="6" customFormat="1" ht="18.75" customHeight="1" x14ac:dyDescent="0.3">
      <c r="A5" s="265" t="s">
        <v>1172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84"/>
      <c r="O5" s="84"/>
      <c r="P5" s="84"/>
      <c r="Q5" s="84"/>
      <c r="R5" s="84"/>
      <c r="S5" s="84"/>
    </row>
    <row r="6" spans="1:19" s="6" customFormat="1" ht="18.7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9" s="6" customFormat="1" ht="18.75" customHeight="1" x14ac:dyDescent="0.3">
      <c r="A7" s="265" t="s">
        <v>988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84"/>
      <c r="O7" s="84"/>
      <c r="P7" s="84"/>
      <c r="Q7" s="84"/>
      <c r="R7" s="84"/>
    </row>
    <row r="8" spans="1:19" s="4" customFormat="1" ht="15.75" customHeight="1" x14ac:dyDescent="0.25">
      <c r="A8" s="331" t="s">
        <v>71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17"/>
      <c r="O8" s="17"/>
      <c r="P8" s="17"/>
      <c r="Q8" s="17"/>
      <c r="R8" s="17"/>
    </row>
    <row r="9" spans="1:19" s="4" customForma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9" s="4" customFormat="1" ht="18.75" x14ac:dyDescent="0.3">
      <c r="A10" s="266" t="s">
        <v>1169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93"/>
      <c r="O10" s="93"/>
      <c r="P10" s="93"/>
      <c r="Q10" s="93"/>
      <c r="R10" s="93"/>
    </row>
    <row r="11" spans="1:19" s="4" customFormat="1" ht="18.75" x14ac:dyDescent="0.3">
      <c r="R11" s="20"/>
    </row>
    <row r="12" spans="1:19" s="4" customFormat="1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14"/>
      <c r="O12" s="94"/>
      <c r="P12" s="94"/>
      <c r="Q12" s="94"/>
      <c r="R12" s="94"/>
    </row>
    <row r="13" spans="1:19" s="4" customFormat="1" x14ac:dyDescent="0.25">
      <c r="A13" s="263" t="s">
        <v>168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17"/>
      <c r="O13" s="17"/>
      <c r="P13" s="17"/>
      <c r="Q13" s="17"/>
      <c r="R13" s="17"/>
    </row>
    <row r="14" spans="1:19" s="12" customFormat="1" x14ac:dyDescent="0.2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</row>
    <row r="15" spans="1:19" s="24" customFormat="1" ht="79.5" customHeight="1" x14ac:dyDescent="0.2">
      <c r="A15" s="363" t="s">
        <v>63</v>
      </c>
      <c r="B15" s="363" t="s">
        <v>17</v>
      </c>
      <c r="C15" s="363" t="s">
        <v>5</v>
      </c>
      <c r="D15" s="366" t="s">
        <v>856</v>
      </c>
      <c r="E15" s="366" t="s">
        <v>855</v>
      </c>
      <c r="F15" s="366" t="s">
        <v>23</v>
      </c>
      <c r="G15" s="366"/>
      <c r="H15" s="366" t="s">
        <v>266</v>
      </c>
      <c r="I15" s="366"/>
      <c r="J15" s="366" t="s">
        <v>24</v>
      </c>
      <c r="K15" s="366"/>
      <c r="L15" s="366" t="s">
        <v>1124</v>
      </c>
      <c r="M15" s="366"/>
    </row>
    <row r="16" spans="1:19" s="24" customFormat="1" ht="55.5" customHeight="1" x14ac:dyDescent="0.2">
      <c r="A16" s="363"/>
      <c r="B16" s="363"/>
      <c r="C16" s="363"/>
      <c r="D16" s="366"/>
      <c r="E16" s="366"/>
      <c r="F16" s="196" t="s">
        <v>901</v>
      </c>
      <c r="G16" s="196" t="s">
        <v>895</v>
      </c>
      <c r="H16" s="196" t="s">
        <v>267</v>
      </c>
      <c r="I16" s="196" t="s">
        <v>895</v>
      </c>
      <c r="J16" s="196" t="s">
        <v>267</v>
      </c>
      <c r="K16" s="196" t="s">
        <v>895</v>
      </c>
      <c r="L16" s="196" t="s">
        <v>267</v>
      </c>
      <c r="M16" s="196" t="s">
        <v>895</v>
      </c>
    </row>
    <row r="17" spans="1:13" s="13" customFormat="1" ht="16.5" x14ac:dyDescent="0.25">
      <c r="A17" s="197">
        <v>1</v>
      </c>
      <c r="B17" s="197">
        <v>2</v>
      </c>
      <c r="C17" s="197">
        <v>3</v>
      </c>
      <c r="D17" s="197">
        <v>4</v>
      </c>
      <c r="E17" s="197">
        <v>5</v>
      </c>
      <c r="F17" s="197">
        <v>6</v>
      </c>
      <c r="G17" s="197">
        <v>7</v>
      </c>
      <c r="H17" s="197">
        <v>8</v>
      </c>
      <c r="I17" s="197">
        <v>9</v>
      </c>
      <c r="J17" s="197">
        <v>10</v>
      </c>
      <c r="K17" s="197">
        <v>11</v>
      </c>
      <c r="L17" s="197">
        <v>12</v>
      </c>
      <c r="M17" s="197">
        <v>13</v>
      </c>
    </row>
    <row r="18" spans="1:13" s="13" customFormat="1" ht="27" customHeight="1" x14ac:dyDescent="0.25">
      <c r="A18" s="198"/>
      <c r="B18" s="198"/>
      <c r="C18" s="368" t="s">
        <v>986</v>
      </c>
      <c r="D18" s="369"/>
      <c r="E18" s="369"/>
      <c r="F18" s="369"/>
      <c r="G18" s="369"/>
      <c r="H18" s="369"/>
      <c r="I18" s="369"/>
      <c r="J18" s="370"/>
      <c r="K18" s="199"/>
      <c r="L18" s="199"/>
      <c r="M18" s="199"/>
    </row>
    <row r="19" spans="1:13" ht="49.5" customHeight="1" x14ac:dyDescent="0.25">
      <c r="A19" s="365" t="s">
        <v>897</v>
      </c>
      <c r="B19" s="365"/>
      <c r="C19" s="365"/>
      <c r="D19" s="365"/>
      <c r="E19" s="365"/>
      <c r="F19" s="365"/>
      <c r="G19" s="365"/>
      <c r="H19" s="101"/>
      <c r="I19" s="101"/>
      <c r="J19" s="80"/>
      <c r="K19" s="80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C18:J18"/>
    <mergeCell ref="A12:M12"/>
    <mergeCell ref="A5:M5"/>
    <mergeCell ref="A7:M7"/>
    <mergeCell ref="A8:M8"/>
    <mergeCell ref="A10:M10"/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55"/>
  <sheetViews>
    <sheetView view="pageBreakPreview" zoomScale="70" zoomScaleNormal="70" zoomScaleSheetLayoutView="70" workbookViewId="0">
      <selection activeCell="B29" sqref="B29"/>
    </sheetView>
  </sheetViews>
  <sheetFormatPr defaultRowHeight="15.75" x14ac:dyDescent="0.25"/>
  <cols>
    <col min="1" max="1" width="9.75" style="29" customWidth="1"/>
    <col min="2" max="2" width="80.75" style="30" customWidth="1"/>
    <col min="3" max="3" width="10.75" style="31" customWidth="1"/>
    <col min="4" max="4" width="11.375" style="31" customWidth="1"/>
    <col min="5" max="5" width="10.5" style="32" customWidth="1"/>
    <col min="6" max="6" width="10" style="32" customWidth="1"/>
    <col min="7" max="7" width="9.5" style="33" customWidth="1"/>
    <col min="8" max="8" width="20.375" style="33" customWidth="1"/>
    <col min="9" max="16384" width="9" style="33"/>
  </cols>
  <sheetData>
    <row r="1" spans="1:10" ht="18.75" x14ac:dyDescent="0.25">
      <c r="H1" s="34" t="s">
        <v>896</v>
      </c>
    </row>
    <row r="2" spans="1:10" ht="18.75" x14ac:dyDescent="0.25">
      <c r="H2" s="34" t="s">
        <v>0</v>
      </c>
    </row>
    <row r="3" spans="1:10" ht="18.75" x14ac:dyDescent="0.3">
      <c r="H3" s="20" t="s">
        <v>899</v>
      </c>
    </row>
    <row r="4" spans="1:10" x14ac:dyDescent="0.25">
      <c r="A4" s="383" t="s">
        <v>910</v>
      </c>
      <c r="B4" s="383"/>
      <c r="C4" s="383"/>
      <c r="D4" s="383"/>
      <c r="E4" s="383"/>
      <c r="F4" s="383"/>
      <c r="G4" s="383"/>
      <c r="H4" s="383"/>
    </row>
    <row r="5" spans="1:10" ht="15.75" customHeight="1" x14ac:dyDescent="0.25">
      <c r="A5" s="384"/>
      <c r="B5" s="384"/>
      <c r="C5" s="384"/>
      <c r="D5" s="384"/>
      <c r="E5" s="384"/>
      <c r="F5" s="384"/>
      <c r="G5" s="384"/>
      <c r="H5" s="384"/>
    </row>
    <row r="7" spans="1:10" ht="20.25" customHeight="1" x14ac:dyDescent="0.25">
      <c r="A7" s="385" t="s">
        <v>993</v>
      </c>
      <c r="B7" s="385"/>
      <c r="C7" s="385"/>
      <c r="D7" s="385"/>
      <c r="E7" s="385"/>
      <c r="F7" s="385"/>
      <c r="G7" s="385"/>
      <c r="H7" s="385"/>
    </row>
    <row r="8" spans="1:10" x14ac:dyDescent="0.25">
      <c r="A8" s="386" t="s">
        <v>163</v>
      </c>
      <c r="B8" s="386"/>
      <c r="C8" s="386"/>
      <c r="D8" s="386"/>
      <c r="E8" s="386"/>
      <c r="F8" s="386"/>
      <c r="G8" s="386"/>
      <c r="H8" s="386"/>
    </row>
    <row r="9" spans="1:10" ht="18.75" x14ac:dyDescent="0.25">
      <c r="A9" s="387" t="s">
        <v>985</v>
      </c>
      <c r="B9" s="387"/>
      <c r="C9" s="387"/>
      <c r="D9" s="387"/>
      <c r="E9" s="387"/>
      <c r="F9" s="387"/>
      <c r="G9" s="387"/>
      <c r="H9" s="387"/>
    </row>
    <row r="10" spans="1:10" ht="18.75" x14ac:dyDescent="0.25">
      <c r="A10" s="387" t="s">
        <v>1009</v>
      </c>
      <c r="B10" s="387"/>
      <c r="C10" s="387"/>
      <c r="D10" s="387"/>
      <c r="E10" s="387"/>
      <c r="F10" s="387"/>
      <c r="G10" s="387"/>
      <c r="H10" s="387"/>
    </row>
    <row r="11" spans="1:10" ht="18.75" x14ac:dyDescent="0.25">
      <c r="B11" s="35"/>
    </row>
    <row r="12" spans="1:10" ht="18.75" customHeight="1" x14ac:dyDescent="0.25">
      <c r="A12" s="385" t="s">
        <v>1121</v>
      </c>
      <c r="B12" s="385"/>
      <c r="C12" s="385"/>
      <c r="D12" s="385"/>
      <c r="E12" s="385"/>
      <c r="F12" s="385"/>
      <c r="G12" s="385"/>
      <c r="H12" s="385"/>
    </row>
    <row r="13" spans="1:10" x14ac:dyDescent="0.25">
      <c r="A13" s="386" t="s">
        <v>268</v>
      </c>
      <c r="B13" s="386"/>
      <c r="C13" s="386"/>
      <c r="D13" s="386"/>
      <c r="E13" s="386"/>
      <c r="F13" s="386"/>
      <c r="G13" s="386"/>
      <c r="H13" s="386"/>
    </row>
    <row r="14" spans="1:10" ht="11.25" customHeight="1" x14ac:dyDescent="0.25">
      <c r="A14" s="33"/>
      <c r="B14" s="33"/>
      <c r="C14" s="33"/>
      <c r="D14" s="33"/>
      <c r="E14" s="33"/>
      <c r="F14" s="33"/>
    </row>
    <row r="15" spans="1:10" ht="65.25" hidden="1" customHeight="1" x14ac:dyDescent="0.25">
      <c r="A15" s="33"/>
      <c r="B15" s="33"/>
      <c r="C15" s="33"/>
      <c r="D15" s="33"/>
      <c r="E15" s="33"/>
      <c r="F15" s="33"/>
      <c r="J15" s="33" t="s">
        <v>857</v>
      </c>
    </row>
    <row r="16" spans="1:10" ht="21" thickBot="1" x14ac:dyDescent="0.3">
      <c r="A16" s="371" t="s">
        <v>269</v>
      </c>
      <c r="B16" s="371"/>
      <c r="C16" s="371"/>
      <c r="D16" s="371"/>
      <c r="E16" s="371"/>
      <c r="F16" s="371"/>
      <c r="G16" s="371"/>
      <c r="H16" s="371"/>
    </row>
    <row r="17" spans="1:9" s="71" customFormat="1" ht="63" customHeight="1" x14ac:dyDescent="0.25">
      <c r="A17" s="372" t="s">
        <v>169</v>
      </c>
      <c r="B17" s="374" t="s">
        <v>170</v>
      </c>
      <c r="C17" s="376" t="s">
        <v>270</v>
      </c>
      <c r="D17" s="378" t="s">
        <v>1175</v>
      </c>
      <c r="E17" s="379"/>
      <c r="F17" s="380" t="s">
        <v>873</v>
      </c>
      <c r="G17" s="379"/>
      <c r="H17" s="381" t="s">
        <v>7</v>
      </c>
    </row>
    <row r="18" spans="1:9" s="71" customFormat="1" ht="48" customHeight="1" x14ac:dyDescent="0.25">
      <c r="A18" s="373"/>
      <c r="B18" s="375"/>
      <c r="C18" s="377"/>
      <c r="D18" s="110" t="s">
        <v>848</v>
      </c>
      <c r="E18" s="111" t="s">
        <v>1010</v>
      </c>
      <c r="F18" s="111" t="s">
        <v>849</v>
      </c>
      <c r="G18" s="110" t="s">
        <v>847</v>
      </c>
      <c r="H18" s="382"/>
    </row>
    <row r="19" spans="1:9" s="39" customFormat="1" ht="16.5" thickBot="1" x14ac:dyDescent="0.3">
      <c r="A19" s="36">
        <v>1</v>
      </c>
      <c r="B19" s="37">
        <v>2</v>
      </c>
      <c r="C19" s="209">
        <v>3</v>
      </c>
      <c r="D19" s="38">
        <v>4</v>
      </c>
      <c r="E19" s="36">
        <v>5</v>
      </c>
      <c r="F19" s="36" t="s">
        <v>846</v>
      </c>
      <c r="G19" s="37">
        <v>7</v>
      </c>
      <c r="H19" s="37">
        <v>8</v>
      </c>
      <c r="I19" s="33"/>
    </row>
    <row r="20" spans="1:9" s="39" customFormat="1" ht="18.75" x14ac:dyDescent="0.25">
      <c r="A20" s="479" t="s">
        <v>271</v>
      </c>
      <c r="B20" s="480"/>
      <c r="C20" s="480"/>
      <c r="D20" s="480"/>
      <c r="E20" s="480"/>
      <c r="F20" s="480"/>
      <c r="G20" s="480"/>
      <c r="H20" s="481"/>
      <c r="I20" s="33"/>
    </row>
    <row r="21" spans="1:9" s="39" customFormat="1" x14ac:dyDescent="0.25">
      <c r="A21" s="447" t="s">
        <v>171</v>
      </c>
      <c r="B21" s="56" t="s">
        <v>272</v>
      </c>
      <c r="C21" s="475" t="s">
        <v>906</v>
      </c>
      <c r="D21" s="476">
        <f>D27+D29+D35</f>
        <v>129.4</v>
      </c>
      <c r="E21" s="477">
        <f>E27+E29+E35</f>
        <v>131.6</v>
      </c>
      <c r="F21" s="478">
        <f>E21-D21</f>
        <v>2.1999999999999886</v>
      </c>
      <c r="G21" s="478">
        <f>F21/D21*100</f>
        <v>1.7001545595054006</v>
      </c>
      <c r="H21" s="123" t="s">
        <v>981</v>
      </c>
      <c r="I21" s="33"/>
    </row>
    <row r="22" spans="1:9" s="39" customFormat="1" x14ac:dyDescent="0.25">
      <c r="A22" s="40" t="s">
        <v>172</v>
      </c>
      <c r="B22" s="41" t="s">
        <v>273</v>
      </c>
      <c r="C22" s="42" t="s">
        <v>906</v>
      </c>
      <c r="D22" s="117" t="s">
        <v>981</v>
      </c>
      <c r="E22" s="235" t="s">
        <v>981</v>
      </c>
      <c r="F22" s="205" t="s">
        <v>981</v>
      </c>
      <c r="G22" s="254" t="s">
        <v>981</v>
      </c>
      <c r="H22" s="119" t="s">
        <v>981</v>
      </c>
      <c r="I22" s="33"/>
    </row>
    <row r="23" spans="1:9" s="39" customFormat="1" ht="31.5" x14ac:dyDescent="0.25">
      <c r="A23" s="40" t="s">
        <v>174</v>
      </c>
      <c r="B23" s="43" t="s">
        <v>274</v>
      </c>
      <c r="C23" s="42" t="s">
        <v>906</v>
      </c>
      <c r="D23" s="117" t="s">
        <v>981</v>
      </c>
      <c r="E23" s="235" t="s">
        <v>981</v>
      </c>
      <c r="F23" s="205" t="s">
        <v>981</v>
      </c>
      <c r="G23" s="254" t="s">
        <v>981</v>
      </c>
      <c r="H23" s="119" t="s">
        <v>981</v>
      </c>
      <c r="I23" s="33"/>
    </row>
    <row r="24" spans="1:9" s="39" customFormat="1" ht="31.5" x14ac:dyDescent="0.25">
      <c r="A24" s="40" t="s">
        <v>187</v>
      </c>
      <c r="B24" s="43" t="s">
        <v>275</v>
      </c>
      <c r="C24" s="42" t="s">
        <v>906</v>
      </c>
      <c r="D24" s="117" t="s">
        <v>981</v>
      </c>
      <c r="E24" s="235" t="s">
        <v>981</v>
      </c>
      <c r="F24" s="205" t="s">
        <v>981</v>
      </c>
      <c r="G24" s="254" t="s">
        <v>981</v>
      </c>
      <c r="H24" s="119" t="s">
        <v>981</v>
      </c>
      <c r="I24" s="33"/>
    </row>
    <row r="25" spans="1:9" s="39" customFormat="1" ht="31.5" x14ac:dyDescent="0.25">
      <c r="A25" s="40" t="s">
        <v>188</v>
      </c>
      <c r="B25" s="43" t="s">
        <v>276</v>
      </c>
      <c r="C25" s="42" t="s">
        <v>906</v>
      </c>
      <c r="D25" s="117" t="s">
        <v>981</v>
      </c>
      <c r="E25" s="235" t="s">
        <v>981</v>
      </c>
      <c r="F25" s="205" t="s">
        <v>981</v>
      </c>
      <c r="G25" s="254" t="s">
        <v>981</v>
      </c>
      <c r="H25" s="119" t="s">
        <v>981</v>
      </c>
      <c r="I25" s="33"/>
    </row>
    <row r="26" spans="1:9" s="39" customFormat="1" x14ac:dyDescent="0.25">
      <c r="A26" s="40" t="s">
        <v>190</v>
      </c>
      <c r="B26" s="41" t="s">
        <v>277</v>
      </c>
      <c r="C26" s="42" t="s">
        <v>906</v>
      </c>
      <c r="D26" s="117" t="s">
        <v>981</v>
      </c>
      <c r="E26" s="235" t="s">
        <v>981</v>
      </c>
      <c r="F26" s="205" t="s">
        <v>981</v>
      </c>
      <c r="G26" s="254" t="s">
        <v>981</v>
      </c>
      <c r="H26" s="119" t="s">
        <v>981</v>
      </c>
      <c r="I26" s="33"/>
    </row>
    <row r="27" spans="1:9" s="39" customFormat="1" x14ac:dyDescent="0.25">
      <c r="A27" s="40" t="s">
        <v>213</v>
      </c>
      <c r="B27" s="41" t="s">
        <v>278</v>
      </c>
      <c r="C27" s="42" t="s">
        <v>906</v>
      </c>
      <c r="D27" s="117">
        <v>125</v>
      </c>
      <c r="E27" s="235">
        <v>124</v>
      </c>
      <c r="F27" s="118">
        <f>E27-D27</f>
        <v>-1</v>
      </c>
      <c r="G27" s="254">
        <f t="shared" ref="G27:G35" si="0">F27/D27*100</f>
        <v>-0.8</v>
      </c>
      <c r="H27" s="119" t="s">
        <v>981</v>
      </c>
      <c r="I27" s="33"/>
    </row>
    <row r="28" spans="1:9" s="39" customFormat="1" ht="15.75" customHeight="1" x14ac:dyDescent="0.25">
      <c r="A28" s="40" t="s">
        <v>214</v>
      </c>
      <c r="B28" s="41" t="s">
        <v>279</v>
      </c>
      <c r="C28" s="42" t="s">
        <v>906</v>
      </c>
      <c r="D28" s="117" t="s">
        <v>981</v>
      </c>
      <c r="E28" s="235" t="s">
        <v>981</v>
      </c>
      <c r="F28" s="205" t="s">
        <v>981</v>
      </c>
      <c r="G28" s="482" t="s">
        <v>981</v>
      </c>
      <c r="H28" s="119" t="s">
        <v>981</v>
      </c>
      <c r="I28" s="33"/>
    </row>
    <row r="29" spans="1:9" s="39" customFormat="1" ht="33.75" x14ac:dyDescent="0.25">
      <c r="A29" s="40" t="s">
        <v>280</v>
      </c>
      <c r="B29" s="438" t="s">
        <v>281</v>
      </c>
      <c r="C29" s="42" t="s">
        <v>906</v>
      </c>
      <c r="D29" s="117">
        <v>0.4</v>
      </c>
      <c r="E29" s="235">
        <v>3.4</v>
      </c>
      <c r="F29" s="118">
        <f>E29-D29</f>
        <v>3</v>
      </c>
      <c r="G29" s="469">
        <f t="shared" si="0"/>
        <v>750</v>
      </c>
      <c r="H29" s="470" t="s">
        <v>1183</v>
      </c>
      <c r="I29" s="33"/>
    </row>
    <row r="30" spans="1:9" s="39" customFormat="1" x14ac:dyDescent="0.25">
      <c r="A30" s="40" t="s">
        <v>282</v>
      </c>
      <c r="B30" s="41" t="s">
        <v>283</v>
      </c>
      <c r="C30" s="42" t="s">
        <v>906</v>
      </c>
      <c r="D30" s="117" t="s">
        <v>981</v>
      </c>
      <c r="E30" s="235" t="s">
        <v>981</v>
      </c>
      <c r="F30" s="205" t="s">
        <v>981</v>
      </c>
      <c r="G30" s="254" t="s">
        <v>981</v>
      </c>
      <c r="H30" s="119" t="s">
        <v>981</v>
      </c>
      <c r="I30" s="33"/>
    </row>
    <row r="31" spans="1:9" s="39" customFormat="1" x14ac:dyDescent="0.25">
      <c r="A31" s="40" t="s">
        <v>284</v>
      </c>
      <c r="B31" s="41" t="s">
        <v>285</v>
      </c>
      <c r="C31" s="42" t="s">
        <v>906</v>
      </c>
      <c r="D31" s="117" t="s">
        <v>981</v>
      </c>
      <c r="E31" s="235" t="s">
        <v>981</v>
      </c>
      <c r="F31" s="205" t="s">
        <v>981</v>
      </c>
      <c r="G31" s="254" t="s">
        <v>981</v>
      </c>
      <c r="H31" s="119" t="s">
        <v>981</v>
      </c>
      <c r="I31" s="33"/>
    </row>
    <row r="32" spans="1:9" s="39" customFormat="1" ht="31.5" x14ac:dyDescent="0.25">
      <c r="A32" s="40" t="s">
        <v>286</v>
      </c>
      <c r="B32" s="43" t="s">
        <v>287</v>
      </c>
      <c r="C32" s="42" t="s">
        <v>906</v>
      </c>
      <c r="D32" s="117" t="s">
        <v>981</v>
      </c>
      <c r="E32" s="235" t="s">
        <v>981</v>
      </c>
      <c r="F32" s="205" t="s">
        <v>981</v>
      </c>
      <c r="G32" s="254" t="s">
        <v>981</v>
      </c>
      <c r="H32" s="119" t="s">
        <v>981</v>
      </c>
      <c r="I32" s="33"/>
    </row>
    <row r="33" spans="1:9" s="39" customFormat="1" x14ac:dyDescent="0.25">
      <c r="A33" s="40" t="s">
        <v>288</v>
      </c>
      <c r="B33" s="44" t="s">
        <v>185</v>
      </c>
      <c r="C33" s="42" t="s">
        <v>906</v>
      </c>
      <c r="D33" s="117" t="s">
        <v>981</v>
      </c>
      <c r="E33" s="235" t="s">
        <v>981</v>
      </c>
      <c r="F33" s="205" t="s">
        <v>981</v>
      </c>
      <c r="G33" s="254" t="s">
        <v>981</v>
      </c>
      <c r="H33" s="119" t="s">
        <v>981</v>
      </c>
      <c r="I33" s="33"/>
    </row>
    <row r="34" spans="1:9" s="39" customFormat="1" x14ac:dyDescent="0.25">
      <c r="A34" s="40" t="s">
        <v>289</v>
      </c>
      <c r="B34" s="44" t="s">
        <v>186</v>
      </c>
      <c r="C34" s="42" t="s">
        <v>906</v>
      </c>
      <c r="D34" s="117" t="s">
        <v>981</v>
      </c>
      <c r="E34" s="235" t="s">
        <v>981</v>
      </c>
      <c r="F34" s="205" t="s">
        <v>981</v>
      </c>
      <c r="G34" s="254" t="s">
        <v>981</v>
      </c>
      <c r="H34" s="119" t="s">
        <v>981</v>
      </c>
      <c r="I34" s="33"/>
    </row>
    <row r="35" spans="1:9" s="39" customFormat="1" ht="16.5" thickBot="1" x14ac:dyDescent="0.3">
      <c r="A35" s="40" t="s">
        <v>290</v>
      </c>
      <c r="B35" s="41" t="s">
        <v>291</v>
      </c>
      <c r="C35" s="42" t="s">
        <v>906</v>
      </c>
      <c r="D35" s="117">
        <v>4</v>
      </c>
      <c r="E35" s="235">
        <v>4.2</v>
      </c>
      <c r="F35" s="118">
        <f>E35-D35</f>
        <v>0.20000000000000018</v>
      </c>
      <c r="G35" s="254">
        <f t="shared" si="0"/>
        <v>5.0000000000000044</v>
      </c>
      <c r="H35" s="119" t="s">
        <v>981</v>
      </c>
      <c r="I35" s="33"/>
    </row>
    <row r="36" spans="1:9" s="39" customFormat="1" ht="31.5" x14ac:dyDescent="0.25">
      <c r="A36" s="40" t="s">
        <v>218</v>
      </c>
      <c r="B36" s="436" t="s">
        <v>292</v>
      </c>
      <c r="C36" s="42" t="s">
        <v>906</v>
      </c>
      <c r="D36" s="117">
        <f>D51+D60+D66+D67+D68+D71+D75</f>
        <v>125.5</v>
      </c>
      <c r="E36" s="118">
        <f>E51+E60+E66+E67+E68+E71+E75</f>
        <v>127.1</v>
      </c>
      <c r="F36" s="118">
        <f>E36-D36</f>
        <v>1.5999999999999943</v>
      </c>
      <c r="G36" s="255">
        <f t="shared" ref="G36:G79" si="1">F36/D36*100</f>
        <v>1.27490039840637</v>
      </c>
      <c r="H36" s="119" t="s">
        <v>981</v>
      </c>
      <c r="I36" s="33"/>
    </row>
    <row r="37" spans="1:9" s="39" customFormat="1" x14ac:dyDescent="0.25">
      <c r="A37" s="40" t="s">
        <v>220</v>
      </c>
      <c r="B37" s="41" t="s">
        <v>273</v>
      </c>
      <c r="C37" s="42" t="s">
        <v>906</v>
      </c>
      <c r="D37" s="117" t="s">
        <v>981</v>
      </c>
      <c r="E37" s="118" t="s">
        <v>981</v>
      </c>
      <c r="F37" s="205" t="s">
        <v>981</v>
      </c>
      <c r="G37" s="255" t="s">
        <v>981</v>
      </c>
      <c r="H37" s="119" t="s">
        <v>981</v>
      </c>
      <c r="I37" s="33"/>
    </row>
    <row r="38" spans="1:9" s="39" customFormat="1" ht="31.5" x14ac:dyDescent="0.25">
      <c r="A38" s="40" t="s">
        <v>293</v>
      </c>
      <c r="B38" s="45" t="s">
        <v>274</v>
      </c>
      <c r="C38" s="42" t="s">
        <v>906</v>
      </c>
      <c r="D38" s="117" t="s">
        <v>981</v>
      </c>
      <c r="E38" s="118" t="s">
        <v>981</v>
      </c>
      <c r="F38" s="205" t="s">
        <v>981</v>
      </c>
      <c r="G38" s="255" t="s">
        <v>981</v>
      </c>
      <c r="H38" s="119" t="s">
        <v>981</v>
      </c>
      <c r="I38" s="33"/>
    </row>
    <row r="39" spans="1:9" s="39" customFormat="1" ht="31.5" x14ac:dyDescent="0.25">
      <c r="A39" s="40" t="s">
        <v>294</v>
      </c>
      <c r="B39" s="45" t="s">
        <v>275</v>
      </c>
      <c r="C39" s="42" t="s">
        <v>906</v>
      </c>
      <c r="D39" s="117" t="s">
        <v>981</v>
      </c>
      <c r="E39" s="118" t="s">
        <v>981</v>
      </c>
      <c r="F39" s="205" t="s">
        <v>981</v>
      </c>
      <c r="G39" s="255" t="s">
        <v>981</v>
      </c>
      <c r="H39" s="119" t="s">
        <v>981</v>
      </c>
      <c r="I39" s="33"/>
    </row>
    <row r="40" spans="1:9" s="39" customFormat="1" ht="31.5" x14ac:dyDescent="0.25">
      <c r="A40" s="40" t="s">
        <v>295</v>
      </c>
      <c r="B40" s="45" t="s">
        <v>276</v>
      </c>
      <c r="C40" s="42" t="s">
        <v>906</v>
      </c>
      <c r="D40" s="117" t="s">
        <v>981</v>
      </c>
      <c r="E40" s="118" t="s">
        <v>981</v>
      </c>
      <c r="F40" s="205" t="s">
        <v>981</v>
      </c>
      <c r="G40" s="255" t="s">
        <v>981</v>
      </c>
      <c r="H40" s="119" t="s">
        <v>981</v>
      </c>
      <c r="I40" s="33"/>
    </row>
    <row r="41" spans="1:9" s="39" customFormat="1" x14ac:dyDescent="0.25">
      <c r="A41" s="40" t="s">
        <v>222</v>
      </c>
      <c r="B41" s="41" t="s">
        <v>277</v>
      </c>
      <c r="C41" s="42" t="s">
        <v>906</v>
      </c>
      <c r="D41" s="117" t="s">
        <v>981</v>
      </c>
      <c r="E41" s="118" t="s">
        <v>981</v>
      </c>
      <c r="F41" s="205" t="s">
        <v>981</v>
      </c>
      <c r="G41" s="255" t="s">
        <v>981</v>
      </c>
      <c r="H41" s="119" t="s">
        <v>981</v>
      </c>
      <c r="I41" s="33"/>
    </row>
    <row r="42" spans="1:9" s="39" customFormat="1" x14ac:dyDescent="0.25">
      <c r="A42" s="40" t="s">
        <v>224</v>
      </c>
      <c r="B42" s="41" t="s">
        <v>278</v>
      </c>
      <c r="C42" s="42" t="s">
        <v>906</v>
      </c>
      <c r="D42" s="117">
        <f>D36-D44-D50</f>
        <v>123.2</v>
      </c>
      <c r="E42" s="118">
        <v>123</v>
      </c>
      <c r="F42" s="118">
        <f>E42-D42</f>
        <v>-0.20000000000000284</v>
      </c>
      <c r="G42" s="255">
        <f t="shared" si="1"/>
        <v>-0.16233766233766464</v>
      </c>
      <c r="H42" s="119" t="s">
        <v>981</v>
      </c>
      <c r="I42" s="33"/>
    </row>
    <row r="43" spans="1:9" s="39" customFormat="1" x14ac:dyDescent="0.25">
      <c r="A43" s="40" t="s">
        <v>225</v>
      </c>
      <c r="B43" s="41" t="s">
        <v>279</v>
      </c>
      <c r="C43" s="42" t="s">
        <v>906</v>
      </c>
      <c r="D43" s="117" t="s">
        <v>981</v>
      </c>
      <c r="E43" s="118" t="s">
        <v>981</v>
      </c>
      <c r="F43" s="205" t="s">
        <v>981</v>
      </c>
      <c r="G43" s="255" t="s">
        <v>981</v>
      </c>
      <c r="H43" s="119" t="s">
        <v>981</v>
      </c>
      <c r="I43" s="33"/>
    </row>
    <row r="44" spans="1:9" s="39" customFormat="1" ht="33.75" x14ac:dyDescent="0.25">
      <c r="A44" s="40" t="s">
        <v>227</v>
      </c>
      <c r="B44" s="41" t="s">
        <v>281</v>
      </c>
      <c r="C44" s="42" t="s">
        <v>906</v>
      </c>
      <c r="D44" s="117">
        <v>0.3</v>
      </c>
      <c r="E44" s="118">
        <v>3</v>
      </c>
      <c r="F44" s="118">
        <f>E44-D44</f>
        <v>2.7</v>
      </c>
      <c r="G44" s="255">
        <f t="shared" si="1"/>
        <v>900.00000000000023</v>
      </c>
      <c r="H44" s="470" t="s">
        <v>1183</v>
      </c>
      <c r="I44" s="33"/>
    </row>
    <row r="45" spans="1:9" s="39" customFormat="1" x14ac:dyDescent="0.25">
      <c r="A45" s="40" t="s">
        <v>237</v>
      </c>
      <c r="B45" s="41" t="s">
        <v>283</v>
      </c>
      <c r="C45" s="42" t="s">
        <v>906</v>
      </c>
      <c r="D45" s="117" t="s">
        <v>981</v>
      </c>
      <c r="E45" s="118" t="s">
        <v>981</v>
      </c>
      <c r="F45" s="205" t="s">
        <v>981</v>
      </c>
      <c r="G45" s="255" t="s">
        <v>981</v>
      </c>
      <c r="H45" s="119" t="s">
        <v>981</v>
      </c>
      <c r="I45" s="33"/>
    </row>
    <row r="46" spans="1:9" s="39" customFormat="1" ht="15.75" customHeight="1" x14ac:dyDescent="0.25">
      <c r="A46" s="40" t="s">
        <v>239</v>
      </c>
      <c r="B46" s="41" t="s">
        <v>285</v>
      </c>
      <c r="C46" s="42" t="s">
        <v>906</v>
      </c>
      <c r="D46" s="117" t="s">
        <v>981</v>
      </c>
      <c r="E46" s="118" t="s">
        <v>981</v>
      </c>
      <c r="F46" s="205" t="s">
        <v>981</v>
      </c>
      <c r="G46" s="255" t="s">
        <v>981</v>
      </c>
      <c r="H46" s="119" t="s">
        <v>981</v>
      </c>
      <c r="I46" s="33"/>
    </row>
    <row r="47" spans="1:9" s="39" customFormat="1" ht="31.5" x14ac:dyDescent="0.25">
      <c r="A47" s="40" t="s">
        <v>296</v>
      </c>
      <c r="B47" s="43" t="s">
        <v>287</v>
      </c>
      <c r="C47" s="42" t="s">
        <v>906</v>
      </c>
      <c r="D47" s="117" t="s">
        <v>981</v>
      </c>
      <c r="E47" s="118" t="s">
        <v>981</v>
      </c>
      <c r="F47" s="205" t="s">
        <v>981</v>
      </c>
      <c r="G47" s="255" t="s">
        <v>981</v>
      </c>
      <c r="H47" s="119" t="s">
        <v>981</v>
      </c>
      <c r="I47" s="33"/>
    </row>
    <row r="48" spans="1:9" s="39" customFormat="1" x14ac:dyDescent="0.25">
      <c r="A48" s="40" t="s">
        <v>297</v>
      </c>
      <c r="B48" s="45" t="s">
        <v>185</v>
      </c>
      <c r="C48" s="42" t="s">
        <v>906</v>
      </c>
      <c r="D48" s="117" t="s">
        <v>981</v>
      </c>
      <c r="E48" s="118" t="s">
        <v>981</v>
      </c>
      <c r="F48" s="205" t="s">
        <v>981</v>
      </c>
      <c r="G48" s="255" t="s">
        <v>981</v>
      </c>
      <c r="H48" s="119" t="s">
        <v>981</v>
      </c>
      <c r="I48" s="33"/>
    </row>
    <row r="49" spans="1:9" s="39" customFormat="1" x14ac:dyDescent="0.25">
      <c r="A49" s="40" t="s">
        <v>298</v>
      </c>
      <c r="B49" s="45" t="s">
        <v>186</v>
      </c>
      <c r="C49" s="42" t="s">
        <v>906</v>
      </c>
      <c r="D49" s="117" t="s">
        <v>981</v>
      </c>
      <c r="E49" s="118" t="s">
        <v>981</v>
      </c>
      <c r="F49" s="205" t="s">
        <v>981</v>
      </c>
      <c r="G49" s="255" t="s">
        <v>981</v>
      </c>
      <c r="H49" s="119" t="s">
        <v>981</v>
      </c>
      <c r="I49" s="33"/>
    </row>
    <row r="50" spans="1:9" s="39" customFormat="1" x14ac:dyDescent="0.25">
      <c r="A50" s="40" t="s">
        <v>299</v>
      </c>
      <c r="B50" s="41" t="s">
        <v>291</v>
      </c>
      <c r="C50" s="42" t="s">
        <v>906</v>
      </c>
      <c r="D50" s="117">
        <v>2</v>
      </c>
      <c r="E50" s="118">
        <v>1.1000000000000001</v>
      </c>
      <c r="F50" s="118">
        <f t="shared" ref="F50:F51" si="2">E50-D50</f>
        <v>-0.89999999999999991</v>
      </c>
      <c r="G50" s="255">
        <f t="shared" si="1"/>
        <v>-44.999999999999993</v>
      </c>
      <c r="H50" s="119" t="s">
        <v>981</v>
      </c>
      <c r="I50" s="33"/>
    </row>
    <row r="51" spans="1:9" s="39" customFormat="1" x14ac:dyDescent="0.25">
      <c r="A51" s="40" t="s">
        <v>300</v>
      </c>
      <c r="B51" s="46" t="s">
        <v>301</v>
      </c>
      <c r="C51" s="42" t="s">
        <v>906</v>
      </c>
      <c r="D51" s="117">
        <f>D53+D58+D59</f>
        <v>65.2</v>
      </c>
      <c r="E51" s="118">
        <f>E53+E58+E59</f>
        <v>65.3</v>
      </c>
      <c r="F51" s="118">
        <f t="shared" si="2"/>
        <v>9.9999999999994316E-2</v>
      </c>
      <c r="G51" s="255">
        <f t="shared" si="1"/>
        <v>0.15337423312882562</v>
      </c>
      <c r="H51" s="119" t="s">
        <v>981</v>
      </c>
      <c r="I51" s="33"/>
    </row>
    <row r="52" spans="1:9" s="39" customFormat="1" x14ac:dyDescent="0.25">
      <c r="A52" s="40" t="s">
        <v>293</v>
      </c>
      <c r="B52" s="45" t="s">
        <v>302</v>
      </c>
      <c r="C52" s="42" t="s">
        <v>906</v>
      </c>
      <c r="D52" s="117" t="s">
        <v>981</v>
      </c>
      <c r="E52" s="118" t="s">
        <v>981</v>
      </c>
      <c r="F52" s="205" t="s">
        <v>981</v>
      </c>
      <c r="G52" s="255" t="s">
        <v>981</v>
      </c>
      <c r="H52" s="119" t="s">
        <v>981</v>
      </c>
      <c r="I52" s="33"/>
    </row>
    <row r="53" spans="1:9" s="39" customFormat="1" x14ac:dyDescent="0.25">
      <c r="A53" s="40" t="s">
        <v>294</v>
      </c>
      <c r="B53" s="44" t="s">
        <v>303</v>
      </c>
      <c r="C53" s="42" t="s">
        <v>906</v>
      </c>
      <c r="D53" s="117">
        <v>60.9</v>
      </c>
      <c r="E53" s="118">
        <v>60.1</v>
      </c>
      <c r="F53" s="118">
        <f t="shared" ref="F53:F55" si="3">E53-D53</f>
        <v>-0.79999999999999716</v>
      </c>
      <c r="G53" s="255">
        <f t="shared" si="1"/>
        <v>-1.3136288998357919</v>
      </c>
      <c r="H53" s="119" t="s">
        <v>981</v>
      </c>
      <c r="I53" s="33"/>
    </row>
    <row r="54" spans="1:9" s="39" customFormat="1" x14ac:dyDescent="0.25">
      <c r="A54" s="40" t="s">
        <v>304</v>
      </c>
      <c r="B54" s="47" t="s">
        <v>305</v>
      </c>
      <c r="C54" s="42" t="s">
        <v>906</v>
      </c>
      <c r="D54" s="117">
        <v>60.6</v>
      </c>
      <c r="E54" s="118">
        <v>59.7</v>
      </c>
      <c r="F54" s="118">
        <f t="shared" si="3"/>
        <v>-0.89999999999999858</v>
      </c>
      <c r="G54" s="255">
        <f t="shared" si="1"/>
        <v>-1.4851485148514829</v>
      </c>
      <c r="H54" s="119" t="s">
        <v>981</v>
      </c>
      <c r="I54" s="33"/>
    </row>
    <row r="55" spans="1:9" s="39" customFormat="1" ht="31.5" x14ac:dyDescent="0.25">
      <c r="A55" s="40" t="s">
        <v>306</v>
      </c>
      <c r="B55" s="48" t="s">
        <v>307</v>
      </c>
      <c r="C55" s="42" t="s">
        <v>906</v>
      </c>
      <c r="D55" s="117">
        <v>64.599999999999994</v>
      </c>
      <c r="E55" s="118">
        <v>59.4</v>
      </c>
      <c r="F55" s="118">
        <f t="shared" si="3"/>
        <v>-5.1999999999999957</v>
      </c>
      <c r="G55" s="255">
        <f t="shared" si="1"/>
        <v>-8.0495356037151655</v>
      </c>
      <c r="H55" s="119" t="s">
        <v>981</v>
      </c>
      <c r="I55" s="33"/>
    </row>
    <row r="56" spans="1:9" s="39" customFormat="1" x14ac:dyDescent="0.25">
      <c r="A56" s="40" t="s">
        <v>308</v>
      </c>
      <c r="B56" s="48" t="s">
        <v>309</v>
      </c>
      <c r="C56" s="42" t="s">
        <v>906</v>
      </c>
      <c r="D56" s="117" t="s">
        <v>981</v>
      </c>
      <c r="E56" s="118" t="s">
        <v>981</v>
      </c>
      <c r="F56" s="118" t="s">
        <v>981</v>
      </c>
      <c r="G56" s="255" t="s">
        <v>981</v>
      </c>
      <c r="H56" s="119" t="s">
        <v>981</v>
      </c>
      <c r="I56" s="33"/>
    </row>
    <row r="57" spans="1:9" s="39" customFormat="1" ht="15.75" customHeight="1" x14ac:dyDescent="0.25">
      <c r="A57" s="40" t="s">
        <v>310</v>
      </c>
      <c r="B57" s="47" t="s">
        <v>311</v>
      </c>
      <c r="C57" s="42" t="s">
        <v>906</v>
      </c>
      <c r="D57" s="117">
        <v>0.3</v>
      </c>
      <c r="E57" s="118">
        <v>0.4</v>
      </c>
      <c r="F57" s="118">
        <f t="shared" ref="F57:F59" si="4">E57-D57</f>
        <v>0.10000000000000003</v>
      </c>
      <c r="G57" s="255">
        <f t="shared" si="1"/>
        <v>33.33333333333335</v>
      </c>
      <c r="H57" s="119" t="s">
        <v>981</v>
      </c>
      <c r="I57" s="33"/>
    </row>
    <row r="58" spans="1:9" s="39" customFormat="1" x14ac:dyDescent="0.25">
      <c r="A58" s="40" t="s">
        <v>295</v>
      </c>
      <c r="B58" s="44" t="s">
        <v>312</v>
      </c>
      <c r="C58" s="42" t="s">
        <v>906</v>
      </c>
      <c r="D58" s="117">
        <v>1.4</v>
      </c>
      <c r="E58" s="118">
        <v>1.5</v>
      </c>
      <c r="F58" s="118">
        <f t="shared" si="4"/>
        <v>0.10000000000000009</v>
      </c>
      <c r="G58" s="255">
        <f t="shared" si="1"/>
        <v>7.1428571428571495</v>
      </c>
      <c r="H58" s="119" t="s">
        <v>981</v>
      </c>
      <c r="I58" s="33"/>
    </row>
    <row r="59" spans="1:9" s="39" customFormat="1" x14ac:dyDescent="0.25">
      <c r="A59" s="40" t="s">
        <v>313</v>
      </c>
      <c r="B59" s="44" t="s">
        <v>314</v>
      </c>
      <c r="C59" s="42" t="s">
        <v>906</v>
      </c>
      <c r="D59" s="117">
        <v>2.9</v>
      </c>
      <c r="E59" s="118">
        <v>3.7</v>
      </c>
      <c r="F59" s="118">
        <f t="shared" si="4"/>
        <v>0.80000000000000027</v>
      </c>
      <c r="G59" s="255">
        <f t="shared" si="1"/>
        <v>27.586206896551737</v>
      </c>
      <c r="H59" s="119" t="s">
        <v>981</v>
      </c>
      <c r="I59" s="33"/>
    </row>
    <row r="60" spans="1:9" s="39" customFormat="1" x14ac:dyDescent="0.25">
      <c r="A60" s="40" t="s">
        <v>315</v>
      </c>
      <c r="B60" s="46" t="s">
        <v>316</v>
      </c>
      <c r="C60" s="42" t="s">
        <v>906</v>
      </c>
      <c r="D60" s="117">
        <f>D65</f>
        <v>4.2</v>
      </c>
      <c r="E60" s="118">
        <f>E65</f>
        <v>3.8</v>
      </c>
      <c r="F60" s="118">
        <f t="shared" ref="F60" si="5">E60-D60</f>
        <v>-0.40000000000000036</v>
      </c>
      <c r="G60" s="255">
        <f t="shared" ref="G60" si="6">F60/D60*100</f>
        <v>-9.5238095238095308</v>
      </c>
      <c r="H60" s="119" t="s">
        <v>981</v>
      </c>
      <c r="I60" s="33"/>
    </row>
    <row r="61" spans="1:9" s="39" customFormat="1" ht="31.5" x14ac:dyDescent="0.25">
      <c r="A61" s="40" t="s">
        <v>317</v>
      </c>
      <c r="B61" s="45" t="s">
        <v>318</v>
      </c>
      <c r="C61" s="42" t="s">
        <v>906</v>
      </c>
      <c r="D61" s="117" t="s">
        <v>981</v>
      </c>
      <c r="E61" s="118" t="s">
        <v>981</v>
      </c>
      <c r="F61" s="118" t="s">
        <v>981</v>
      </c>
      <c r="G61" s="255" t="s">
        <v>981</v>
      </c>
      <c r="H61" s="119" t="s">
        <v>981</v>
      </c>
      <c r="I61" s="33"/>
    </row>
    <row r="62" spans="1:9" s="39" customFormat="1" ht="31.5" x14ac:dyDescent="0.25">
      <c r="A62" s="40" t="s">
        <v>319</v>
      </c>
      <c r="B62" s="45" t="s">
        <v>320</v>
      </c>
      <c r="C62" s="42" t="s">
        <v>906</v>
      </c>
      <c r="D62" s="117" t="s">
        <v>981</v>
      </c>
      <c r="E62" s="118" t="s">
        <v>981</v>
      </c>
      <c r="F62" s="118" t="s">
        <v>981</v>
      </c>
      <c r="G62" s="255" t="s">
        <v>981</v>
      </c>
      <c r="H62" s="119" t="s">
        <v>981</v>
      </c>
      <c r="I62" s="33"/>
    </row>
    <row r="63" spans="1:9" s="39" customFormat="1" x14ac:dyDescent="0.25">
      <c r="A63" s="40" t="s">
        <v>321</v>
      </c>
      <c r="B63" s="44" t="s">
        <v>322</v>
      </c>
      <c r="C63" s="42" t="s">
        <v>906</v>
      </c>
      <c r="D63" s="117" t="s">
        <v>981</v>
      </c>
      <c r="E63" s="118" t="s">
        <v>981</v>
      </c>
      <c r="F63" s="118" t="s">
        <v>981</v>
      </c>
      <c r="G63" s="255" t="s">
        <v>981</v>
      </c>
      <c r="H63" s="119" t="s">
        <v>981</v>
      </c>
      <c r="I63" s="33"/>
    </row>
    <row r="64" spans="1:9" s="39" customFormat="1" x14ac:dyDescent="0.25">
      <c r="A64" s="40" t="s">
        <v>323</v>
      </c>
      <c r="B64" s="44" t="s">
        <v>324</v>
      </c>
      <c r="C64" s="42" t="s">
        <v>906</v>
      </c>
      <c r="D64" s="117" t="s">
        <v>981</v>
      </c>
      <c r="E64" s="118" t="s">
        <v>981</v>
      </c>
      <c r="F64" s="118" t="s">
        <v>981</v>
      </c>
      <c r="G64" s="255" t="s">
        <v>981</v>
      </c>
      <c r="H64" s="119" t="s">
        <v>981</v>
      </c>
      <c r="I64" s="33"/>
    </row>
    <row r="65" spans="1:9" s="39" customFormat="1" x14ac:dyDescent="0.25">
      <c r="A65" s="40" t="s">
        <v>325</v>
      </c>
      <c r="B65" s="44" t="s">
        <v>326</v>
      </c>
      <c r="C65" s="42" t="s">
        <v>906</v>
      </c>
      <c r="D65" s="117">
        <v>4.2</v>
      </c>
      <c r="E65" s="118">
        <v>3.8</v>
      </c>
      <c r="F65" s="118" t="s">
        <v>981</v>
      </c>
      <c r="G65" s="255" t="s">
        <v>981</v>
      </c>
      <c r="H65" s="119" t="s">
        <v>981</v>
      </c>
      <c r="I65" s="33"/>
    </row>
    <row r="66" spans="1:9" s="39" customFormat="1" x14ac:dyDescent="0.25">
      <c r="A66" s="40" t="s">
        <v>327</v>
      </c>
      <c r="B66" s="46" t="s">
        <v>328</v>
      </c>
      <c r="C66" s="42" t="s">
        <v>906</v>
      </c>
      <c r="D66" s="117">
        <v>40.1</v>
      </c>
      <c r="E66" s="118">
        <v>42.9</v>
      </c>
      <c r="F66" s="118">
        <f t="shared" ref="F66:F70" si="7">E66-D66</f>
        <v>2.7999999999999972</v>
      </c>
      <c r="G66" s="255">
        <f t="shared" si="1"/>
        <v>6.9825436408977479</v>
      </c>
      <c r="H66" s="119" t="s">
        <v>981</v>
      </c>
      <c r="I66" s="33"/>
    </row>
    <row r="67" spans="1:9" s="39" customFormat="1" x14ac:dyDescent="0.25">
      <c r="A67" s="40" t="s">
        <v>329</v>
      </c>
      <c r="B67" s="46" t="s">
        <v>330</v>
      </c>
      <c r="C67" s="42" t="s">
        <v>906</v>
      </c>
      <c r="D67" s="117">
        <v>8.1999999999999993</v>
      </c>
      <c r="E67" s="118">
        <v>8.4</v>
      </c>
      <c r="F67" s="118">
        <f t="shared" si="7"/>
        <v>0.20000000000000107</v>
      </c>
      <c r="G67" s="255">
        <f t="shared" si="1"/>
        <v>2.4390243902439157</v>
      </c>
      <c r="H67" s="119" t="s">
        <v>981</v>
      </c>
      <c r="I67" s="33"/>
    </row>
    <row r="68" spans="1:9" s="39" customFormat="1" x14ac:dyDescent="0.25">
      <c r="A68" s="40" t="s">
        <v>331</v>
      </c>
      <c r="B68" s="46" t="s">
        <v>332</v>
      </c>
      <c r="C68" s="42" t="s">
        <v>906</v>
      </c>
      <c r="D68" s="117">
        <f>D69+D70</f>
        <v>1.5999999999999999</v>
      </c>
      <c r="E68" s="118">
        <f>E69+E70</f>
        <v>1.6</v>
      </c>
      <c r="F68" s="118">
        <f t="shared" si="7"/>
        <v>0</v>
      </c>
      <c r="G68" s="255">
        <f t="shared" si="1"/>
        <v>0</v>
      </c>
      <c r="H68" s="119" t="s">
        <v>981</v>
      </c>
      <c r="I68" s="33"/>
    </row>
    <row r="69" spans="1:9" s="39" customFormat="1" x14ac:dyDescent="0.25">
      <c r="A69" s="40" t="s">
        <v>229</v>
      </c>
      <c r="B69" s="44" t="s">
        <v>333</v>
      </c>
      <c r="C69" s="42" t="s">
        <v>906</v>
      </c>
      <c r="D69" s="117">
        <v>1.4</v>
      </c>
      <c r="E69" s="118">
        <v>1.5</v>
      </c>
      <c r="F69" s="118">
        <f t="shared" si="7"/>
        <v>0.10000000000000009</v>
      </c>
      <c r="G69" s="255">
        <f t="shared" si="1"/>
        <v>7.1428571428571495</v>
      </c>
      <c r="H69" s="119" t="s">
        <v>981</v>
      </c>
      <c r="I69" s="33"/>
    </row>
    <row r="70" spans="1:9" s="39" customFormat="1" x14ac:dyDescent="0.25">
      <c r="A70" s="40" t="s">
        <v>233</v>
      </c>
      <c r="B70" s="44" t="s">
        <v>334</v>
      </c>
      <c r="C70" s="42" t="s">
        <v>906</v>
      </c>
      <c r="D70" s="117">
        <v>0.2</v>
      </c>
      <c r="E70" s="118">
        <v>0.1</v>
      </c>
      <c r="F70" s="118">
        <f t="shared" si="7"/>
        <v>-0.1</v>
      </c>
      <c r="G70" s="255">
        <f t="shared" si="1"/>
        <v>-50</v>
      </c>
      <c r="H70" s="119" t="s">
        <v>981</v>
      </c>
      <c r="I70" s="33"/>
    </row>
    <row r="71" spans="1:9" s="39" customFormat="1" x14ac:dyDescent="0.25">
      <c r="A71" s="40" t="s">
        <v>335</v>
      </c>
      <c r="B71" s="46" t="s">
        <v>336</v>
      </c>
      <c r="C71" s="42" t="s">
        <v>906</v>
      </c>
      <c r="D71" s="117">
        <f>D73+D74</f>
        <v>1.9</v>
      </c>
      <c r="E71" s="118">
        <f>E73+E74</f>
        <v>1.3</v>
      </c>
      <c r="F71" s="118">
        <f>E71-D71</f>
        <v>-0.59999999999999987</v>
      </c>
      <c r="G71" s="255">
        <f t="shared" si="1"/>
        <v>-31.578947368421044</v>
      </c>
      <c r="H71" s="119" t="s">
        <v>981</v>
      </c>
      <c r="I71" s="33"/>
    </row>
    <row r="72" spans="1:9" s="39" customFormat="1" x14ac:dyDescent="0.25">
      <c r="A72" s="40" t="s">
        <v>337</v>
      </c>
      <c r="B72" s="44" t="s">
        <v>338</v>
      </c>
      <c r="C72" s="42" t="s">
        <v>906</v>
      </c>
      <c r="D72" s="117" t="s">
        <v>981</v>
      </c>
      <c r="E72" s="118" t="s">
        <v>981</v>
      </c>
      <c r="F72" s="118" t="s">
        <v>981</v>
      </c>
      <c r="G72" s="255" t="s">
        <v>981</v>
      </c>
      <c r="H72" s="119" t="s">
        <v>981</v>
      </c>
      <c r="I72" s="33"/>
    </row>
    <row r="73" spans="1:9" s="39" customFormat="1" x14ac:dyDescent="0.25">
      <c r="A73" s="40" t="s">
        <v>339</v>
      </c>
      <c r="B73" s="44" t="s">
        <v>340</v>
      </c>
      <c r="C73" s="42" t="s">
        <v>906</v>
      </c>
      <c r="D73" s="117">
        <v>0.2</v>
      </c>
      <c r="E73" s="118">
        <v>0.2</v>
      </c>
      <c r="F73" s="118">
        <f t="shared" ref="F73:F76" si="8">E73-D73</f>
        <v>0</v>
      </c>
      <c r="G73" s="255">
        <f t="shared" si="1"/>
        <v>0</v>
      </c>
      <c r="H73" s="119" t="s">
        <v>981</v>
      </c>
      <c r="I73" s="33"/>
    </row>
    <row r="74" spans="1:9" s="39" customFormat="1" ht="16.5" thickBot="1" x14ac:dyDescent="0.3">
      <c r="A74" s="448" t="s">
        <v>341</v>
      </c>
      <c r="B74" s="49" t="s">
        <v>342</v>
      </c>
      <c r="C74" s="50" t="s">
        <v>906</v>
      </c>
      <c r="D74" s="240">
        <v>1.7</v>
      </c>
      <c r="E74" s="120">
        <v>1.1000000000000001</v>
      </c>
      <c r="F74" s="120">
        <f t="shared" si="8"/>
        <v>-0.59999999999999987</v>
      </c>
      <c r="G74" s="257">
        <f t="shared" si="1"/>
        <v>-35.294117647058812</v>
      </c>
      <c r="H74" s="121" t="s">
        <v>981</v>
      </c>
      <c r="I74" s="33"/>
    </row>
    <row r="75" spans="1:9" s="39" customFormat="1" x14ac:dyDescent="0.25">
      <c r="A75" s="450" t="s">
        <v>343</v>
      </c>
      <c r="B75" s="439" t="s">
        <v>344</v>
      </c>
      <c r="C75" s="440" t="s">
        <v>906</v>
      </c>
      <c r="D75" s="441">
        <f>D76</f>
        <v>4.3</v>
      </c>
      <c r="E75" s="442">
        <f>E76</f>
        <v>3.8</v>
      </c>
      <c r="F75" s="442">
        <f t="shared" si="8"/>
        <v>-0.5</v>
      </c>
      <c r="G75" s="443">
        <f t="shared" si="1"/>
        <v>-11.627906976744185</v>
      </c>
      <c r="H75" s="444" t="s">
        <v>981</v>
      </c>
      <c r="I75" s="33"/>
    </row>
    <row r="76" spans="1:9" s="39" customFormat="1" x14ac:dyDescent="0.25">
      <c r="A76" s="40" t="s">
        <v>345</v>
      </c>
      <c r="B76" s="44" t="s">
        <v>346</v>
      </c>
      <c r="C76" s="42" t="s">
        <v>906</v>
      </c>
      <c r="D76" s="117">
        <v>4.3</v>
      </c>
      <c r="E76" s="118">
        <v>3.8</v>
      </c>
      <c r="F76" s="118">
        <f t="shared" si="8"/>
        <v>-0.5</v>
      </c>
      <c r="G76" s="255">
        <f t="shared" si="1"/>
        <v>-11.627906976744185</v>
      </c>
      <c r="H76" s="119" t="s">
        <v>981</v>
      </c>
      <c r="I76" s="33"/>
    </row>
    <row r="77" spans="1:9" s="39" customFormat="1" x14ac:dyDescent="0.25">
      <c r="A77" s="40" t="s">
        <v>347</v>
      </c>
      <c r="B77" s="44" t="s">
        <v>348</v>
      </c>
      <c r="C77" s="42" t="s">
        <v>906</v>
      </c>
      <c r="D77" s="117" t="s">
        <v>981</v>
      </c>
      <c r="E77" s="118" t="s">
        <v>981</v>
      </c>
      <c r="F77" s="118" t="s">
        <v>981</v>
      </c>
      <c r="G77" s="255" t="s">
        <v>981</v>
      </c>
      <c r="H77" s="119" t="s">
        <v>981</v>
      </c>
      <c r="I77" s="33"/>
    </row>
    <row r="78" spans="1:9" s="39" customFormat="1" ht="16.5" thickBot="1" x14ac:dyDescent="0.3">
      <c r="A78" s="471" t="s">
        <v>349</v>
      </c>
      <c r="B78" s="51" t="s">
        <v>350</v>
      </c>
      <c r="C78" s="52" t="s">
        <v>906</v>
      </c>
      <c r="D78" s="238" t="s">
        <v>981</v>
      </c>
      <c r="E78" s="122" t="s">
        <v>981</v>
      </c>
      <c r="F78" s="122" t="s">
        <v>981</v>
      </c>
      <c r="G78" s="256" t="s">
        <v>981</v>
      </c>
      <c r="H78" s="206" t="s">
        <v>981</v>
      </c>
      <c r="I78" s="33"/>
    </row>
    <row r="79" spans="1:9" s="39" customFormat="1" x14ac:dyDescent="0.25">
      <c r="A79" s="447" t="s">
        <v>351</v>
      </c>
      <c r="B79" s="56" t="s">
        <v>352</v>
      </c>
      <c r="C79" s="53" t="s">
        <v>906</v>
      </c>
      <c r="D79" s="236">
        <f>D21-D36</f>
        <v>3.9000000000000057</v>
      </c>
      <c r="E79" s="123">
        <f>E21-E36</f>
        <v>4.5</v>
      </c>
      <c r="F79" s="123">
        <f t="shared" ref="F79" si="9">E79-D79</f>
        <v>0.59999999999999432</v>
      </c>
      <c r="G79" s="445">
        <f t="shared" si="1"/>
        <v>15.384615384615216</v>
      </c>
      <c r="H79" s="124" t="s">
        <v>981</v>
      </c>
      <c r="I79" s="33"/>
    </row>
    <row r="80" spans="1:9" s="39" customFormat="1" x14ac:dyDescent="0.25">
      <c r="A80" s="40" t="s">
        <v>353</v>
      </c>
      <c r="B80" s="41" t="s">
        <v>273</v>
      </c>
      <c r="C80" s="42" t="s">
        <v>906</v>
      </c>
      <c r="D80" s="117" t="s">
        <v>981</v>
      </c>
      <c r="E80" s="118" t="s">
        <v>981</v>
      </c>
      <c r="F80" s="118" t="s">
        <v>981</v>
      </c>
      <c r="G80" s="255" t="s">
        <v>981</v>
      </c>
      <c r="H80" s="119" t="s">
        <v>981</v>
      </c>
      <c r="I80" s="33"/>
    </row>
    <row r="81" spans="1:9" s="39" customFormat="1" ht="31.5" x14ac:dyDescent="0.25">
      <c r="A81" s="40" t="s">
        <v>354</v>
      </c>
      <c r="B81" s="45" t="s">
        <v>274</v>
      </c>
      <c r="C81" s="42" t="s">
        <v>906</v>
      </c>
      <c r="D81" s="117" t="s">
        <v>981</v>
      </c>
      <c r="E81" s="118" t="s">
        <v>981</v>
      </c>
      <c r="F81" s="118" t="s">
        <v>981</v>
      </c>
      <c r="G81" s="255" t="s">
        <v>981</v>
      </c>
      <c r="H81" s="119" t="s">
        <v>981</v>
      </c>
      <c r="I81" s="33"/>
    </row>
    <row r="82" spans="1:9" s="39" customFormat="1" ht="31.5" x14ac:dyDescent="0.25">
      <c r="A82" s="40" t="s">
        <v>355</v>
      </c>
      <c r="B82" s="45" t="s">
        <v>275</v>
      </c>
      <c r="C82" s="42" t="s">
        <v>906</v>
      </c>
      <c r="D82" s="117" t="s">
        <v>981</v>
      </c>
      <c r="E82" s="118" t="s">
        <v>981</v>
      </c>
      <c r="F82" s="118" t="s">
        <v>981</v>
      </c>
      <c r="G82" s="255" t="s">
        <v>981</v>
      </c>
      <c r="H82" s="119" t="s">
        <v>981</v>
      </c>
      <c r="I82" s="33"/>
    </row>
    <row r="83" spans="1:9" s="39" customFormat="1" ht="31.5" x14ac:dyDescent="0.25">
      <c r="A83" s="40" t="s">
        <v>356</v>
      </c>
      <c r="B83" s="45" t="s">
        <v>276</v>
      </c>
      <c r="C83" s="42" t="s">
        <v>906</v>
      </c>
      <c r="D83" s="117" t="s">
        <v>981</v>
      </c>
      <c r="E83" s="118" t="s">
        <v>981</v>
      </c>
      <c r="F83" s="118" t="s">
        <v>981</v>
      </c>
      <c r="G83" s="255" t="s">
        <v>981</v>
      </c>
      <c r="H83" s="119" t="s">
        <v>981</v>
      </c>
      <c r="I83" s="33"/>
    </row>
    <row r="84" spans="1:9" s="39" customFormat="1" x14ac:dyDescent="0.25">
      <c r="A84" s="40" t="s">
        <v>357</v>
      </c>
      <c r="B84" s="41" t="s">
        <v>277</v>
      </c>
      <c r="C84" s="42" t="s">
        <v>906</v>
      </c>
      <c r="D84" s="117" t="s">
        <v>981</v>
      </c>
      <c r="E84" s="118" t="s">
        <v>981</v>
      </c>
      <c r="F84" s="118" t="s">
        <v>981</v>
      </c>
      <c r="G84" s="255" t="s">
        <v>981</v>
      </c>
      <c r="H84" s="119" t="s">
        <v>981</v>
      </c>
      <c r="I84" s="33"/>
    </row>
    <row r="85" spans="1:9" s="39" customFormat="1" x14ac:dyDescent="0.25">
      <c r="A85" s="40" t="s">
        <v>358</v>
      </c>
      <c r="B85" s="41" t="s">
        <v>278</v>
      </c>
      <c r="C85" s="202" t="s">
        <v>906</v>
      </c>
      <c r="D85" s="207">
        <f>D27-D42</f>
        <v>1.7999999999999972</v>
      </c>
      <c r="E85" s="207">
        <f>E27-E42</f>
        <v>1</v>
      </c>
      <c r="F85" s="207"/>
      <c r="G85" s="437"/>
      <c r="H85" s="119" t="s">
        <v>981</v>
      </c>
      <c r="I85" s="33"/>
    </row>
    <row r="86" spans="1:9" s="39" customFormat="1" x14ac:dyDescent="0.25">
      <c r="A86" s="40" t="s">
        <v>359</v>
      </c>
      <c r="B86" s="41" t="s">
        <v>279</v>
      </c>
      <c r="C86" s="202" t="s">
        <v>906</v>
      </c>
      <c r="D86" s="207" t="s">
        <v>981</v>
      </c>
      <c r="E86" s="207" t="s">
        <v>981</v>
      </c>
      <c r="F86" s="462" t="s">
        <v>981</v>
      </c>
      <c r="G86" s="255" t="s">
        <v>981</v>
      </c>
      <c r="H86" s="483" t="s">
        <v>981</v>
      </c>
      <c r="I86" s="33"/>
    </row>
    <row r="87" spans="1:9" s="39" customFormat="1" x14ac:dyDescent="0.25">
      <c r="A87" s="40" t="s">
        <v>360</v>
      </c>
      <c r="B87" s="41" t="s">
        <v>281</v>
      </c>
      <c r="C87" s="202" t="s">
        <v>906</v>
      </c>
      <c r="D87" s="207">
        <v>0.1</v>
      </c>
      <c r="E87" s="437">
        <v>0.4</v>
      </c>
      <c r="F87" s="118" t="s">
        <v>981</v>
      </c>
      <c r="G87" s="255" t="s">
        <v>981</v>
      </c>
      <c r="H87" s="483" t="s">
        <v>981</v>
      </c>
      <c r="I87" s="33"/>
    </row>
    <row r="88" spans="1:9" s="39" customFormat="1" x14ac:dyDescent="0.25">
      <c r="A88" s="40" t="s">
        <v>361</v>
      </c>
      <c r="B88" s="41" t="s">
        <v>283</v>
      </c>
      <c r="C88" s="202" t="s">
        <v>906</v>
      </c>
      <c r="D88" s="207" t="s">
        <v>981</v>
      </c>
      <c r="E88" s="207" t="s">
        <v>981</v>
      </c>
      <c r="F88" s="118" t="s">
        <v>981</v>
      </c>
      <c r="G88" s="255" t="s">
        <v>981</v>
      </c>
      <c r="H88" s="483" t="s">
        <v>981</v>
      </c>
      <c r="I88" s="33"/>
    </row>
    <row r="89" spans="1:9" s="39" customFormat="1" x14ac:dyDescent="0.25">
      <c r="A89" s="40" t="s">
        <v>362</v>
      </c>
      <c r="B89" s="41" t="s">
        <v>285</v>
      </c>
      <c r="C89" s="202" t="s">
        <v>906</v>
      </c>
      <c r="D89" s="207" t="s">
        <v>981</v>
      </c>
      <c r="E89" s="207" t="s">
        <v>981</v>
      </c>
      <c r="F89" s="118" t="s">
        <v>981</v>
      </c>
      <c r="G89" s="255" t="s">
        <v>981</v>
      </c>
      <c r="H89" s="483" t="s">
        <v>981</v>
      </c>
      <c r="I89" s="33"/>
    </row>
    <row r="90" spans="1:9" s="39" customFormat="1" ht="31.5" x14ac:dyDescent="0.25">
      <c r="A90" s="40" t="s">
        <v>363</v>
      </c>
      <c r="B90" s="43" t="s">
        <v>287</v>
      </c>
      <c r="C90" s="202" t="s">
        <v>906</v>
      </c>
      <c r="D90" s="207" t="s">
        <v>981</v>
      </c>
      <c r="E90" s="207" t="s">
        <v>981</v>
      </c>
      <c r="F90" s="118" t="s">
        <v>981</v>
      </c>
      <c r="G90" s="255" t="s">
        <v>981</v>
      </c>
      <c r="H90" s="483" t="s">
        <v>981</v>
      </c>
      <c r="I90" s="33"/>
    </row>
    <row r="91" spans="1:9" s="39" customFormat="1" x14ac:dyDescent="0.25">
      <c r="A91" s="40" t="s">
        <v>364</v>
      </c>
      <c r="B91" s="45" t="s">
        <v>185</v>
      </c>
      <c r="C91" s="202" t="s">
        <v>906</v>
      </c>
      <c r="D91" s="207" t="s">
        <v>981</v>
      </c>
      <c r="E91" s="207" t="s">
        <v>981</v>
      </c>
      <c r="F91" s="118" t="s">
        <v>981</v>
      </c>
      <c r="G91" s="255" t="s">
        <v>981</v>
      </c>
      <c r="H91" s="483" t="s">
        <v>981</v>
      </c>
      <c r="I91" s="33"/>
    </row>
    <row r="92" spans="1:9" s="39" customFormat="1" x14ac:dyDescent="0.25">
      <c r="A92" s="40" t="s">
        <v>365</v>
      </c>
      <c r="B92" s="44" t="s">
        <v>186</v>
      </c>
      <c r="C92" s="202" t="s">
        <v>906</v>
      </c>
      <c r="D92" s="207" t="s">
        <v>981</v>
      </c>
      <c r="E92" s="207" t="s">
        <v>981</v>
      </c>
      <c r="F92" s="118" t="s">
        <v>981</v>
      </c>
      <c r="G92" s="255" t="s">
        <v>981</v>
      </c>
      <c r="H92" s="483" t="s">
        <v>981</v>
      </c>
      <c r="I92" s="33"/>
    </row>
    <row r="93" spans="1:9" s="39" customFormat="1" x14ac:dyDescent="0.25">
      <c r="A93" s="40" t="s">
        <v>366</v>
      </c>
      <c r="B93" s="41" t="s">
        <v>291</v>
      </c>
      <c r="C93" s="202" t="s">
        <v>906</v>
      </c>
      <c r="D93" s="207">
        <v>2</v>
      </c>
      <c r="E93" s="207">
        <v>3.1</v>
      </c>
      <c r="F93" s="118" t="s">
        <v>981</v>
      </c>
      <c r="G93" s="255" t="s">
        <v>981</v>
      </c>
      <c r="H93" s="483" t="s">
        <v>981</v>
      </c>
      <c r="I93" s="33"/>
    </row>
    <row r="94" spans="1:9" s="39" customFormat="1" x14ac:dyDescent="0.25">
      <c r="A94" s="40" t="s">
        <v>367</v>
      </c>
      <c r="B94" s="54" t="s">
        <v>368</v>
      </c>
      <c r="C94" s="42" t="s">
        <v>906</v>
      </c>
      <c r="D94" s="117">
        <f>D95-D101</f>
        <v>-1</v>
      </c>
      <c r="E94" s="118">
        <f>E95-E101</f>
        <v>-2.2999999999999998</v>
      </c>
      <c r="F94" s="118">
        <f t="shared" ref="F94:F143" si="10">E94-D94</f>
        <v>-1.2999999999999998</v>
      </c>
      <c r="G94" s="255">
        <f t="shared" ref="G94:G95" si="11">F94/D94*100</f>
        <v>129.99999999999997</v>
      </c>
      <c r="H94" s="119" t="s">
        <v>981</v>
      </c>
      <c r="I94" s="33"/>
    </row>
    <row r="95" spans="1:9" s="39" customFormat="1" x14ac:dyDescent="0.25">
      <c r="A95" s="40" t="s">
        <v>27</v>
      </c>
      <c r="B95" s="43" t="s">
        <v>369</v>
      </c>
      <c r="C95" s="42" t="s">
        <v>906</v>
      </c>
      <c r="D95" s="117">
        <f>D97+D100</f>
        <v>0.60000000000000009</v>
      </c>
      <c r="E95" s="118">
        <f>E97+E100</f>
        <v>1.1000000000000001</v>
      </c>
      <c r="F95" s="118">
        <f t="shared" si="10"/>
        <v>0.5</v>
      </c>
      <c r="G95" s="255">
        <f t="shared" si="11"/>
        <v>83.333333333333329</v>
      </c>
      <c r="H95" s="119" t="s">
        <v>981</v>
      </c>
      <c r="I95" s="33"/>
    </row>
    <row r="96" spans="1:9" s="39" customFormat="1" x14ac:dyDescent="0.25">
      <c r="A96" s="40" t="s">
        <v>370</v>
      </c>
      <c r="B96" s="45" t="s">
        <v>371</v>
      </c>
      <c r="C96" s="42" t="s">
        <v>906</v>
      </c>
      <c r="D96" s="117" t="s">
        <v>981</v>
      </c>
      <c r="E96" s="118" t="s">
        <v>981</v>
      </c>
      <c r="F96" s="118" t="s">
        <v>981</v>
      </c>
      <c r="G96" s="255" t="s">
        <v>981</v>
      </c>
      <c r="H96" s="483" t="s">
        <v>981</v>
      </c>
      <c r="I96" s="33"/>
    </row>
    <row r="97" spans="1:9" s="39" customFormat="1" x14ac:dyDescent="0.25">
      <c r="A97" s="40" t="s">
        <v>372</v>
      </c>
      <c r="B97" s="45" t="s">
        <v>373</v>
      </c>
      <c r="C97" s="42" t="s">
        <v>906</v>
      </c>
      <c r="D97" s="117">
        <v>0.2</v>
      </c>
      <c r="E97" s="118">
        <v>0.2</v>
      </c>
      <c r="F97" s="118">
        <f t="shared" si="10"/>
        <v>0</v>
      </c>
      <c r="G97" s="255">
        <f t="shared" ref="G97" si="12">F97/D97*100</f>
        <v>0</v>
      </c>
      <c r="H97" s="483" t="s">
        <v>981</v>
      </c>
      <c r="I97" s="33"/>
    </row>
    <row r="98" spans="1:9" s="39" customFormat="1" x14ac:dyDescent="0.25">
      <c r="A98" s="40" t="s">
        <v>374</v>
      </c>
      <c r="B98" s="45" t="s">
        <v>375</v>
      </c>
      <c r="C98" s="42" t="s">
        <v>906</v>
      </c>
      <c r="D98" s="117" t="s">
        <v>981</v>
      </c>
      <c r="E98" s="118" t="s">
        <v>981</v>
      </c>
      <c r="F98" s="118" t="s">
        <v>981</v>
      </c>
      <c r="G98" s="255" t="s">
        <v>981</v>
      </c>
      <c r="H98" s="483" t="s">
        <v>981</v>
      </c>
      <c r="I98" s="33"/>
    </row>
    <row r="99" spans="1:9" s="39" customFormat="1" x14ac:dyDescent="0.25">
      <c r="A99" s="40" t="s">
        <v>376</v>
      </c>
      <c r="B99" s="47" t="s">
        <v>377</v>
      </c>
      <c r="C99" s="42" t="s">
        <v>906</v>
      </c>
      <c r="D99" s="117" t="s">
        <v>981</v>
      </c>
      <c r="E99" s="118" t="s">
        <v>981</v>
      </c>
      <c r="F99" s="118" t="s">
        <v>981</v>
      </c>
      <c r="G99" s="255" t="s">
        <v>981</v>
      </c>
      <c r="H99" s="483" t="s">
        <v>981</v>
      </c>
      <c r="I99" s="33"/>
    </row>
    <row r="100" spans="1:9" s="39" customFormat="1" x14ac:dyDescent="0.25">
      <c r="A100" s="40" t="s">
        <v>378</v>
      </c>
      <c r="B100" s="44" t="s">
        <v>379</v>
      </c>
      <c r="C100" s="42" t="s">
        <v>906</v>
      </c>
      <c r="D100" s="117">
        <v>0.4</v>
      </c>
      <c r="E100" s="118">
        <v>0.9</v>
      </c>
      <c r="F100" s="118">
        <f t="shared" si="10"/>
        <v>0.5</v>
      </c>
      <c r="G100" s="255">
        <f t="shared" ref="G100:G101" si="13">F100/D100*100</f>
        <v>125</v>
      </c>
      <c r="H100" s="483" t="s">
        <v>981</v>
      </c>
      <c r="I100" s="33"/>
    </row>
    <row r="101" spans="1:9" s="39" customFormat="1" x14ac:dyDescent="0.25">
      <c r="A101" s="40" t="s">
        <v>28</v>
      </c>
      <c r="B101" s="46" t="s">
        <v>336</v>
      </c>
      <c r="C101" s="42" t="s">
        <v>906</v>
      </c>
      <c r="D101" s="117">
        <f>D104+D106</f>
        <v>1.6</v>
      </c>
      <c r="E101" s="118">
        <f>E104+E106</f>
        <v>3.4</v>
      </c>
      <c r="F101" s="118">
        <f t="shared" si="10"/>
        <v>1.7999999999999998</v>
      </c>
      <c r="G101" s="255">
        <f t="shared" si="13"/>
        <v>112.49999999999997</v>
      </c>
      <c r="H101" s="119" t="s">
        <v>981</v>
      </c>
      <c r="I101" s="33"/>
    </row>
    <row r="102" spans="1:9" s="39" customFormat="1" x14ac:dyDescent="0.25">
      <c r="A102" s="40" t="s">
        <v>380</v>
      </c>
      <c r="B102" s="44" t="s">
        <v>381</v>
      </c>
      <c r="C102" s="42" t="s">
        <v>906</v>
      </c>
      <c r="D102" s="117" t="s">
        <v>981</v>
      </c>
      <c r="E102" s="118" t="s">
        <v>981</v>
      </c>
      <c r="F102" s="118" t="s">
        <v>981</v>
      </c>
      <c r="G102" s="255" t="s">
        <v>981</v>
      </c>
      <c r="H102" s="119" t="s">
        <v>981</v>
      </c>
      <c r="I102" s="33"/>
    </row>
    <row r="103" spans="1:9" s="39" customFormat="1" x14ac:dyDescent="0.25">
      <c r="A103" s="40" t="s">
        <v>382</v>
      </c>
      <c r="B103" s="44" t="s">
        <v>383</v>
      </c>
      <c r="C103" s="42" t="s">
        <v>906</v>
      </c>
      <c r="D103" s="117" t="s">
        <v>981</v>
      </c>
      <c r="E103" s="118" t="s">
        <v>981</v>
      </c>
      <c r="F103" s="118" t="s">
        <v>981</v>
      </c>
      <c r="G103" s="255" t="s">
        <v>981</v>
      </c>
      <c r="H103" s="119" t="s">
        <v>981</v>
      </c>
      <c r="I103" s="33"/>
    </row>
    <row r="104" spans="1:9" s="39" customFormat="1" x14ac:dyDescent="0.25">
      <c r="A104" s="40" t="s">
        <v>384</v>
      </c>
      <c r="B104" s="44" t="s">
        <v>385</v>
      </c>
      <c r="C104" s="42" t="s">
        <v>906</v>
      </c>
      <c r="D104" s="117">
        <v>0.1</v>
      </c>
      <c r="E104" s="118">
        <v>0.1</v>
      </c>
      <c r="F104" s="118">
        <f t="shared" si="10"/>
        <v>0</v>
      </c>
      <c r="G104" s="255">
        <f t="shared" ref="G104:G107" si="14">F104/D104*100</f>
        <v>0</v>
      </c>
      <c r="H104" s="119" t="s">
        <v>981</v>
      </c>
      <c r="I104" s="33"/>
    </row>
    <row r="105" spans="1:9" s="39" customFormat="1" x14ac:dyDescent="0.25">
      <c r="A105" s="40" t="s">
        <v>386</v>
      </c>
      <c r="B105" s="47" t="s">
        <v>387</v>
      </c>
      <c r="C105" s="42" t="s">
        <v>906</v>
      </c>
      <c r="D105" s="117">
        <v>0.1</v>
      </c>
      <c r="E105" s="118">
        <v>0.1</v>
      </c>
      <c r="F105" s="118">
        <f t="shared" si="10"/>
        <v>0</v>
      </c>
      <c r="G105" s="255">
        <f t="shared" si="14"/>
        <v>0</v>
      </c>
      <c r="H105" s="119" t="s">
        <v>981</v>
      </c>
      <c r="I105" s="33"/>
    </row>
    <row r="106" spans="1:9" s="39" customFormat="1" x14ac:dyDescent="0.25">
      <c r="A106" s="40" t="s">
        <v>388</v>
      </c>
      <c r="B106" s="44" t="s">
        <v>389</v>
      </c>
      <c r="C106" s="42" t="s">
        <v>906</v>
      </c>
      <c r="D106" s="117">
        <v>1.5</v>
      </c>
      <c r="E106" s="118">
        <v>3.3</v>
      </c>
      <c r="F106" s="118">
        <f t="shared" si="10"/>
        <v>1.7999999999999998</v>
      </c>
      <c r="G106" s="255">
        <f t="shared" si="14"/>
        <v>120</v>
      </c>
      <c r="H106" s="119" t="s">
        <v>981</v>
      </c>
      <c r="I106" s="33"/>
    </row>
    <row r="107" spans="1:9" s="39" customFormat="1" x14ac:dyDescent="0.25">
      <c r="A107" s="40" t="s">
        <v>390</v>
      </c>
      <c r="B107" s="54" t="s">
        <v>391</v>
      </c>
      <c r="C107" s="42" t="s">
        <v>906</v>
      </c>
      <c r="D107" s="117">
        <f>D79+D94</f>
        <v>2.9000000000000057</v>
      </c>
      <c r="E107" s="118">
        <f>E79+E94</f>
        <v>2.2000000000000002</v>
      </c>
      <c r="F107" s="118">
        <f t="shared" si="10"/>
        <v>-0.70000000000000551</v>
      </c>
      <c r="G107" s="255">
        <f t="shared" si="14"/>
        <v>-24.1379310344829</v>
      </c>
      <c r="H107" s="119" t="s">
        <v>981</v>
      </c>
      <c r="I107" s="33"/>
    </row>
    <row r="108" spans="1:9" s="39" customFormat="1" ht="31.5" x14ac:dyDescent="0.25">
      <c r="A108" s="40" t="s">
        <v>29</v>
      </c>
      <c r="B108" s="43" t="s">
        <v>392</v>
      </c>
      <c r="C108" s="42" t="s">
        <v>906</v>
      </c>
      <c r="D108" s="117" t="s">
        <v>981</v>
      </c>
      <c r="E108" s="118" t="s">
        <v>981</v>
      </c>
      <c r="F108" s="118" t="s">
        <v>981</v>
      </c>
      <c r="G108" s="255" t="s">
        <v>981</v>
      </c>
      <c r="H108" s="119" t="s">
        <v>981</v>
      </c>
      <c r="I108" s="33"/>
    </row>
    <row r="109" spans="1:9" s="39" customFormat="1" ht="31.5" x14ac:dyDescent="0.25">
      <c r="A109" s="40" t="s">
        <v>393</v>
      </c>
      <c r="B109" s="45" t="s">
        <v>274</v>
      </c>
      <c r="C109" s="42" t="s">
        <v>906</v>
      </c>
      <c r="D109" s="117" t="s">
        <v>981</v>
      </c>
      <c r="E109" s="118" t="s">
        <v>981</v>
      </c>
      <c r="F109" s="118" t="s">
        <v>981</v>
      </c>
      <c r="G109" s="255" t="s">
        <v>981</v>
      </c>
      <c r="H109" s="119" t="s">
        <v>981</v>
      </c>
      <c r="I109" s="33"/>
    </row>
    <row r="110" spans="1:9" s="39" customFormat="1" ht="31.5" x14ac:dyDescent="0.25">
      <c r="A110" s="40" t="s">
        <v>394</v>
      </c>
      <c r="B110" s="45" t="s">
        <v>275</v>
      </c>
      <c r="C110" s="42" t="s">
        <v>906</v>
      </c>
      <c r="D110" s="117" t="s">
        <v>981</v>
      </c>
      <c r="E110" s="118" t="s">
        <v>981</v>
      </c>
      <c r="F110" s="118" t="s">
        <v>981</v>
      </c>
      <c r="G110" s="255" t="s">
        <v>981</v>
      </c>
      <c r="H110" s="119" t="s">
        <v>981</v>
      </c>
      <c r="I110" s="33"/>
    </row>
    <row r="111" spans="1:9" s="39" customFormat="1" ht="31.5" x14ac:dyDescent="0.25">
      <c r="A111" s="40" t="s">
        <v>395</v>
      </c>
      <c r="B111" s="45" t="s">
        <v>276</v>
      </c>
      <c r="C111" s="42" t="s">
        <v>906</v>
      </c>
      <c r="D111" s="117" t="s">
        <v>981</v>
      </c>
      <c r="E111" s="118" t="s">
        <v>981</v>
      </c>
      <c r="F111" s="118" t="s">
        <v>981</v>
      </c>
      <c r="G111" s="255" t="s">
        <v>981</v>
      </c>
      <c r="H111" s="119" t="s">
        <v>981</v>
      </c>
      <c r="I111" s="33"/>
    </row>
    <row r="112" spans="1:9" s="39" customFormat="1" x14ac:dyDescent="0.25">
      <c r="A112" s="40" t="s">
        <v>30</v>
      </c>
      <c r="B112" s="41" t="s">
        <v>277</v>
      </c>
      <c r="C112" s="42" t="s">
        <v>906</v>
      </c>
      <c r="D112" s="117" t="s">
        <v>981</v>
      </c>
      <c r="E112" s="118" t="s">
        <v>981</v>
      </c>
      <c r="F112" s="118" t="s">
        <v>981</v>
      </c>
      <c r="G112" s="255" t="s">
        <v>981</v>
      </c>
      <c r="H112" s="119" t="s">
        <v>981</v>
      </c>
      <c r="I112" s="33"/>
    </row>
    <row r="113" spans="1:9" s="39" customFormat="1" x14ac:dyDescent="0.25">
      <c r="A113" s="40" t="s">
        <v>31</v>
      </c>
      <c r="B113" s="41" t="s">
        <v>278</v>
      </c>
      <c r="C113" s="42" t="s">
        <v>906</v>
      </c>
      <c r="D113" s="117">
        <v>0.8</v>
      </c>
      <c r="E113" s="118">
        <v>-1.3</v>
      </c>
      <c r="F113" s="118">
        <f t="shared" si="10"/>
        <v>-2.1</v>
      </c>
      <c r="G113" s="255">
        <f t="shared" ref="G113:G152" si="15">F113/D113*100</f>
        <v>-262.5</v>
      </c>
      <c r="H113" s="119" t="s">
        <v>981</v>
      </c>
      <c r="I113" s="33"/>
    </row>
    <row r="114" spans="1:9" s="39" customFormat="1" x14ac:dyDescent="0.25">
      <c r="A114" s="40" t="s">
        <v>32</v>
      </c>
      <c r="B114" s="41" t="s">
        <v>279</v>
      </c>
      <c r="C114" s="42" t="s">
        <v>906</v>
      </c>
      <c r="D114" s="117" t="s">
        <v>981</v>
      </c>
      <c r="E114" s="118" t="s">
        <v>981</v>
      </c>
      <c r="F114" s="118" t="s">
        <v>981</v>
      </c>
      <c r="G114" s="255" t="s">
        <v>981</v>
      </c>
      <c r="H114" s="119" t="s">
        <v>981</v>
      </c>
      <c r="I114" s="33"/>
    </row>
    <row r="115" spans="1:9" s="39" customFormat="1" x14ac:dyDescent="0.25">
      <c r="A115" s="40" t="s">
        <v>396</v>
      </c>
      <c r="B115" s="41" t="s">
        <v>281</v>
      </c>
      <c r="C115" s="42" t="s">
        <v>906</v>
      </c>
      <c r="D115" s="117">
        <v>0.1</v>
      </c>
      <c r="E115" s="117">
        <v>0.4</v>
      </c>
      <c r="F115" s="118" t="s">
        <v>981</v>
      </c>
      <c r="G115" s="255" t="s">
        <v>981</v>
      </c>
      <c r="H115" s="119" t="s">
        <v>981</v>
      </c>
      <c r="I115" s="33"/>
    </row>
    <row r="116" spans="1:9" s="39" customFormat="1" x14ac:dyDescent="0.25">
      <c r="A116" s="40" t="s">
        <v>397</v>
      </c>
      <c r="B116" s="41" t="s">
        <v>283</v>
      </c>
      <c r="C116" s="42" t="s">
        <v>906</v>
      </c>
      <c r="D116" s="117" t="s">
        <v>981</v>
      </c>
      <c r="E116" s="118" t="s">
        <v>981</v>
      </c>
      <c r="F116" s="118" t="s">
        <v>981</v>
      </c>
      <c r="G116" s="255" t="s">
        <v>981</v>
      </c>
      <c r="H116" s="119" t="s">
        <v>981</v>
      </c>
      <c r="I116" s="33"/>
    </row>
    <row r="117" spans="1:9" s="39" customFormat="1" x14ac:dyDescent="0.25">
      <c r="A117" s="40" t="s">
        <v>398</v>
      </c>
      <c r="B117" s="41" t="s">
        <v>285</v>
      </c>
      <c r="C117" s="42" t="s">
        <v>906</v>
      </c>
      <c r="D117" s="117" t="s">
        <v>981</v>
      </c>
      <c r="E117" s="118" t="s">
        <v>981</v>
      </c>
      <c r="F117" s="118" t="s">
        <v>981</v>
      </c>
      <c r="G117" s="255" t="s">
        <v>981</v>
      </c>
      <c r="H117" s="119" t="s">
        <v>981</v>
      </c>
      <c r="I117" s="33"/>
    </row>
    <row r="118" spans="1:9" s="39" customFormat="1" ht="31.5" x14ac:dyDescent="0.25">
      <c r="A118" s="40" t="s">
        <v>399</v>
      </c>
      <c r="B118" s="43" t="s">
        <v>287</v>
      </c>
      <c r="C118" s="42" t="s">
        <v>906</v>
      </c>
      <c r="D118" s="117" t="s">
        <v>981</v>
      </c>
      <c r="E118" s="118" t="s">
        <v>981</v>
      </c>
      <c r="F118" s="118" t="s">
        <v>981</v>
      </c>
      <c r="G118" s="255" t="s">
        <v>981</v>
      </c>
      <c r="H118" s="119" t="s">
        <v>981</v>
      </c>
      <c r="I118" s="33"/>
    </row>
    <row r="119" spans="1:9" s="39" customFormat="1" x14ac:dyDescent="0.25">
      <c r="A119" s="40" t="s">
        <v>400</v>
      </c>
      <c r="B119" s="44" t="s">
        <v>185</v>
      </c>
      <c r="C119" s="42" t="s">
        <v>906</v>
      </c>
      <c r="D119" s="117" t="s">
        <v>981</v>
      </c>
      <c r="E119" s="118" t="s">
        <v>981</v>
      </c>
      <c r="F119" s="118" t="s">
        <v>981</v>
      </c>
      <c r="G119" s="255" t="s">
        <v>981</v>
      </c>
      <c r="H119" s="119" t="s">
        <v>981</v>
      </c>
      <c r="I119" s="33"/>
    </row>
    <row r="120" spans="1:9" s="39" customFormat="1" x14ac:dyDescent="0.25">
      <c r="A120" s="40" t="s">
        <v>401</v>
      </c>
      <c r="B120" s="44" t="s">
        <v>186</v>
      </c>
      <c r="C120" s="42" t="s">
        <v>906</v>
      </c>
      <c r="D120" s="117" t="s">
        <v>981</v>
      </c>
      <c r="E120" s="118" t="s">
        <v>981</v>
      </c>
      <c r="F120" s="118" t="s">
        <v>981</v>
      </c>
      <c r="G120" s="255" t="s">
        <v>981</v>
      </c>
      <c r="H120" s="119" t="s">
        <v>981</v>
      </c>
      <c r="I120" s="33"/>
    </row>
    <row r="121" spans="1:9" s="39" customFormat="1" x14ac:dyDescent="0.25">
      <c r="A121" s="40" t="s">
        <v>402</v>
      </c>
      <c r="B121" s="41" t="s">
        <v>291</v>
      </c>
      <c r="C121" s="42" t="s">
        <v>906</v>
      </c>
      <c r="D121" s="117">
        <v>2</v>
      </c>
      <c r="E121" s="118">
        <v>3.1</v>
      </c>
      <c r="F121" s="118" t="s">
        <v>981</v>
      </c>
      <c r="G121" s="255" t="s">
        <v>981</v>
      </c>
      <c r="H121" s="119" t="s">
        <v>981</v>
      </c>
      <c r="I121" s="33"/>
    </row>
    <row r="122" spans="1:9" s="39" customFormat="1" x14ac:dyDescent="0.25">
      <c r="A122" s="40" t="s">
        <v>403</v>
      </c>
      <c r="B122" s="54" t="s">
        <v>404</v>
      </c>
      <c r="C122" s="42" t="s">
        <v>906</v>
      </c>
      <c r="D122" s="117">
        <v>0.7</v>
      </c>
      <c r="E122" s="118">
        <v>2.2000000000000002</v>
      </c>
      <c r="F122" s="118">
        <f t="shared" si="10"/>
        <v>1.5000000000000002</v>
      </c>
      <c r="G122" s="255">
        <f t="shared" si="15"/>
        <v>214.28571428571433</v>
      </c>
      <c r="H122" s="119" t="s">
        <v>981</v>
      </c>
      <c r="I122" s="33"/>
    </row>
    <row r="123" spans="1:9" s="39" customFormat="1" x14ac:dyDescent="0.25">
      <c r="A123" s="40" t="s">
        <v>33</v>
      </c>
      <c r="B123" s="41" t="s">
        <v>273</v>
      </c>
      <c r="C123" s="42" t="s">
        <v>906</v>
      </c>
      <c r="D123" s="117" t="s">
        <v>981</v>
      </c>
      <c r="E123" s="118" t="s">
        <v>981</v>
      </c>
      <c r="F123" s="118" t="s">
        <v>981</v>
      </c>
      <c r="G123" s="255" t="s">
        <v>981</v>
      </c>
      <c r="H123" s="119" t="s">
        <v>981</v>
      </c>
      <c r="I123" s="33"/>
    </row>
    <row r="124" spans="1:9" s="39" customFormat="1" ht="31.5" x14ac:dyDescent="0.25">
      <c r="A124" s="40" t="s">
        <v>405</v>
      </c>
      <c r="B124" s="45" t="s">
        <v>274</v>
      </c>
      <c r="C124" s="42" t="s">
        <v>906</v>
      </c>
      <c r="D124" s="117" t="s">
        <v>981</v>
      </c>
      <c r="E124" s="118" t="s">
        <v>981</v>
      </c>
      <c r="F124" s="118" t="s">
        <v>981</v>
      </c>
      <c r="G124" s="255" t="s">
        <v>981</v>
      </c>
      <c r="H124" s="119" t="s">
        <v>981</v>
      </c>
      <c r="I124" s="33"/>
    </row>
    <row r="125" spans="1:9" s="39" customFormat="1" ht="31.5" x14ac:dyDescent="0.25">
      <c r="A125" s="40" t="s">
        <v>406</v>
      </c>
      <c r="B125" s="45" t="s">
        <v>275</v>
      </c>
      <c r="C125" s="42" t="s">
        <v>906</v>
      </c>
      <c r="D125" s="117" t="s">
        <v>981</v>
      </c>
      <c r="E125" s="118" t="s">
        <v>981</v>
      </c>
      <c r="F125" s="118" t="s">
        <v>981</v>
      </c>
      <c r="G125" s="255" t="s">
        <v>981</v>
      </c>
      <c r="H125" s="119" t="s">
        <v>981</v>
      </c>
      <c r="I125" s="33"/>
    </row>
    <row r="126" spans="1:9" s="39" customFormat="1" ht="31.5" x14ac:dyDescent="0.25">
      <c r="A126" s="40" t="s">
        <v>407</v>
      </c>
      <c r="B126" s="45" t="s">
        <v>276</v>
      </c>
      <c r="C126" s="42" t="s">
        <v>906</v>
      </c>
      <c r="D126" s="117" t="s">
        <v>981</v>
      </c>
      <c r="E126" s="118" t="s">
        <v>981</v>
      </c>
      <c r="F126" s="118" t="s">
        <v>981</v>
      </c>
      <c r="G126" s="255" t="s">
        <v>981</v>
      </c>
      <c r="H126" s="119" t="s">
        <v>981</v>
      </c>
      <c r="I126" s="33"/>
    </row>
    <row r="127" spans="1:9" s="39" customFormat="1" x14ac:dyDescent="0.25">
      <c r="A127" s="40" t="s">
        <v>34</v>
      </c>
      <c r="B127" s="46" t="s">
        <v>408</v>
      </c>
      <c r="C127" s="42" t="s">
        <v>906</v>
      </c>
      <c r="D127" s="117" t="s">
        <v>981</v>
      </c>
      <c r="E127" s="118" t="s">
        <v>981</v>
      </c>
      <c r="F127" s="118" t="s">
        <v>981</v>
      </c>
      <c r="G127" s="255" t="s">
        <v>981</v>
      </c>
      <c r="H127" s="119" t="s">
        <v>981</v>
      </c>
      <c r="I127" s="33"/>
    </row>
    <row r="128" spans="1:9" s="39" customFormat="1" x14ac:dyDescent="0.25">
      <c r="A128" s="40" t="s">
        <v>35</v>
      </c>
      <c r="B128" s="46" t="s">
        <v>409</v>
      </c>
      <c r="C128" s="42" t="s">
        <v>906</v>
      </c>
      <c r="D128" s="117">
        <v>0.2</v>
      </c>
      <c r="E128" s="118">
        <v>1.5</v>
      </c>
      <c r="F128" s="118" t="s">
        <v>441</v>
      </c>
      <c r="G128" s="255" t="s">
        <v>441</v>
      </c>
      <c r="H128" s="119" t="s">
        <v>981</v>
      </c>
      <c r="I128" s="33"/>
    </row>
    <row r="129" spans="1:9" s="39" customFormat="1" x14ac:dyDescent="0.25">
      <c r="A129" s="40" t="s">
        <v>36</v>
      </c>
      <c r="B129" s="46" t="s">
        <v>410</v>
      </c>
      <c r="C129" s="42" t="s">
        <v>906</v>
      </c>
      <c r="D129" s="117" t="s">
        <v>981</v>
      </c>
      <c r="E129" s="118" t="s">
        <v>981</v>
      </c>
      <c r="F129" s="118" t="s">
        <v>981</v>
      </c>
      <c r="G129" s="255" t="s">
        <v>981</v>
      </c>
      <c r="H129" s="119" t="s">
        <v>981</v>
      </c>
      <c r="I129" s="33"/>
    </row>
    <row r="130" spans="1:9" s="39" customFormat="1" x14ac:dyDescent="0.25">
      <c r="A130" s="40" t="s">
        <v>411</v>
      </c>
      <c r="B130" s="46" t="s">
        <v>412</v>
      </c>
      <c r="C130" s="42" t="s">
        <v>906</v>
      </c>
      <c r="D130" s="117" t="s">
        <v>441</v>
      </c>
      <c r="E130" s="118">
        <v>0.1</v>
      </c>
      <c r="F130" s="118" t="s">
        <v>981</v>
      </c>
      <c r="G130" s="255" t="s">
        <v>981</v>
      </c>
      <c r="H130" s="119" t="s">
        <v>981</v>
      </c>
      <c r="I130" s="33"/>
    </row>
    <row r="131" spans="1:9" s="39" customFormat="1" x14ac:dyDescent="0.25">
      <c r="A131" s="40" t="s">
        <v>413</v>
      </c>
      <c r="B131" s="46" t="s">
        <v>414</v>
      </c>
      <c r="C131" s="42" t="s">
        <v>906</v>
      </c>
      <c r="D131" s="117" t="s">
        <v>981</v>
      </c>
      <c r="E131" s="118" t="s">
        <v>981</v>
      </c>
      <c r="F131" s="118" t="s">
        <v>981</v>
      </c>
      <c r="G131" s="255" t="s">
        <v>981</v>
      </c>
      <c r="H131" s="119" t="s">
        <v>981</v>
      </c>
      <c r="I131" s="33"/>
    </row>
    <row r="132" spans="1:9" s="39" customFormat="1" x14ac:dyDescent="0.25">
      <c r="A132" s="40" t="s">
        <v>415</v>
      </c>
      <c r="B132" s="46" t="s">
        <v>416</v>
      </c>
      <c r="C132" s="42" t="s">
        <v>906</v>
      </c>
      <c r="D132" s="117" t="s">
        <v>981</v>
      </c>
      <c r="E132" s="118" t="s">
        <v>981</v>
      </c>
      <c r="F132" s="118" t="s">
        <v>981</v>
      </c>
      <c r="G132" s="255" t="s">
        <v>981</v>
      </c>
      <c r="H132" s="119" t="s">
        <v>981</v>
      </c>
      <c r="I132" s="33"/>
    </row>
    <row r="133" spans="1:9" s="39" customFormat="1" ht="31.5" x14ac:dyDescent="0.25">
      <c r="A133" s="40" t="s">
        <v>417</v>
      </c>
      <c r="B133" s="46" t="s">
        <v>287</v>
      </c>
      <c r="C133" s="42" t="s">
        <v>906</v>
      </c>
      <c r="D133" s="117" t="s">
        <v>981</v>
      </c>
      <c r="E133" s="118" t="s">
        <v>981</v>
      </c>
      <c r="F133" s="118" t="s">
        <v>981</v>
      </c>
      <c r="G133" s="255" t="s">
        <v>981</v>
      </c>
      <c r="H133" s="119" t="s">
        <v>981</v>
      </c>
      <c r="I133" s="33"/>
    </row>
    <row r="134" spans="1:9" s="39" customFormat="1" x14ac:dyDescent="0.25">
      <c r="A134" s="40" t="s">
        <v>418</v>
      </c>
      <c r="B134" s="44" t="s">
        <v>419</v>
      </c>
      <c r="C134" s="42" t="s">
        <v>906</v>
      </c>
      <c r="D134" s="117" t="s">
        <v>981</v>
      </c>
      <c r="E134" s="118" t="s">
        <v>981</v>
      </c>
      <c r="F134" s="118" t="s">
        <v>981</v>
      </c>
      <c r="G134" s="255" t="s">
        <v>981</v>
      </c>
      <c r="H134" s="119" t="s">
        <v>981</v>
      </c>
      <c r="I134" s="33"/>
    </row>
    <row r="135" spans="1:9" s="39" customFormat="1" x14ac:dyDescent="0.25">
      <c r="A135" s="40" t="s">
        <v>420</v>
      </c>
      <c r="B135" s="44" t="s">
        <v>186</v>
      </c>
      <c r="C135" s="42" t="s">
        <v>906</v>
      </c>
      <c r="D135" s="117" t="s">
        <v>981</v>
      </c>
      <c r="E135" s="118" t="s">
        <v>981</v>
      </c>
      <c r="F135" s="118" t="s">
        <v>981</v>
      </c>
      <c r="G135" s="255" t="s">
        <v>981</v>
      </c>
      <c r="H135" s="119" t="s">
        <v>981</v>
      </c>
      <c r="I135" s="33"/>
    </row>
    <row r="136" spans="1:9" s="39" customFormat="1" x14ac:dyDescent="0.25">
      <c r="A136" s="40" t="s">
        <v>421</v>
      </c>
      <c r="B136" s="46" t="s">
        <v>422</v>
      </c>
      <c r="C136" s="42" t="s">
        <v>906</v>
      </c>
      <c r="D136" s="117">
        <v>0.5</v>
      </c>
      <c r="E136" s="118">
        <v>0.6</v>
      </c>
      <c r="F136" s="118" t="s">
        <v>981</v>
      </c>
      <c r="G136" s="255" t="s">
        <v>981</v>
      </c>
      <c r="H136" s="119" t="s">
        <v>981</v>
      </c>
      <c r="I136" s="33"/>
    </row>
    <row r="137" spans="1:9" s="39" customFormat="1" x14ac:dyDescent="0.25">
      <c r="A137" s="40" t="s">
        <v>423</v>
      </c>
      <c r="B137" s="54" t="s">
        <v>424</v>
      </c>
      <c r="C137" s="42" t="s">
        <v>906</v>
      </c>
      <c r="D137" s="117">
        <f>D107-D122</f>
        <v>2.2000000000000055</v>
      </c>
      <c r="E137" s="118">
        <f>E107-E122</f>
        <v>0</v>
      </c>
      <c r="F137" s="118">
        <f t="shared" si="10"/>
        <v>-2.2000000000000055</v>
      </c>
      <c r="G137" s="255">
        <f t="shared" si="15"/>
        <v>-100</v>
      </c>
      <c r="H137" s="119" t="s">
        <v>981</v>
      </c>
      <c r="I137" s="33"/>
    </row>
    <row r="138" spans="1:9" s="39" customFormat="1" x14ac:dyDescent="0.25">
      <c r="A138" s="40" t="s">
        <v>37</v>
      </c>
      <c r="B138" s="41" t="s">
        <v>273</v>
      </c>
      <c r="C138" s="42" t="s">
        <v>906</v>
      </c>
      <c r="D138" s="117" t="s">
        <v>981</v>
      </c>
      <c r="E138" s="118" t="s">
        <v>981</v>
      </c>
      <c r="F138" s="118" t="s">
        <v>981</v>
      </c>
      <c r="G138" s="255" t="s">
        <v>981</v>
      </c>
      <c r="H138" s="119" t="s">
        <v>981</v>
      </c>
      <c r="I138" s="33"/>
    </row>
    <row r="139" spans="1:9" s="39" customFormat="1" ht="31.5" x14ac:dyDescent="0.25">
      <c r="A139" s="40" t="s">
        <v>425</v>
      </c>
      <c r="B139" s="45" t="s">
        <v>274</v>
      </c>
      <c r="C139" s="42" t="s">
        <v>906</v>
      </c>
      <c r="D139" s="117" t="s">
        <v>981</v>
      </c>
      <c r="E139" s="118" t="s">
        <v>981</v>
      </c>
      <c r="F139" s="118" t="s">
        <v>981</v>
      </c>
      <c r="G139" s="255" t="s">
        <v>981</v>
      </c>
      <c r="H139" s="119" t="s">
        <v>981</v>
      </c>
      <c r="I139" s="33"/>
    </row>
    <row r="140" spans="1:9" s="39" customFormat="1" ht="31.5" x14ac:dyDescent="0.25">
      <c r="A140" s="40" t="s">
        <v>426</v>
      </c>
      <c r="B140" s="45" t="s">
        <v>275</v>
      </c>
      <c r="C140" s="42" t="s">
        <v>906</v>
      </c>
      <c r="D140" s="117" t="s">
        <v>981</v>
      </c>
      <c r="E140" s="118" t="s">
        <v>981</v>
      </c>
      <c r="F140" s="118" t="s">
        <v>981</v>
      </c>
      <c r="G140" s="255" t="s">
        <v>981</v>
      </c>
      <c r="H140" s="119" t="s">
        <v>981</v>
      </c>
      <c r="I140" s="33"/>
    </row>
    <row r="141" spans="1:9" s="39" customFormat="1" ht="31.5" x14ac:dyDescent="0.25">
      <c r="A141" s="40" t="s">
        <v>427</v>
      </c>
      <c r="B141" s="45" t="s">
        <v>276</v>
      </c>
      <c r="C141" s="42" t="s">
        <v>906</v>
      </c>
      <c r="D141" s="117" t="s">
        <v>981</v>
      </c>
      <c r="E141" s="118" t="s">
        <v>981</v>
      </c>
      <c r="F141" s="118" t="s">
        <v>981</v>
      </c>
      <c r="G141" s="255" t="s">
        <v>981</v>
      </c>
      <c r="H141" s="119" t="s">
        <v>981</v>
      </c>
      <c r="I141" s="33"/>
    </row>
    <row r="142" spans="1:9" s="39" customFormat="1" x14ac:dyDescent="0.25">
      <c r="A142" s="40" t="s">
        <v>38</v>
      </c>
      <c r="B142" s="41" t="s">
        <v>277</v>
      </c>
      <c r="C142" s="42" t="s">
        <v>906</v>
      </c>
      <c r="D142" s="117" t="s">
        <v>981</v>
      </c>
      <c r="E142" s="118" t="s">
        <v>981</v>
      </c>
      <c r="F142" s="118" t="s">
        <v>981</v>
      </c>
      <c r="G142" s="255" t="s">
        <v>981</v>
      </c>
      <c r="H142" s="119" t="s">
        <v>981</v>
      </c>
      <c r="I142" s="33"/>
    </row>
    <row r="143" spans="1:9" s="39" customFormat="1" x14ac:dyDescent="0.25">
      <c r="A143" s="40" t="s">
        <v>39</v>
      </c>
      <c r="B143" s="41" t="s">
        <v>278</v>
      </c>
      <c r="C143" s="42" t="s">
        <v>906</v>
      </c>
      <c r="D143" s="117">
        <v>0.6</v>
      </c>
      <c r="E143" s="118">
        <v>-2.8</v>
      </c>
      <c r="F143" s="118">
        <f t="shared" si="10"/>
        <v>-3.4</v>
      </c>
      <c r="G143" s="255">
        <f t="shared" si="15"/>
        <v>-566.66666666666674</v>
      </c>
      <c r="H143" s="119" t="s">
        <v>981</v>
      </c>
      <c r="I143" s="33"/>
    </row>
    <row r="144" spans="1:9" s="39" customFormat="1" x14ac:dyDescent="0.25">
      <c r="A144" s="40" t="s">
        <v>40</v>
      </c>
      <c r="B144" s="41" t="s">
        <v>279</v>
      </c>
      <c r="C144" s="42" t="s">
        <v>906</v>
      </c>
      <c r="D144" s="117" t="s">
        <v>981</v>
      </c>
      <c r="E144" s="118" t="s">
        <v>981</v>
      </c>
      <c r="F144" s="118" t="s">
        <v>981</v>
      </c>
      <c r="G144" s="255" t="s">
        <v>981</v>
      </c>
      <c r="H144" s="119" t="s">
        <v>981</v>
      </c>
      <c r="I144" s="33"/>
    </row>
    <row r="145" spans="1:12" s="39" customFormat="1" x14ac:dyDescent="0.25">
      <c r="A145" s="40" t="s">
        <v>428</v>
      </c>
      <c r="B145" s="43" t="s">
        <v>281</v>
      </c>
      <c r="C145" s="42" t="s">
        <v>906</v>
      </c>
      <c r="D145" s="117">
        <v>0.1</v>
      </c>
      <c r="E145" s="118">
        <v>0.3</v>
      </c>
      <c r="F145" s="118" t="s">
        <v>981</v>
      </c>
      <c r="G145" s="255" t="s">
        <v>981</v>
      </c>
      <c r="H145" s="119" t="s">
        <v>981</v>
      </c>
      <c r="I145" s="33"/>
    </row>
    <row r="146" spans="1:12" s="39" customFormat="1" x14ac:dyDescent="0.25">
      <c r="A146" s="40" t="s">
        <v>429</v>
      </c>
      <c r="B146" s="41" t="s">
        <v>283</v>
      </c>
      <c r="C146" s="42" t="s">
        <v>906</v>
      </c>
      <c r="D146" s="117" t="s">
        <v>981</v>
      </c>
      <c r="E146" s="118" t="s">
        <v>981</v>
      </c>
      <c r="F146" s="118" t="s">
        <v>981</v>
      </c>
      <c r="G146" s="255" t="s">
        <v>981</v>
      </c>
      <c r="H146" s="119" t="s">
        <v>981</v>
      </c>
      <c r="I146" s="33"/>
    </row>
    <row r="147" spans="1:12" s="39" customFormat="1" x14ac:dyDescent="0.25">
      <c r="A147" s="40" t="s">
        <v>430</v>
      </c>
      <c r="B147" s="41" t="s">
        <v>285</v>
      </c>
      <c r="C147" s="42" t="s">
        <v>906</v>
      </c>
      <c r="D147" s="117" t="s">
        <v>981</v>
      </c>
      <c r="E147" s="118" t="s">
        <v>981</v>
      </c>
      <c r="F147" s="118" t="s">
        <v>981</v>
      </c>
      <c r="G147" s="255" t="s">
        <v>981</v>
      </c>
      <c r="H147" s="119" t="s">
        <v>981</v>
      </c>
      <c r="I147" s="33"/>
    </row>
    <row r="148" spans="1:12" s="39" customFormat="1" ht="31.5" x14ac:dyDescent="0.25">
      <c r="A148" s="40" t="s">
        <v>431</v>
      </c>
      <c r="B148" s="43" t="s">
        <v>287</v>
      </c>
      <c r="C148" s="42" t="s">
        <v>906</v>
      </c>
      <c r="D148" s="117" t="s">
        <v>981</v>
      </c>
      <c r="E148" s="118" t="s">
        <v>981</v>
      </c>
      <c r="F148" s="118" t="s">
        <v>981</v>
      </c>
      <c r="G148" s="255" t="s">
        <v>981</v>
      </c>
      <c r="H148" s="119" t="s">
        <v>981</v>
      </c>
      <c r="I148" s="33"/>
    </row>
    <row r="149" spans="1:12" s="39" customFormat="1" x14ac:dyDescent="0.25">
      <c r="A149" s="40" t="s">
        <v>432</v>
      </c>
      <c r="B149" s="44" t="s">
        <v>185</v>
      </c>
      <c r="C149" s="42" t="s">
        <v>906</v>
      </c>
      <c r="D149" s="117" t="s">
        <v>981</v>
      </c>
      <c r="E149" s="118" t="s">
        <v>981</v>
      </c>
      <c r="F149" s="118" t="s">
        <v>981</v>
      </c>
      <c r="G149" s="255" t="s">
        <v>981</v>
      </c>
      <c r="H149" s="119" t="s">
        <v>981</v>
      </c>
      <c r="I149" s="33"/>
    </row>
    <row r="150" spans="1:12" s="39" customFormat="1" x14ac:dyDescent="0.25">
      <c r="A150" s="40" t="s">
        <v>433</v>
      </c>
      <c r="B150" s="44" t="s">
        <v>186</v>
      </c>
      <c r="C150" s="42" t="s">
        <v>906</v>
      </c>
      <c r="D150" s="117" t="s">
        <v>981</v>
      </c>
      <c r="E150" s="118" t="s">
        <v>981</v>
      </c>
      <c r="F150" s="118" t="s">
        <v>981</v>
      </c>
      <c r="G150" s="255" t="s">
        <v>981</v>
      </c>
      <c r="H150" s="119" t="s">
        <v>981</v>
      </c>
      <c r="I150" s="33"/>
    </row>
    <row r="151" spans="1:12" s="39" customFormat="1" x14ac:dyDescent="0.25">
      <c r="A151" s="40" t="s">
        <v>434</v>
      </c>
      <c r="B151" s="41" t="s">
        <v>291</v>
      </c>
      <c r="C151" s="42" t="s">
        <v>906</v>
      </c>
      <c r="D151" s="117">
        <v>1.5</v>
      </c>
      <c r="E151" s="118">
        <v>2.5</v>
      </c>
      <c r="F151" s="118" t="s">
        <v>981</v>
      </c>
      <c r="G151" s="255" t="s">
        <v>981</v>
      </c>
      <c r="H151" s="119" t="s">
        <v>981</v>
      </c>
      <c r="I151" s="33"/>
    </row>
    <row r="152" spans="1:12" s="39" customFormat="1" x14ac:dyDescent="0.25">
      <c r="A152" s="40" t="s">
        <v>435</v>
      </c>
      <c r="B152" s="54" t="s">
        <v>436</v>
      </c>
      <c r="C152" s="42" t="s">
        <v>906</v>
      </c>
      <c r="D152" s="117">
        <v>0.3</v>
      </c>
      <c r="E152" s="118">
        <v>0</v>
      </c>
      <c r="F152" s="118">
        <f t="shared" ref="F152:F158" si="16">E152-D152</f>
        <v>-0.3</v>
      </c>
      <c r="G152" s="255">
        <f t="shared" si="15"/>
        <v>-100</v>
      </c>
      <c r="H152" s="119" t="s">
        <v>981</v>
      </c>
      <c r="I152" s="33"/>
    </row>
    <row r="153" spans="1:12" s="39" customFormat="1" x14ac:dyDescent="0.25">
      <c r="A153" s="40" t="s">
        <v>41</v>
      </c>
      <c r="B153" s="46" t="s">
        <v>437</v>
      </c>
      <c r="C153" s="42" t="s">
        <v>906</v>
      </c>
      <c r="D153" s="117" t="s">
        <v>981</v>
      </c>
      <c r="E153" s="118" t="s">
        <v>981</v>
      </c>
      <c r="F153" s="118" t="s">
        <v>981</v>
      </c>
      <c r="G153" s="255" t="s">
        <v>981</v>
      </c>
      <c r="H153" s="119" t="s">
        <v>981</v>
      </c>
      <c r="I153" s="33"/>
    </row>
    <row r="154" spans="1:12" s="39" customFormat="1" x14ac:dyDescent="0.25">
      <c r="A154" s="40" t="s">
        <v>42</v>
      </c>
      <c r="B154" s="46" t="s">
        <v>1182</v>
      </c>
      <c r="C154" s="42" t="s">
        <v>906</v>
      </c>
      <c r="D154" s="117" t="s">
        <v>981</v>
      </c>
      <c r="E154" s="118" t="s">
        <v>981</v>
      </c>
      <c r="F154" s="118" t="s">
        <v>981</v>
      </c>
      <c r="G154" s="255" t="s">
        <v>981</v>
      </c>
      <c r="H154" s="119" t="s">
        <v>981</v>
      </c>
      <c r="I154" s="33"/>
    </row>
    <row r="155" spans="1:12" s="39" customFormat="1" x14ac:dyDescent="0.25">
      <c r="A155" s="40" t="s">
        <v>43</v>
      </c>
      <c r="B155" s="46" t="s">
        <v>438</v>
      </c>
      <c r="C155" s="42" t="s">
        <v>906</v>
      </c>
      <c r="D155" s="117" t="s">
        <v>981</v>
      </c>
      <c r="E155" s="118" t="s">
        <v>981</v>
      </c>
      <c r="F155" s="118" t="s">
        <v>981</v>
      </c>
      <c r="G155" s="255" t="s">
        <v>981</v>
      </c>
      <c r="H155" s="119" t="s">
        <v>981</v>
      </c>
      <c r="I155" s="33"/>
      <c r="L155" s="474"/>
    </row>
    <row r="156" spans="1:12" s="39" customFormat="1" ht="16.5" thickBot="1" x14ac:dyDescent="0.3">
      <c r="A156" s="471" t="s">
        <v>44</v>
      </c>
      <c r="B156" s="46" t="s">
        <v>439</v>
      </c>
      <c r="C156" s="42" t="s">
        <v>906</v>
      </c>
      <c r="D156" s="117" t="s">
        <v>981</v>
      </c>
      <c r="E156" s="117" t="s">
        <v>981</v>
      </c>
      <c r="F156" s="122" t="s">
        <v>981</v>
      </c>
      <c r="G156" s="256" t="s">
        <v>981</v>
      </c>
      <c r="H156" s="206" t="s">
        <v>981</v>
      </c>
      <c r="I156" s="33"/>
    </row>
    <row r="157" spans="1:12" s="39" customFormat="1" x14ac:dyDescent="0.25">
      <c r="A157" s="450" t="s">
        <v>440</v>
      </c>
      <c r="B157" s="436" t="s">
        <v>344</v>
      </c>
      <c r="C157" s="440" t="s">
        <v>441</v>
      </c>
      <c r="D157" s="441"/>
      <c r="E157" s="442"/>
      <c r="F157" s="442"/>
      <c r="G157" s="443"/>
      <c r="H157" s="444"/>
      <c r="I157" s="33"/>
    </row>
    <row r="158" spans="1:12" s="39" customFormat="1" ht="31.5" x14ac:dyDescent="0.25">
      <c r="A158" s="40" t="s">
        <v>45</v>
      </c>
      <c r="B158" s="46" t="s">
        <v>442</v>
      </c>
      <c r="C158" s="42" t="s">
        <v>906</v>
      </c>
      <c r="D158" s="117">
        <f>D107+D67</f>
        <v>11.100000000000005</v>
      </c>
      <c r="E158" s="118">
        <f>E107+E67</f>
        <v>10.600000000000001</v>
      </c>
      <c r="F158" s="118">
        <f t="shared" si="16"/>
        <v>-0.50000000000000355</v>
      </c>
      <c r="G158" s="255">
        <f t="shared" ref="G158" si="17">F158/D158*100</f>
        <v>-4.5045045045045349</v>
      </c>
      <c r="H158" s="119" t="s">
        <v>981</v>
      </c>
      <c r="I158" s="33"/>
    </row>
    <row r="159" spans="1:12" s="39" customFormat="1" x14ac:dyDescent="0.25">
      <c r="A159" s="40" t="s">
        <v>46</v>
      </c>
      <c r="B159" s="46" t="s">
        <v>443</v>
      </c>
      <c r="C159" s="42" t="s">
        <v>906</v>
      </c>
      <c r="D159" s="117" t="s">
        <v>981</v>
      </c>
      <c r="E159" s="118" t="s">
        <v>981</v>
      </c>
      <c r="F159" s="118" t="s">
        <v>981</v>
      </c>
      <c r="G159" s="118" t="s">
        <v>981</v>
      </c>
      <c r="H159" s="119" t="s">
        <v>981</v>
      </c>
      <c r="I159" s="33"/>
    </row>
    <row r="160" spans="1:12" s="39" customFormat="1" x14ac:dyDescent="0.25">
      <c r="A160" s="40" t="s">
        <v>444</v>
      </c>
      <c r="B160" s="45" t="s">
        <v>445</v>
      </c>
      <c r="C160" s="42" t="s">
        <v>906</v>
      </c>
      <c r="D160" s="117" t="s">
        <v>981</v>
      </c>
      <c r="E160" s="118" t="s">
        <v>981</v>
      </c>
      <c r="F160" s="118" t="s">
        <v>981</v>
      </c>
      <c r="G160" s="118" t="s">
        <v>981</v>
      </c>
      <c r="H160" s="119" t="s">
        <v>981</v>
      </c>
      <c r="I160" s="33"/>
    </row>
    <row r="161" spans="1:10" s="39" customFormat="1" x14ac:dyDescent="0.25">
      <c r="A161" s="40" t="s">
        <v>47</v>
      </c>
      <c r="B161" s="46" t="s">
        <v>446</v>
      </c>
      <c r="C161" s="42" t="s">
        <v>906</v>
      </c>
      <c r="D161" s="117" t="s">
        <v>981</v>
      </c>
      <c r="E161" s="118" t="s">
        <v>981</v>
      </c>
      <c r="F161" s="118" t="s">
        <v>981</v>
      </c>
      <c r="G161" s="118" t="s">
        <v>981</v>
      </c>
      <c r="H161" s="119" t="s">
        <v>981</v>
      </c>
      <c r="I161" s="33"/>
    </row>
    <row r="162" spans="1:10" s="39" customFormat="1" x14ac:dyDescent="0.25">
      <c r="A162" s="448" t="s">
        <v>447</v>
      </c>
      <c r="B162" s="45" t="s">
        <v>448</v>
      </c>
      <c r="C162" s="42" t="s">
        <v>906</v>
      </c>
      <c r="D162" s="240" t="s">
        <v>981</v>
      </c>
      <c r="E162" s="120" t="s">
        <v>981</v>
      </c>
      <c r="F162" s="120" t="s">
        <v>981</v>
      </c>
      <c r="G162" s="120" t="s">
        <v>981</v>
      </c>
      <c r="H162" s="121" t="s">
        <v>981</v>
      </c>
      <c r="I162" s="33"/>
    </row>
    <row r="163" spans="1:10" s="39" customFormat="1" ht="32.25" thickBot="1" x14ac:dyDescent="0.3">
      <c r="A163" s="471" t="s">
        <v>48</v>
      </c>
      <c r="B163" s="55" t="s">
        <v>449</v>
      </c>
      <c r="C163" s="52" t="s">
        <v>441</v>
      </c>
      <c r="D163" s="238" t="s">
        <v>981</v>
      </c>
      <c r="E163" s="122" t="s">
        <v>981</v>
      </c>
      <c r="F163" s="122" t="s">
        <v>981</v>
      </c>
      <c r="G163" s="122" t="s">
        <v>981</v>
      </c>
      <c r="H163" s="206" t="s">
        <v>981</v>
      </c>
      <c r="I163" s="33"/>
    </row>
    <row r="164" spans="1:10" s="39" customFormat="1" ht="19.5" thickBot="1" x14ac:dyDescent="0.3">
      <c r="A164" s="434" t="s">
        <v>450</v>
      </c>
      <c r="B164" s="435"/>
      <c r="C164" s="435"/>
      <c r="D164" s="435"/>
      <c r="E164" s="435"/>
      <c r="F164" s="435"/>
      <c r="G164" s="435"/>
      <c r="H164" s="446"/>
      <c r="I164" s="33"/>
    </row>
    <row r="165" spans="1:10" s="39" customFormat="1" x14ac:dyDescent="0.25">
      <c r="A165" s="447" t="s">
        <v>451</v>
      </c>
      <c r="B165" s="56" t="s">
        <v>452</v>
      </c>
      <c r="C165" s="42" t="s">
        <v>906</v>
      </c>
      <c r="D165" s="207">
        <v>129.5</v>
      </c>
      <c r="E165" s="437">
        <v>133.9</v>
      </c>
      <c r="F165" s="123">
        <f t="shared" ref="F165:F213" si="18">E165-D165</f>
        <v>4.4000000000000057</v>
      </c>
      <c r="G165" s="445">
        <f t="shared" ref="G165:G213" si="19">F165/D165*100</f>
        <v>3.397683397683402</v>
      </c>
      <c r="H165" s="124" t="s">
        <v>981</v>
      </c>
      <c r="I165" s="33"/>
    </row>
    <row r="166" spans="1:10" s="39" customFormat="1" x14ac:dyDescent="0.25">
      <c r="A166" s="40" t="s">
        <v>49</v>
      </c>
      <c r="B166" s="41" t="s">
        <v>273</v>
      </c>
      <c r="C166" s="42" t="s">
        <v>906</v>
      </c>
      <c r="D166" s="117" t="s">
        <v>981</v>
      </c>
      <c r="E166" s="118" t="s">
        <v>981</v>
      </c>
      <c r="F166" s="118" t="s">
        <v>981</v>
      </c>
      <c r="G166" s="255" t="s">
        <v>981</v>
      </c>
      <c r="H166" s="119" t="s">
        <v>981</v>
      </c>
      <c r="I166" s="33"/>
    </row>
    <row r="167" spans="1:10" s="39" customFormat="1" ht="31.5" x14ac:dyDescent="0.25">
      <c r="A167" s="40" t="s">
        <v>453</v>
      </c>
      <c r="B167" s="45" t="s">
        <v>274</v>
      </c>
      <c r="C167" s="42" t="s">
        <v>906</v>
      </c>
      <c r="D167" s="117" t="s">
        <v>981</v>
      </c>
      <c r="E167" s="118" t="s">
        <v>981</v>
      </c>
      <c r="F167" s="118" t="s">
        <v>981</v>
      </c>
      <c r="G167" s="255" t="s">
        <v>981</v>
      </c>
      <c r="H167" s="119" t="s">
        <v>981</v>
      </c>
      <c r="I167" s="33"/>
    </row>
    <row r="168" spans="1:10" s="39" customFormat="1" ht="31.5" x14ac:dyDescent="0.25">
      <c r="A168" s="40" t="s">
        <v>454</v>
      </c>
      <c r="B168" s="45" t="s">
        <v>275</v>
      </c>
      <c r="C168" s="42" t="s">
        <v>906</v>
      </c>
      <c r="D168" s="117" t="s">
        <v>981</v>
      </c>
      <c r="E168" s="118" t="s">
        <v>981</v>
      </c>
      <c r="F168" s="118" t="s">
        <v>981</v>
      </c>
      <c r="G168" s="255" t="s">
        <v>981</v>
      </c>
      <c r="H168" s="119" t="s">
        <v>981</v>
      </c>
      <c r="I168" s="33"/>
    </row>
    <row r="169" spans="1:10" s="39" customFormat="1" ht="31.5" x14ac:dyDescent="0.25">
      <c r="A169" s="40" t="s">
        <v>455</v>
      </c>
      <c r="B169" s="45" t="s">
        <v>276</v>
      </c>
      <c r="C169" s="42" t="s">
        <v>906</v>
      </c>
      <c r="D169" s="117" t="s">
        <v>981</v>
      </c>
      <c r="E169" s="118" t="s">
        <v>981</v>
      </c>
      <c r="F169" s="118" t="s">
        <v>981</v>
      </c>
      <c r="G169" s="255" t="s">
        <v>981</v>
      </c>
      <c r="H169" s="119" t="s">
        <v>981</v>
      </c>
      <c r="I169" s="33"/>
    </row>
    <row r="170" spans="1:10" s="39" customFormat="1" x14ac:dyDescent="0.25">
      <c r="A170" s="40" t="s">
        <v>50</v>
      </c>
      <c r="B170" s="41" t="s">
        <v>277</v>
      </c>
      <c r="C170" s="42" t="s">
        <v>906</v>
      </c>
      <c r="D170" s="117" t="s">
        <v>981</v>
      </c>
      <c r="E170" s="118" t="s">
        <v>981</v>
      </c>
      <c r="F170" s="118" t="s">
        <v>981</v>
      </c>
      <c r="G170" s="255" t="s">
        <v>981</v>
      </c>
      <c r="H170" s="119" t="s">
        <v>981</v>
      </c>
      <c r="I170" s="33"/>
    </row>
    <row r="171" spans="1:10" s="39" customFormat="1" x14ac:dyDescent="0.25">
      <c r="A171" s="40" t="s">
        <v>51</v>
      </c>
      <c r="B171" s="41" t="s">
        <v>278</v>
      </c>
      <c r="C171" s="42" t="s">
        <v>906</v>
      </c>
      <c r="D171" s="117">
        <v>119</v>
      </c>
      <c r="E171" s="118">
        <v>124.2</v>
      </c>
      <c r="F171" s="118">
        <f t="shared" si="18"/>
        <v>5.2000000000000028</v>
      </c>
      <c r="G171" s="255">
        <f t="shared" si="19"/>
        <v>4.3697478991596661</v>
      </c>
      <c r="H171" s="119" t="s">
        <v>981</v>
      </c>
      <c r="I171" s="33"/>
    </row>
    <row r="172" spans="1:10" s="39" customFormat="1" x14ac:dyDescent="0.25">
      <c r="A172" s="40" t="s">
        <v>52</v>
      </c>
      <c r="B172" s="41" t="s">
        <v>279</v>
      </c>
      <c r="C172" s="42" t="s">
        <v>906</v>
      </c>
      <c r="D172" s="117" t="s">
        <v>981</v>
      </c>
      <c r="E172" s="118" t="s">
        <v>981</v>
      </c>
      <c r="F172" s="118" t="s">
        <v>981</v>
      </c>
      <c r="G172" s="255" t="s">
        <v>981</v>
      </c>
      <c r="H172" s="119" t="s">
        <v>981</v>
      </c>
      <c r="I172" s="33"/>
    </row>
    <row r="173" spans="1:10" s="39" customFormat="1" ht="33.75" x14ac:dyDescent="0.25">
      <c r="A173" s="40" t="s">
        <v>456</v>
      </c>
      <c r="B173" s="41" t="s">
        <v>281</v>
      </c>
      <c r="C173" s="42" t="s">
        <v>906</v>
      </c>
      <c r="D173" s="117">
        <v>0.3</v>
      </c>
      <c r="E173" s="118">
        <v>3.4</v>
      </c>
      <c r="F173" s="118">
        <f t="shared" si="18"/>
        <v>3.1</v>
      </c>
      <c r="G173" s="255">
        <f t="shared" si="19"/>
        <v>1033.3333333333335</v>
      </c>
      <c r="H173" s="470" t="s">
        <v>1184</v>
      </c>
      <c r="I173" s="33"/>
      <c r="J173" s="226"/>
    </row>
    <row r="174" spans="1:10" s="39" customFormat="1" x14ac:dyDescent="0.25">
      <c r="A174" s="40" t="s">
        <v>457</v>
      </c>
      <c r="B174" s="41" t="s">
        <v>283</v>
      </c>
      <c r="C174" s="42" t="s">
        <v>906</v>
      </c>
      <c r="D174" s="117" t="s">
        <v>981</v>
      </c>
      <c r="E174" s="118" t="s">
        <v>981</v>
      </c>
      <c r="F174" s="118" t="s">
        <v>981</v>
      </c>
      <c r="G174" s="255" t="s">
        <v>981</v>
      </c>
      <c r="H174" s="119" t="s">
        <v>981</v>
      </c>
      <c r="I174" s="33"/>
    </row>
    <row r="175" spans="1:10" s="39" customFormat="1" x14ac:dyDescent="0.25">
      <c r="A175" s="40" t="s">
        <v>458</v>
      </c>
      <c r="B175" s="41" t="s">
        <v>285</v>
      </c>
      <c r="C175" s="42" t="s">
        <v>906</v>
      </c>
      <c r="D175" s="117" t="s">
        <v>981</v>
      </c>
      <c r="E175" s="118" t="s">
        <v>981</v>
      </c>
      <c r="F175" s="118" t="s">
        <v>981</v>
      </c>
      <c r="G175" s="255" t="s">
        <v>981</v>
      </c>
      <c r="H175" s="119" t="s">
        <v>981</v>
      </c>
      <c r="I175" s="33"/>
    </row>
    <row r="176" spans="1:10" s="39" customFormat="1" ht="31.5" x14ac:dyDescent="0.25">
      <c r="A176" s="40" t="s">
        <v>459</v>
      </c>
      <c r="B176" s="43" t="s">
        <v>287</v>
      </c>
      <c r="C176" s="42" t="s">
        <v>906</v>
      </c>
      <c r="D176" s="117" t="s">
        <v>981</v>
      </c>
      <c r="E176" s="118" t="s">
        <v>981</v>
      </c>
      <c r="F176" s="118" t="s">
        <v>981</v>
      </c>
      <c r="G176" s="255" t="s">
        <v>981</v>
      </c>
      <c r="H176" s="119" t="s">
        <v>981</v>
      </c>
      <c r="I176" s="33"/>
    </row>
    <row r="177" spans="1:9" s="39" customFormat="1" x14ac:dyDescent="0.25">
      <c r="A177" s="40" t="s">
        <v>460</v>
      </c>
      <c r="B177" s="44" t="s">
        <v>185</v>
      </c>
      <c r="C177" s="42" t="s">
        <v>906</v>
      </c>
      <c r="D177" s="117" t="s">
        <v>981</v>
      </c>
      <c r="E177" s="118" t="s">
        <v>981</v>
      </c>
      <c r="F177" s="118" t="s">
        <v>981</v>
      </c>
      <c r="G177" s="255" t="s">
        <v>981</v>
      </c>
      <c r="H177" s="119" t="s">
        <v>981</v>
      </c>
      <c r="I177" s="33"/>
    </row>
    <row r="178" spans="1:9" s="39" customFormat="1" x14ac:dyDescent="0.25">
      <c r="A178" s="40" t="s">
        <v>461</v>
      </c>
      <c r="B178" s="44" t="s">
        <v>186</v>
      </c>
      <c r="C178" s="42" t="s">
        <v>906</v>
      </c>
      <c r="D178" s="117" t="s">
        <v>981</v>
      </c>
      <c r="E178" s="118" t="s">
        <v>981</v>
      </c>
      <c r="F178" s="118" t="s">
        <v>981</v>
      </c>
      <c r="G178" s="255" t="s">
        <v>981</v>
      </c>
      <c r="H178" s="119" t="s">
        <v>981</v>
      </c>
      <c r="I178" s="33"/>
    </row>
    <row r="179" spans="1:9" s="39" customFormat="1" ht="31.5" x14ac:dyDescent="0.25">
      <c r="A179" s="40" t="s">
        <v>462</v>
      </c>
      <c r="B179" s="46" t="s">
        <v>463</v>
      </c>
      <c r="C179" s="42" t="s">
        <v>906</v>
      </c>
      <c r="D179" s="117" t="s">
        <v>981</v>
      </c>
      <c r="E179" s="118" t="s">
        <v>981</v>
      </c>
      <c r="F179" s="118" t="s">
        <v>981</v>
      </c>
      <c r="G179" s="255" t="s">
        <v>981</v>
      </c>
      <c r="H179" s="119" t="s">
        <v>981</v>
      </c>
      <c r="I179" s="33"/>
    </row>
    <row r="180" spans="1:9" s="39" customFormat="1" x14ac:dyDescent="0.25">
      <c r="A180" s="40" t="s">
        <v>464</v>
      </c>
      <c r="B180" s="45" t="s">
        <v>465</v>
      </c>
      <c r="C180" s="42" t="s">
        <v>906</v>
      </c>
      <c r="D180" s="117" t="s">
        <v>981</v>
      </c>
      <c r="E180" s="118" t="s">
        <v>981</v>
      </c>
      <c r="F180" s="118" t="s">
        <v>981</v>
      </c>
      <c r="G180" s="255" t="s">
        <v>981</v>
      </c>
      <c r="H180" s="119" t="s">
        <v>981</v>
      </c>
      <c r="I180" s="33"/>
    </row>
    <row r="181" spans="1:9" s="39" customFormat="1" x14ac:dyDescent="0.25">
      <c r="A181" s="40" t="s">
        <v>466</v>
      </c>
      <c r="B181" s="45" t="s">
        <v>467</v>
      </c>
      <c r="C181" s="42" t="s">
        <v>906</v>
      </c>
      <c r="D181" s="117" t="s">
        <v>981</v>
      </c>
      <c r="E181" s="118" t="s">
        <v>981</v>
      </c>
      <c r="F181" s="118" t="s">
        <v>981</v>
      </c>
      <c r="G181" s="255" t="s">
        <v>981</v>
      </c>
      <c r="H181" s="119" t="s">
        <v>981</v>
      </c>
      <c r="I181" s="33"/>
    </row>
    <row r="182" spans="1:9" s="39" customFormat="1" x14ac:dyDescent="0.25">
      <c r="A182" s="40" t="s">
        <v>468</v>
      </c>
      <c r="B182" s="41" t="s">
        <v>291</v>
      </c>
      <c r="C182" s="42" t="s">
        <v>906</v>
      </c>
      <c r="D182" s="117">
        <v>10.199999999999999</v>
      </c>
      <c r="E182" s="118">
        <v>6.3</v>
      </c>
      <c r="F182" s="118">
        <f t="shared" si="18"/>
        <v>-3.8999999999999995</v>
      </c>
      <c r="G182" s="255">
        <f t="shared" si="19"/>
        <v>-38.235294117647058</v>
      </c>
      <c r="H182" s="119" t="s">
        <v>981</v>
      </c>
      <c r="I182" s="33"/>
    </row>
    <row r="183" spans="1:9" s="39" customFormat="1" x14ac:dyDescent="0.25">
      <c r="A183" s="40" t="s">
        <v>469</v>
      </c>
      <c r="B183" s="54" t="s">
        <v>470</v>
      </c>
      <c r="C183" s="42" t="s">
        <v>906</v>
      </c>
      <c r="D183" s="117">
        <v>118.2</v>
      </c>
      <c r="E183" s="126">
        <v>122.2</v>
      </c>
      <c r="F183" s="118">
        <f t="shared" si="18"/>
        <v>4</v>
      </c>
      <c r="G183" s="255">
        <f t="shared" si="19"/>
        <v>3.3840947546531304</v>
      </c>
      <c r="H183" s="119" t="s">
        <v>981</v>
      </c>
      <c r="I183" s="33"/>
    </row>
    <row r="184" spans="1:9" s="39" customFormat="1" x14ac:dyDescent="0.25">
      <c r="A184" s="40" t="s">
        <v>471</v>
      </c>
      <c r="B184" s="46" t="s">
        <v>472</v>
      </c>
      <c r="C184" s="42" t="s">
        <v>906</v>
      </c>
      <c r="D184" s="117" t="s">
        <v>981</v>
      </c>
      <c r="E184" s="117" t="s">
        <v>981</v>
      </c>
      <c r="F184" s="118" t="s">
        <v>981</v>
      </c>
      <c r="G184" s="255" t="s">
        <v>981</v>
      </c>
      <c r="H184" s="119" t="s">
        <v>981</v>
      </c>
      <c r="I184" s="33"/>
    </row>
    <row r="185" spans="1:9" s="39" customFormat="1" x14ac:dyDescent="0.25">
      <c r="A185" s="40" t="s">
        <v>473</v>
      </c>
      <c r="B185" s="46" t="s">
        <v>474</v>
      </c>
      <c r="C185" s="42" t="s">
        <v>906</v>
      </c>
      <c r="D185" s="117">
        <v>58.3</v>
      </c>
      <c r="E185" s="118">
        <v>59.6</v>
      </c>
      <c r="F185" s="118">
        <f t="shared" si="18"/>
        <v>1.3000000000000043</v>
      </c>
      <c r="G185" s="255">
        <f t="shared" si="19"/>
        <v>2.2298456260720485</v>
      </c>
      <c r="H185" s="119" t="s">
        <v>981</v>
      </c>
      <c r="I185" s="33"/>
    </row>
    <row r="186" spans="1:9" s="39" customFormat="1" x14ac:dyDescent="0.25">
      <c r="A186" s="40" t="s">
        <v>475</v>
      </c>
      <c r="B186" s="45" t="s">
        <v>476</v>
      </c>
      <c r="C186" s="42" t="s">
        <v>906</v>
      </c>
      <c r="D186" s="117" t="s">
        <v>981</v>
      </c>
      <c r="E186" s="118" t="s">
        <v>981</v>
      </c>
      <c r="F186" s="118" t="s">
        <v>981</v>
      </c>
      <c r="G186" s="255" t="s">
        <v>981</v>
      </c>
      <c r="H186" s="119" t="s">
        <v>981</v>
      </c>
      <c r="I186" s="33"/>
    </row>
    <row r="187" spans="1:9" s="39" customFormat="1" x14ac:dyDescent="0.25">
      <c r="A187" s="40" t="s">
        <v>477</v>
      </c>
      <c r="B187" s="45" t="s">
        <v>478</v>
      </c>
      <c r="C187" s="42" t="s">
        <v>906</v>
      </c>
      <c r="D187" s="117" t="s">
        <v>981</v>
      </c>
      <c r="E187" s="118" t="s">
        <v>981</v>
      </c>
      <c r="F187" s="118" t="s">
        <v>981</v>
      </c>
      <c r="G187" s="255" t="s">
        <v>981</v>
      </c>
      <c r="H187" s="119" t="s">
        <v>981</v>
      </c>
      <c r="I187" s="33"/>
    </row>
    <row r="188" spans="1:9" s="39" customFormat="1" x14ac:dyDescent="0.25">
      <c r="A188" s="40" t="s">
        <v>479</v>
      </c>
      <c r="B188" s="45" t="s">
        <v>480</v>
      </c>
      <c r="C188" s="42" t="s">
        <v>906</v>
      </c>
      <c r="D188" s="117">
        <v>57.6</v>
      </c>
      <c r="E188" s="118">
        <v>58.9</v>
      </c>
      <c r="F188" s="118">
        <f t="shared" si="18"/>
        <v>1.2999999999999972</v>
      </c>
      <c r="G188" s="255">
        <f t="shared" si="19"/>
        <v>2.2569444444444398</v>
      </c>
      <c r="H188" s="119" t="s">
        <v>981</v>
      </c>
      <c r="I188" s="33"/>
    </row>
    <row r="189" spans="1:9" s="39" customFormat="1" ht="31.5" x14ac:dyDescent="0.25">
      <c r="A189" s="40" t="s">
        <v>481</v>
      </c>
      <c r="B189" s="46" t="s">
        <v>482</v>
      </c>
      <c r="C189" s="42" t="s">
        <v>906</v>
      </c>
      <c r="D189" s="117" t="s">
        <v>981</v>
      </c>
      <c r="E189" s="118" t="s">
        <v>981</v>
      </c>
      <c r="F189" s="118" t="s">
        <v>981</v>
      </c>
      <c r="G189" s="255" t="s">
        <v>981</v>
      </c>
      <c r="H189" s="119" t="s">
        <v>981</v>
      </c>
      <c r="I189" s="33"/>
    </row>
    <row r="190" spans="1:9" s="39" customFormat="1" ht="31.5" x14ac:dyDescent="0.25">
      <c r="A190" s="40" t="s">
        <v>483</v>
      </c>
      <c r="B190" s="46" t="s">
        <v>484</v>
      </c>
      <c r="C190" s="42" t="s">
        <v>906</v>
      </c>
      <c r="D190" s="117" t="s">
        <v>981</v>
      </c>
      <c r="E190" s="118" t="s">
        <v>981</v>
      </c>
      <c r="F190" s="118" t="s">
        <v>981</v>
      </c>
      <c r="G190" s="255" t="s">
        <v>981</v>
      </c>
      <c r="H190" s="119" t="s">
        <v>981</v>
      </c>
      <c r="I190" s="33"/>
    </row>
    <row r="191" spans="1:9" s="39" customFormat="1" x14ac:dyDescent="0.25">
      <c r="A191" s="40" t="s">
        <v>485</v>
      </c>
      <c r="B191" s="46" t="s">
        <v>486</v>
      </c>
      <c r="C191" s="42" t="s">
        <v>906</v>
      </c>
      <c r="D191" s="117" t="s">
        <v>981</v>
      </c>
      <c r="E191" s="118" t="s">
        <v>981</v>
      </c>
      <c r="F191" s="118" t="s">
        <v>981</v>
      </c>
      <c r="G191" s="255" t="s">
        <v>981</v>
      </c>
      <c r="H191" s="119" t="s">
        <v>981</v>
      </c>
      <c r="I191" s="33"/>
    </row>
    <row r="192" spans="1:9" s="39" customFormat="1" x14ac:dyDescent="0.25">
      <c r="A192" s="40" t="s">
        <v>487</v>
      </c>
      <c r="B192" s="46" t="s">
        <v>488</v>
      </c>
      <c r="C192" s="42" t="s">
        <v>906</v>
      </c>
      <c r="D192" s="117">
        <v>26.4</v>
      </c>
      <c r="E192" s="118">
        <v>27.3</v>
      </c>
      <c r="F192" s="118">
        <f t="shared" si="18"/>
        <v>0.90000000000000213</v>
      </c>
      <c r="G192" s="255">
        <f t="shared" si="19"/>
        <v>3.4090909090909172</v>
      </c>
      <c r="H192" s="119" t="s">
        <v>981</v>
      </c>
      <c r="I192" s="33"/>
    </row>
    <row r="193" spans="1:9" s="39" customFormat="1" x14ac:dyDescent="0.25">
      <c r="A193" s="40" t="s">
        <v>489</v>
      </c>
      <c r="B193" s="46" t="s">
        <v>490</v>
      </c>
      <c r="C193" s="42" t="s">
        <v>906</v>
      </c>
      <c r="D193" s="117">
        <v>13.9</v>
      </c>
      <c r="E193" s="118">
        <v>14.2</v>
      </c>
      <c r="F193" s="118">
        <f t="shared" si="18"/>
        <v>0.29999999999999893</v>
      </c>
      <c r="G193" s="255">
        <f t="shared" si="19"/>
        <v>2.1582733812949559</v>
      </c>
      <c r="H193" s="119" t="s">
        <v>981</v>
      </c>
      <c r="I193" s="33"/>
    </row>
    <row r="194" spans="1:9" s="39" customFormat="1" x14ac:dyDescent="0.25">
      <c r="A194" s="40" t="s">
        <v>491</v>
      </c>
      <c r="B194" s="46" t="s">
        <v>492</v>
      </c>
      <c r="C194" s="42" t="s">
        <v>906</v>
      </c>
      <c r="D194" s="117">
        <v>5</v>
      </c>
      <c r="E194" s="118">
        <v>5.7</v>
      </c>
      <c r="F194" s="118">
        <f t="shared" si="18"/>
        <v>0.70000000000000018</v>
      </c>
      <c r="G194" s="255">
        <f t="shared" si="19"/>
        <v>14.000000000000004</v>
      </c>
      <c r="H194" s="119" t="s">
        <v>981</v>
      </c>
      <c r="I194" s="33"/>
    </row>
    <row r="195" spans="1:9" s="39" customFormat="1" x14ac:dyDescent="0.25">
      <c r="A195" s="40" t="s">
        <v>493</v>
      </c>
      <c r="B195" s="45" t="s">
        <v>494</v>
      </c>
      <c r="C195" s="42" t="s">
        <v>906</v>
      </c>
      <c r="D195" s="117">
        <v>3.9</v>
      </c>
      <c r="E195" s="118">
        <v>4.0999999999999996</v>
      </c>
      <c r="F195" s="118">
        <f t="shared" si="18"/>
        <v>0.19999999999999973</v>
      </c>
      <c r="G195" s="255">
        <f t="shared" si="19"/>
        <v>5.1282051282051215</v>
      </c>
      <c r="H195" s="119" t="s">
        <v>981</v>
      </c>
      <c r="I195" s="33"/>
    </row>
    <row r="196" spans="1:9" s="39" customFormat="1" x14ac:dyDescent="0.25">
      <c r="A196" s="40" t="s">
        <v>495</v>
      </c>
      <c r="B196" s="46" t="s">
        <v>496</v>
      </c>
      <c r="C196" s="42" t="s">
        <v>906</v>
      </c>
      <c r="D196" s="117">
        <v>12.1</v>
      </c>
      <c r="E196" s="118">
        <v>14.8</v>
      </c>
      <c r="F196" s="118">
        <f t="shared" si="18"/>
        <v>2.7000000000000011</v>
      </c>
      <c r="G196" s="255">
        <f t="shared" si="19"/>
        <v>22.314049586776868</v>
      </c>
      <c r="H196" s="119" t="s">
        <v>981</v>
      </c>
      <c r="I196" s="33"/>
    </row>
    <row r="197" spans="1:9" s="39" customFormat="1" x14ac:dyDescent="0.25">
      <c r="A197" s="40" t="s">
        <v>497</v>
      </c>
      <c r="B197" s="46" t="s">
        <v>498</v>
      </c>
      <c r="C197" s="42" t="s">
        <v>906</v>
      </c>
      <c r="D197" s="117" t="s">
        <v>981</v>
      </c>
      <c r="E197" s="117" t="s">
        <v>981</v>
      </c>
      <c r="F197" s="118" t="s">
        <v>981</v>
      </c>
      <c r="G197" s="255" t="s">
        <v>981</v>
      </c>
      <c r="H197" s="119" t="s">
        <v>981</v>
      </c>
      <c r="I197" s="33"/>
    </row>
    <row r="198" spans="1:9" s="39" customFormat="1" x14ac:dyDescent="0.25">
      <c r="A198" s="40" t="s">
        <v>499</v>
      </c>
      <c r="B198" s="46" t="s">
        <v>500</v>
      </c>
      <c r="C198" s="42" t="s">
        <v>906</v>
      </c>
      <c r="D198" s="117">
        <v>0.2</v>
      </c>
      <c r="E198" s="118">
        <v>0.2</v>
      </c>
      <c r="F198" s="118">
        <f t="shared" si="18"/>
        <v>0</v>
      </c>
      <c r="G198" s="255">
        <f t="shared" si="19"/>
        <v>0</v>
      </c>
      <c r="H198" s="119" t="s">
        <v>981</v>
      </c>
      <c r="I198" s="33"/>
    </row>
    <row r="199" spans="1:9" s="39" customFormat="1" ht="31.5" x14ac:dyDescent="0.25">
      <c r="A199" s="40" t="s">
        <v>501</v>
      </c>
      <c r="B199" s="46" t="s">
        <v>502</v>
      </c>
      <c r="C199" s="42" t="s">
        <v>906</v>
      </c>
      <c r="D199" s="117" t="s">
        <v>981</v>
      </c>
      <c r="E199" s="118" t="s">
        <v>981</v>
      </c>
      <c r="F199" s="118" t="s">
        <v>981</v>
      </c>
      <c r="G199" s="255" t="s">
        <v>981</v>
      </c>
      <c r="H199" s="119" t="s">
        <v>981</v>
      </c>
      <c r="I199" s="33"/>
    </row>
    <row r="200" spans="1:9" s="39" customFormat="1" x14ac:dyDescent="0.25">
      <c r="A200" s="40" t="s">
        <v>503</v>
      </c>
      <c r="B200" s="46" t="s">
        <v>504</v>
      </c>
      <c r="C200" s="42" t="s">
        <v>906</v>
      </c>
      <c r="D200" s="241">
        <f>D183-D185-D192-D193-D194-D196-D198</f>
        <v>2.3000000000000087</v>
      </c>
      <c r="E200" s="241">
        <f>E183-E185-E192-E193-E194-E196-E198</f>
        <v>0.39999999999999786</v>
      </c>
      <c r="F200" s="118">
        <f t="shared" si="18"/>
        <v>-1.9000000000000108</v>
      </c>
      <c r="G200" s="255">
        <f t="shared" si="19"/>
        <v>-82.608695652174063</v>
      </c>
      <c r="H200" s="119" t="s">
        <v>981</v>
      </c>
      <c r="I200" s="33"/>
    </row>
    <row r="201" spans="1:9" s="39" customFormat="1" x14ac:dyDescent="0.25">
      <c r="A201" s="40" t="s">
        <v>505</v>
      </c>
      <c r="B201" s="54" t="s">
        <v>506</v>
      </c>
      <c r="C201" s="42" t="s">
        <v>906</v>
      </c>
      <c r="D201" s="241">
        <v>0</v>
      </c>
      <c r="E201" s="126">
        <v>0</v>
      </c>
      <c r="F201" s="118">
        <f t="shared" si="18"/>
        <v>0</v>
      </c>
      <c r="G201" s="255">
        <v>0</v>
      </c>
      <c r="H201" s="119" t="s">
        <v>981</v>
      </c>
      <c r="I201" s="33"/>
    </row>
    <row r="202" spans="1:9" s="39" customFormat="1" x14ac:dyDescent="0.25">
      <c r="A202" s="40" t="s">
        <v>507</v>
      </c>
      <c r="B202" s="46" t="s">
        <v>508</v>
      </c>
      <c r="C202" s="42" t="s">
        <v>906</v>
      </c>
      <c r="D202" s="117" t="s">
        <v>981</v>
      </c>
      <c r="E202" s="118"/>
      <c r="F202" s="118" t="s">
        <v>981</v>
      </c>
      <c r="G202" s="255" t="s">
        <v>981</v>
      </c>
      <c r="H202" s="119" t="s">
        <v>981</v>
      </c>
      <c r="I202" s="33"/>
    </row>
    <row r="203" spans="1:9" s="39" customFormat="1" x14ac:dyDescent="0.25">
      <c r="A203" s="40" t="s">
        <v>509</v>
      </c>
      <c r="B203" s="46" t="s">
        <v>510</v>
      </c>
      <c r="C203" s="42" t="s">
        <v>906</v>
      </c>
      <c r="D203" s="117" t="s">
        <v>981</v>
      </c>
      <c r="E203" s="118" t="s">
        <v>981</v>
      </c>
      <c r="F203" s="118" t="s">
        <v>981</v>
      </c>
      <c r="G203" s="255" t="s">
        <v>981</v>
      </c>
      <c r="H203" s="119" t="s">
        <v>981</v>
      </c>
      <c r="I203" s="33"/>
    </row>
    <row r="204" spans="1:9" s="39" customFormat="1" ht="31.5" x14ac:dyDescent="0.25">
      <c r="A204" s="40" t="s">
        <v>511</v>
      </c>
      <c r="B204" s="45" t="s">
        <v>512</v>
      </c>
      <c r="C204" s="42" t="s">
        <v>906</v>
      </c>
      <c r="D204" s="117" t="s">
        <v>981</v>
      </c>
      <c r="E204" s="118" t="s">
        <v>981</v>
      </c>
      <c r="F204" s="118" t="s">
        <v>981</v>
      </c>
      <c r="G204" s="255" t="s">
        <v>981</v>
      </c>
      <c r="H204" s="119" t="s">
        <v>981</v>
      </c>
      <c r="I204" s="33"/>
    </row>
    <row r="205" spans="1:9" s="39" customFormat="1" x14ac:dyDescent="0.25">
      <c r="A205" s="40" t="s">
        <v>513</v>
      </c>
      <c r="B205" s="47" t="s">
        <v>230</v>
      </c>
      <c r="C205" s="42" t="s">
        <v>906</v>
      </c>
      <c r="D205" s="117" t="s">
        <v>981</v>
      </c>
      <c r="E205" s="118" t="s">
        <v>981</v>
      </c>
      <c r="F205" s="118" t="s">
        <v>981</v>
      </c>
      <c r="G205" s="255" t="s">
        <v>981</v>
      </c>
      <c r="H205" s="119" t="s">
        <v>981</v>
      </c>
      <c r="I205" s="33"/>
    </row>
    <row r="206" spans="1:9" s="39" customFormat="1" x14ac:dyDescent="0.25">
      <c r="A206" s="40" t="s">
        <v>514</v>
      </c>
      <c r="B206" s="47" t="s">
        <v>234</v>
      </c>
      <c r="C206" s="42" t="s">
        <v>906</v>
      </c>
      <c r="D206" s="117" t="s">
        <v>981</v>
      </c>
      <c r="E206" s="118" t="s">
        <v>981</v>
      </c>
      <c r="F206" s="118" t="s">
        <v>981</v>
      </c>
      <c r="G206" s="255" t="s">
        <v>981</v>
      </c>
      <c r="H206" s="119" t="s">
        <v>981</v>
      </c>
      <c r="I206" s="33"/>
    </row>
    <row r="207" spans="1:9" s="39" customFormat="1" x14ac:dyDescent="0.25">
      <c r="A207" s="40" t="s">
        <v>515</v>
      </c>
      <c r="B207" s="46" t="s">
        <v>516</v>
      </c>
      <c r="C207" s="42" t="s">
        <v>906</v>
      </c>
      <c r="D207" s="117" t="s">
        <v>981</v>
      </c>
      <c r="E207" s="118" t="s">
        <v>981</v>
      </c>
      <c r="F207" s="118" t="s">
        <v>981</v>
      </c>
      <c r="G207" s="255" t="s">
        <v>981</v>
      </c>
      <c r="H207" s="119" t="s">
        <v>981</v>
      </c>
      <c r="I207" s="33"/>
    </row>
    <row r="208" spans="1:9" s="39" customFormat="1" x14ac:dyDescent="0.25">
      <c r="A208" s="40" t="s">
        <v>517</v>
      </c>
      <c r="B208" s="54" t="s">
        <v>518</v>
      </c>
      <c r="C208" s="42" t="s">
        <v>906</v>
      </c>
      <c r="D208" s="241">
        <v>11</v>
      </c>
      <c r="E208" s="118">
        <v>11.1</v>
      </c>
      <c r="F208" s="118">
        <f t="shared" si="18"/>
        <v>9.9999999999999645E-2</v>
      </c>
      <c r="G208" s="255">
        <f t="shared" si="19"/>
        <v>0.90909090909090595</v>
      </c>
      <c r="H208" s="119" t="s">
        <v>981</v>
      </c>
      <c r="I208" s="33"/>
    </row>
    <row r="209" spans="1:9" s="39" customFormat="1" x14ac:dyDescent="0.25">
      <c r="A209" s="40" t="s">
        <v>519</v>
      </c>
      <c r="B209" s="46" t="s">
        <v>520</v>
      </c>
      <c r="C209" s="42" t="s">
        <v>906</v>
      </c>
      <c r="D209" s="241">
        <v>11</v>
      </c>
      <c r="E209" s="118">
        <v>11.1</v>
      </c>
      <c r="F209" s="118">
        <f t="shared" si="18"/>
        <v>9.9999999999999645E-2</v>
      </c>
      <c r="G209" s="255">
        <f t="shared" si="19"/>
        <v>0.90909090909090595</v>
      </c>
      <c r="H209" s="119" t="s">
        <v>981</v>
      </c>
      <c r="I209" s="33"/>
    </row>
    <row r="210" spans="1:9" s="39" customFormat="1" x14ac:dyDescent="0.25">
      <c r="A210" s="40" t="s">
        <v>521</v>
      </c>
      <c r="B210" s="45" t="s">
        <v>522</v>
      </c>
      <c r="C210" s="42" t="s">
        <v>906</v>
      </c>
      <c r="D210" s="117">
        <v>10.76</v>
      </c>
      <c r="E210" s="118">
        <v>10.83</v>
      </c>
      <c r="F210" s="118">
        <f t="shared" si="18"/>
        <v>7.0000000000000284E-2</v>
      </c>
      <c r="G210" s="255">
        <f t="shared" si="19"/>
        <v>0.65055762081784652</v>
      </c>
      <c r="H210" s="119" t="s">
        <v>981</v>
      </c>
      <c r="I210" s="33"/>
    </row>
    <row r="211" spans="1:9" s="39" customFormat="1" x14ac:dyDescent="0.25">
      <c r="A211" s="40" t="s">
        <v>523</v>
      </c>
      <c r="B211" s="45" t="s">
        <v>524</v>
      </c>
      <c r="C211" s="42" t="s">
        <v>906</v>
      </c>
      <c r="D211" s="117" t="s">
        <v>981</v>
      </c>
      <c r="E211" s="118" t="s">
        <v>981</v>
      </c>
      <c r="F211" s="118" t="s">
        <v>981</v>
      </c>
      <c r="G211" s="255" t="s">
        <v>981</v>
      </c>
      <c r="H211" s="119" t="s">
        <v>981</v>
      </c>
      <c r="I211" s="33"/>
    </row>
    <row r="212" spans="1:9" s="39" customFormat="1" x14ac:dyDescent="0.25">
      <c r="A212" s="40" t="s">
        <v>525</v>
      </c>
      <c r="B212" s="45" t="s">
        <v>526</v>
      </c>
      <c r="C212" s="42" t="s">
        <v>906</v>
      </c>
      <c r="D212" s="117" t="s">
        <v>981</v>
      </c>
      <c r="E212" s="118" t="s">
        <v>981</v>
      </c>
      <c r="F212" s="118" t="s">
        <v>981</v>
      </c>
      <c r="G212" s="255" t="s">
        <v>981</v>
      </c>
      <c r="H212" s="119" t="s">
        <v>981</v>
      </c>
      <c r="I212" s="33"/>
    </row>
    <row r="213" spans="1:9" s="39" customFormat="1" x14ac:dyDescent="0.25">
      <c r="A213" s="40" t="s">
        <v>527</v>
      </c>
      <c r="B213" s="45" t="s">
        <v>528</v>
      </c>
      <c r="C213" s="42" t="s">
        <v>906</v>
      </c>
      <c r="D213" s="117">
        <v>0.24</v>
      </c>
      <c r="E213" s="118">
        <v>0.24</v>
      </c>
      <c r="F213" s="118">
        <f t="shared" si="18"/>
        <v>0</v>
      </c>
      <c r="G213" s="255">
        <f t="shared" si="19"/>
        <v>0</v>
      </c>
      <c r="H213" s="119" t="s">
        <v>981</v>
      </c>
      <c r="I213" s="33"/>
    </row>
    <row r="214" spans="1:9" s="39" customFormat="1" x14ac:dyDescent="0.25">
      <c r="A214" s="40" t="s">
        <v>529</v>
      </c>
      <c r="B214" s="45" t="s">
        <v>530</v>
      </c>
      <c r="C214" s="42" t="s">
        <v>906</v>
      </c>
      <c r="D214" s="117" t="s">
        <v>981</v>
      </c>
      <c r="E214" s="118" t="s">
        <v>981</v>
      </c>
      <c r="F214" s="118" t="s">
        <v>981</v>
      </c>
      <c r="G214" s="255" t="s">
        <v>981</v>
      </c>
      <c r="H214" s="119" t="s">
        <v>981</v>
      </c>
      <c r="I214" s="33"/>
    </row>
    <row r="215" spans="1:9" s="39" customFormat="1" x14ac:dyDescent="0.25">
      <c r="A215" s="40" t="s">
        <v>531</v>
      </c>
      <c r="B215" s="45" t="s">
        <v>532</v>
      </c>
      <c r="C215" s="42" t="s">
        <v>906</v>
      </c>
      <c r="D215" s="117" t="s">
        <v>981</v>
      </c>
      <c r="E215" s="118" t="s">
        <v>981</v>
      </c>
      <c r="F215" s="118" t="s">
        <v>981</v>
      </c>
      <c r="G215" s="255" t="s">
        <v>981</v>
      </c>
      <c r="H215" s="119" t="s">
        <v>981</v>
      </c>
      <c r="I215" s="33"/>
    </row>
    <row r="216" spans="1:9" s="39" customFormat="1" x14ac:dyDescent="0.25">
      <c r="A216" s="40" t="s">
        <v>533</v>
      </c>
      <c r="B216" s="46" t="s">
        <v>534</v>
      </c>
      <c r="C216" s="42" t="s">
        <v>906</v>
      </c>
      <c r="D216" s="117" t="s">
        <v>981</v>
      </c>
      <c r="E216" s="118" t="s">
        <v>981</v>
      </c>
      <c r="F216" s="118" t="s">
        <v>981</v>
      </c>
      <c r="G216" s="255" t="s">
        <v>981</v>
      </c>
      <c r="H216" s="119" t="s">
        <v>981</v>
      </c>
      <c r="I216" s="33"/>
    </row>
    <row r="217" spans="1:9" s="39" customFormat="1" x14ac:dyDescent="0.25">
      <c r="A217" s="40" t="s">
        <v>535</v>
      </c>
      <c r="B217" s="46" t="s">
        <v>536</v>
      </c>
      <c r="C217" s="42" t="s">
        <v>906</v>
      </c>
      <c r="D217" s="117" t="s">
        <v>981</v>
      </c>
      <c r="E217" s="118" t="s">
        <v>981</v>
      </c>
      <c r="F217" s="118" t="s">
        <v>981</v>
      </c>
      <c r="G217" s="255" t="s">
        <v>981</v>
      </c>
      <c r="H217" s="119" t="s">
        <v>981</v>
      </c>
      <c r="I217" s="33"/>
    </row>
    <row r="218" spans="1:9" s="39" customFormat="1" x14ac:dyDescent="0.25">
      <c r="A218" s="40" t="s">
        <v>537</v>
      </c>
      <c r="B218" s="46" t="s">
        <v>344</v>
      </c>
      <c r="C218" s="42" t="s">
        <v>441</v>
      </c>
      <c r="D218" s="117" t="s">
        <v>981</v>
      </c>
      <c r="E218" s="118" t="s">
        <v>981</v>
      </c>
      <c r="F218" s="118" t="s">
        <v>981</v>
      </c>
      <c r="G218" s="255" t="s">
        <v>981</v>
      </c>
      <c r="H218" s="119" t="s">
        <v>981</v>
      </c>
      <c r="I218" s="33"/>
    </row>
    <row r="219" spans="1:9" s="39" customFormat="1" ht="17.25" customHeight="1" x14ac:dyDescent="0.25">
      <c r="A219" s="40" t="s">
        <v>538</v>
      </c>
      <c r="B219" s="46" t="s">
        <v>539</v>
      </c>
      <c r="C219" s="42" t="s">
        <v>906</v>
      </c>
      <c r="D219" s="117" t="s">
        <v>981</v>
      </c>
      <c r="E219" s="118" t="s">
        <v>981</v>
      </c>
      <c r="F219" s="118" t="s">
        <v>981</v>
      </c>
      <c r="G219" s="255" t="s">
        <v>981</v>
      </c>
      <c r="H219" s="119" t="s">
        <v>981</v>
      </c>
      <c r="I219" s="33"/>
    </row>
    <row r="220" spans="1:9" s="39" customFormat="1" x14ac:dyDescent="0.25">
      <c r="A220" s="40" t="s">
        <v>540</v>
      </c>
      <c r="B220" s="54" t="s">
        <v>541</v>
      </c>
      <c r="C220" s="42" t="s">
        <v>906</v>
      </c>
      <c r="D220" s="117" t="s">
        <v>981</v>
      </c>
      <c r="E220" s="118" t="s">
        <v>981</v>
      </c>
      <c r="F220" s="118" t="s">
        <v>981</v>
      </c>
      <c r="G220" s="255" t="s">
        <v>981</v>
      </c>
      <c r="H220" s="119" t="s">
        <v>981</v>
      </c>
      <c r="I220" s="33"/>
    </row>
    <row r="221" spans="1:9" s="39" customFormat="1" x14ac:dyDescent="0.25">
      <c r="A221" s="40" t="s">
        <v>542</v>
      </c>
      <c r="B221" s="46" t="s">
        <v>543</v>
      </c>
      <c r="C221" s="42" t="s">
        <v>906</v>
      </c>
      <c r="D221" s="117" t="s">
        <v>981</v>
      </c>
      <c r="E221" s="118" t="s">
        <v>981</v>
      </c>
      <c r="F221" s="118" t="s">
        <v>981</v>
      </c>
      <c r="G221" s="255" t="s">
        <v>981</v>
      </c>
      <c r="H221" s="119" t="s">
        <v>981</v>
      </c>
      <c r="I221" s="33"/>
    </row>
    <row r="222" spans="1:9" s="39" customFormat="1" x14ac:dyDescent="0.25">
      <c r="A222" s="40" t="s">
        <v>544</v>
      </c>
      <c r="B222" s="46" t="s">
        <v>545</v>
      </c>
      <c r="C222" s="42" t="s">
        <v>906</v>
      </c>
      <c r="D222" s="117" t="s">
        <v>981</v>
      </c>
      <c r="E222" s="118" t="s">
        <v>981</v>
      </c>
      <c r="F222" s="118" t="s">
        <v>981</v>
      </c>
      <c r="G222" s="255" t="s">
        <v>981</v>
      </c>
      <c r="H222" s="119" t="s">
        <v>981</v>
      </c>
      <c r="I222" s="33"/>
    </row>
    <row r="223" spans="1:9" s="39" customFormat="1" x14ac:dyDescent="0.25">
      <c r="A223" s="40" t="s">
        <v>546</v>
      </c>
      <c r="B223" s="45" t="s">
        <v>547</v>
      </c>
      <c r="C223" s="42" t="s">
        <v>906</v>
      </c>
      <c r="D223" s="117" t="s">
        <v>981</v>
      </c>
      <c r="E223" s="118" t="s">
        <v>981</v>
      </c>
      <c r="F223" s="118" t="s">
        <v>981</v>
      </c>
      <c r="G223" s="255" t="s">
        <v>981</v>
      </c>
      <c r="H223" s="119" t="s">
        <v>981</v>
      </c>
      <c r="I223" s="33"/>
    </row>
    <row r="224" spans="1:9" s="39" customFormat="1" x14ac:dyDescent="0.25">
      <c r="A224" s="40" t="s">
        <v>548</v>
      </c>
      <c r="B224" s="45" t="s">
        <v>549</v>
      </c>
      <c r="C224" s="42" t="s">
        <v>906</v>
      </c>
      <c r="D224" s="117" t="s">
        <v>981</v>
      </c>
      <c r="E224" s="118" t="s">
        <v>981</v>
      </c>
      <c r="F224" s="118" t="s">
        <v>981</v>
      </c>
      <c r="G224" s="255" t="s">
        <v>981</v>
      </c>
      <c r="H224" s="119" t="s">
        <v>981</v>
      </c>
      <c r="I224" s="33"/>
    </row>
    <row r="225" spans="1:9" s="39" customFormat="1" x14ac:dyDescent="0.25">
      <c r="A225" s="40" t="s">
        <v>550</v>
      </c>
      <c r="B225" s="45" t="s">
        <v>551</v>
      </c>
      <c r="C225" s="42" t="s">
        <v>906</v>
      </c>
      <c r="D225" s="117" t="s">
        <v>981</v>
      </c>
      <c r="E225" s="118" t="s">
        <v>981</v>
      </c>
      <c r="F225" s="118" t="s">
        <v>981</v>
      </c>
      <c r="G225" s="255" t="s">
        <v>981</v>
      </c>
      <c r="H225" s="119" t="s">
        <v>981</v>
      </c>
      <c r="I225" s="33"/>
    </row>
    <row r="226" spans="1:9" s="39" customFormat="1" x14ac:dyDescent="0.25">
      <c r="A226" s="40" t="s">
        <v>552</v>
      </c>
      <c r="B226" s="46" t="s">
        <v>553</v>
      </c>
      <c r="C226" s="42" t="s">
        <v>906</v>
      </c>
      <c r="D226" s="117" t="s">
        <v>981</v>
      </c>
      <c r="E226" s="118" t="s">
        <v>981</v>
      </c>
      <c r="F226" s="118" t="s">
        <v>981</v>
      </c>
      <c r="G226" s="255" t="s">
        <v>981</v>
      </c>
      <c r="H226" s="119" t="s">
        <v>981</v>
      </c>
      <c r="I226" s="33"/>
    </row>
    <row r="227" spans="1:9" s="39" customFormat="1" x14ac:dyDescent="0.25">
      <c r="A227" s="40" t="s">
        <v>554</v>
      </c>
      <c r="B227" s="46" t="s">
        <v>555</v>
      </c>
      <c r="C227" s="42" t="s">
        <v>906</v>
      </c>
      <c r="D227" s="117" t="s">
        <v>981</v>
      </c>
      <c r="E227" s="118" t="s">
        <v>981</v>
      </c>
      <c r="F227" s="118" t="s">
        <v>981</v>
      </c>
      <c r="G227" s="255" t="s">
        <v>981</v>
      </c>
      <c r="H227" s="119" t="s">
        <v>981</v>
      </c>
      <c r="I227" s="33"/>
    </row>
    <row r="228" spans="1:9" s="39" customFormat="1" x14ac:dyDescent="0.25">
      <c r="A228" s="40" t="s">
        <v>556</v>
      </c>
      <c r="B228" s="45" t="s">
        <v>557</v>
      </c>
      <c r="C228" s="42" t="s">
        <v>906</v>
      </c>
      <c r="D228" s="117" t="s">
        <v>981</v>
      </c>
      <c r="E228" s="118" t="s">
        <v>981</v>
      </c>
      <c r="F228" s="118" t="s">
        <v>981</v>
      </c>
      <c r="G228" s="255" t="s">
        <v>981</v>
      </c>
      <c r="H228" s="119" t="s">
        <v>981</v>
      </c>
      <c r="I228" s="33"/>
    </row>
    <row r="229" spans="1:9" s="39" customFormat="1" x14ac:dyDescent="0.25">
      <c r="A229" s="40" t="s">
        <v>558</v>
      </c>
      <c r="B229" s="45" t="s">
        <v>559</v>
      </c>
      <c r="C229" s="42" t="s">
        <v>906</v>
      </c>
      <c r="D229" s="117" t="s">
        <v>981</v>
      </c>
      <c r="E229" s="118" t="s">
        <v>981</v>
      </c>
      <c r="F229" s="118" t="s">
        <v>981</v>
      </c>
      <c r="G229" s="255" t="s">
        <v>981</v>
      </c>
      <c r="H229" s="119" t="s">
        <v>981</v>
      </c>
      <c r="I229" s="33"/>
    </row>
    <row r="230" spans="1:9" s="39" customFormat="1" x14ac:dyDescent="0.25">
      <c r="A230" s="40" t="s">
        <v>560</v>
      </c>
      <c r="B230" s="46" t="s">
        <v>561</v>
      </c>
      <c r="C230" s="42" t="s">
        <v>906</v>
      </c>
      <c r="D230" s="117" t="s">
        <v>981</v>
      </c>
      <c r="E230" s="118" t="s">
        <v>981</v>
      </c>
      <c r="F230" s="118" t="s">
        <v>981</v>
      </c>
      <c r="G230" s="255" t="s">
        <v>981</v>
      </c>
      <c r="H230" s="119" t="s">
        <v>981</v>
      </c>
      <c r="I230" s="33"/>
    </row>
    <row r="231" spans="1:9" s="39" customFormat="1" x14ac:dyDescent="0.25">
      <c r="A231" s="40" t="s">
        <v>562</v>
      </c>
      <c r="B231" s="46" t="s">
        <v>563</v>
      </c>
      <c r="C231" s="42" t="s">
        <v>906</v>
      </c>
      <c r="D231" s="117" t="s">
        <v>981</v>
      </c>
      <c r="E231" s="118" t="s">
        <v>981</v>
      </c>
      <c r="F231" s="118" t="s">
        <v>981</v>
      </c>
      <c r="G231" s="255" t="s">
        <v>981</v>
      </c>
      <c r="H231" s="119" t="s">
        <v>981</v>
      </c>
      <c r="I231" s="33"/>
    </row>
    <row r="232" spans="1:9" s="39" customFormat="1" x14ac:dyDescent="0.25">
      <c r="A232" s="40" t="s">
        <v>564</v>
      </c>
      <c r="B232" s="46" t="s">
        <v>565</v>
      </c>
      <c r="C232" s="42" t="s">
        <v>906</v>
      </c>
      <c r="D232" s="117" t="s">
        <v>981</v>
      </c>
      <c r="E232" s="118" t="s">
        <v>981</v>
      </c>
      <c r="F232" s="118" t="s">
        <v>981</v>
      </c>
      <c r="G232" s="255" t="s">
        <v>981</v>
      </c>
      <c r="H232" s="119" t="s">
        <v>981</v>
      </c>
      <c r="I232" s="33"/>
    </row>
    <row r="233" spans="1:9" s="39" customFormat="1" x14ac:dyDescent="0.25">
      <c r="A233" s="40" t="s">
        <v>566</v>
      </c>
      <c r="B233" s="54" t="s">
        <v>567</v>
      </c>
      <c r="C233" s="42" t="s">
        <v>906</v>
      </c>
      <c r="D233" s="117" t="s">
        <v>981</v>
      </c>
      <c r="E233" s="118" t="s">
        <v>981</v>
      </c>
      <c r="F233" s="118" t="s">
        <v>981</v>
      </c>
      <c r="G233" s="255" t="s">
        <v>981</v>
      </c>
      <c r="H233" s="119" t="s">
        <v>981</v>
      </c>
      <c r="I233" s="33"/>
    </row>
    <row r="234" spans="1:9" s="39" customFormat="1" x14ac:dyDescent="0.25">
      <c r="A234" s="40" t="s">
        <v>568</v>
      </c>
      <c r="B234" s="46" t="s">
        <v>569</v>
      </c>
      <c r="C234" s="42" t="s">
        <v>906</v>
      </c>
      <c r="D234" s="117" t="s">
        <v>981</v>
      </c>
      <c r="E234" s="118" t="s">
        <v>981</v>
      </c>
      <c r="F234" s="118" t="s">
        <v>981</v>
      </c>
      <c r="G234" s="255" t="s">
        <v>981</v>
      </c>
      <c r="H234" s="119" t="s">
        <v>981</v>
      </c>
      <c r="I234" s="33"/>
    </row>
    <row r="235" spans="1:9" s="39" customFormat="1" x14ac:dyDescent="0.25">
      <c r="A235" s="40" t="s">
        <v>570</v>
      </c>
      <c r="B235" s="45" t="s">
        <v>547</v>
      </c>
      <c r="C235" s="42" t="s">
        <v>906</v>
      </c>
      <c r="D235" s="117" t="s">
        <v>981</v>
      </c>
      <c r="E235" s="118" t="s">
        <v>981</v>
      </c>
      <c r="F235" s="118" t="s">
        <v>981</v>
      </c>
      <c r="G235" s="255" t="s">
        <v>981</v>
      </c>
      <c r="H235" s="119" t="s">
        <v>981</v>
      </c>
      <c r="I235" s="33"/>
    </row>
    <row r="236" spans="1:9" s="39" customFormat="1" x14ac:dyDescent="0.25">
      <c r="A236" s="40" t="s">
        <v>571</v>
      </c>
      <c r="B236" s="45" t="s">
        <v>549</v>
      </c>
      <c r="C236" s="42" t="s">
        <v>906</v>
      </c>
      <c r="D236" s="117" t="s">
        <v>981</v>
      </c>
      <c r="E236" s="118" t="s">
        <v>981</v>
      </c>
      <c r="F236" s="118" t="s">
        <v>981</v>
      </c>
      <c r="G236" s="255" t="s">
        <v>981</v>
      </c>
      <c r="H236" s="119" t="s">
        <v>981</v>
      </c>
      <c r="I236" s="33"/>
    </row>
    <row r="237" spans="1:9" s="39" customFormat="1" x14ac:dyDescent="0.25">
      <c r="A237" s="40" t="s">
        <v>572</v>
      </c>
      <c r="B237" s="45" t="s">
        <v>551</v>
      </c>
      <c r="C237" s="42" t="s">
        <v>906</v>
      </c>
      <c r="D237" s="117" t="s">
        <v>981</v>
      </c>
      <c r="E237" s="118" t="s">
        <v>981</v>
      </c>
      <c r="F237" s="118" t="s">
        <v>981</v>
      </c>
      <c r="G237" s="255" t="s">
        <v>981</v>
      </c>
      <c r="H237" s="119" t="s">
        <v>981</v>
      </c>
      <c r="I237" s="33"/>
    </row>
    <row r="238" spans="1:9" s="39" customFormat="1" x14ac:dyDescent="0.25">
      <c r="A238" s="40" t="s">
        <v>573</v>
      </c>
      <c r="B238" s="46" t="s">
        <v>438</v>
      </c>
      <c r="C238" s="42" t="s">
        <v>906</v>
      </c>
      <c r="D238" s="117" t="s">
        <v>981</v>
      </c>
      <c r="E238" s="118" t="s">
        <v>981</v>
      </c>
      <c r="F238" s="118" t="s">
        <v>981</v>
      </c>
      <c r="G238" s="255" t="s">
        <v>981</v>
      </c>
      <c r="H238" s="119" t="s">
        <v>981</v>
      </c>
      <c r="I238" s="33"/>
    </row>
    <row r="239" spans="1:9" s="39" customFormat="1" x14ac:dyDescent="0.25">
      <c r="A239" s="40" t="s">
        <v>574</v>
      </c>
      <c r="B239" s="46" t="s">
        <v>575</v>
      </c>
      <c r="C239" s="42" t="s">
        <v>906</v>
      </c>
      <c r="D239" s="117" t="s">
        <v>981</v>
      </c>
      <c r="E239" s="118" t="s">
        <v>981</v>
      </c>
      <c r="F239" s="118" t="s">
        <v>981</v>
      </c>
      <c r="G239" s="255" t="s">
        <v>981</v>
      </c>
      <c r="H239" s="119" t="s">
        <v>981</v>
      </c>
      <c r="I239" s="33"/>
    </row>
    <row r="240" spans="1:9" s="39" customFormat="1" ht="31.5" x14ac:dyDescent="0.25">
      <c r="A240" s="40" t="s">
        <v>576</v>
      </c>
      <c r="B240" s="54" t="s">
        <v>577</v>
      </c>
      <c r="C240" s="42" t="s">
        <v>906</v>
      </c>
      <c r="D240" s="117">
        <f>D165-D183</f>
        <v>11.299999999999997</v>
      </c>
      <c r="E240" s="253">
        <f>E165-E183</f>
        <v>11.700000000000003</v>
      </c>
      <c r="F240" s="118">
        <f t="shared" ref="F240:F284" si="20">E240-D240</f>
        <v>0.40000000000000568</v>
      </c>
      <c r="G240" s="255">
        <f t="shared" ref="G240:G284" si="21">F240/D240*100</f>
        <v>3.5398230088496088</v>
      </c>
      <c r="H240" s="119" t="s">
        <v>981</v>
      </c>
      <c r="I240" s="33"/>
    </row>
    <row r="241" spans="1:9" s="39" customFormat="1" ht="31.5" x14ac:dyDescent="0.25">
      <c r="A241" s="40" t="s">
        <v>578</v>
      </c>
      <c r="B241" s="54" t="s">
        <v>579</v>
      </c>
      <c r="C241" s="42" t="s">
        <v>906</v>
      </c>
      <c r="D241" s="117">
        <f>D201-D208</f>
        <v>-11</v>
      </c>
      <c r="E241" s="118">
        <f>E201-E208</f>
        <v>-11.1</v>
      </c>
      <c r="F241" s="118">
        <f t="shared" si="20"/>
        <v>-9.9999999999999645E-2</v>
      </c>
      <c r="G241" s="255">
        <f t="shared" si="21"/>
        <v>0.90909090909090595</v>
      </c>
      <c r="H241" s="119" t="s">
        <v>981</v>
      </c>
      <c r="I241" s="33"/>
    </row>
    <row r="242" spans="1:9" s="39" customFormat="1" x14ac:dyDescent="0.25">
      <c r="A242" s="40" t="s">
        <v>580</v>
      </c>
      <c r="B242" s="46" t="s">
        <v>581</v>
      </c>
      <c r="C242" s="42" t="s">
        <v>906</v>
      </c>
      <c r="D242" s="117">
        <f>D241</f>
        <v>-11</v>
      </c>
      <c r="E242" s="118">
        <f>E241</f>
        <v>-11.1</v>
      </c>
      <c r="F242" s="118">
        <f t="shared" si="20"/>
        <v>-9.9999999999999645E-2</v>
      </c>
      <c r="G242" s="255">
        <f t="shared" si="21"/>
        <v>0.90909090909090595</v>
      </c>
      <c r="H242" s="119" t="s">
        <v>981</v>
      </c>
      <c r="I242" s="33"/>
    </row>
    <row r="243" spans="1:9" s="39" customFormat="1" x14ac:dyDescent="0.25">
      <c r="A243" s="40" t="s">
        <v>582</v>
      </c>
      <c r="B243" s="46" t="s">
        <v>583</v>
      </c>
      <c r="C243" s="42" t="s">
        <v>906</v>
      </c>
      <c r="D243" s="117" t="s">
        <v>981</v>
      </c>
      <c r="E243" s="118" t="s">
        <v>981</v>
      </c>
      <c r="F243" s="118" t="s">
        <v>981</v>
      </c>
      <c r="G243" s="255" t="s">
        <v>981</v>
      </c>
      <c r="H243" s="119" t="s">
        <v>981</v>
      </c>
      <c r="I243" s="33"/>
    </row>
    <row r="244" spans="1:9" s="39" customFormat="1" ht="31.5" x14ac:dyDescent="0.25">
      <c r="A244" s="40" t="s">
        <v>584</v>
      </c>
      <c r="B244" s="54" t="s">
        <v>585</v>
      </c>
      <c r="C244" s="42" t="s">
        <v>906</v>
      </c>
      <c r="D244" s="241" t="s">
        <v>981</v>
      </c>
      <c r="E244" s="126" t="s">
        <v>981</v>
      </c>
      <c r="F244" s="118" t="s">
        <v>981</v>
      </c>
      <c r="G244" s="255" t="s">
        <v>981</v>
      </c>
      <c r="H244" s="119" t="s">
        <v>981</v>
      </c>
      <c r="I244" s="33"/>
    </row>
    <row r="245" spans="1:9" s="39" customFormat="1" x14ac:dyDescent="0.25">
      <c r="A245" s="40" t="s">
        <v>586</v>
      </c>
      <c r="B245" s="46" t="s">
        <v>587</v>
      </c>
      <c r="C245" s="42" t="s">
        <v>906</v>
      </c>
      <c r="D245" s="117" t="s">
        <v>981</v>
      </c>
      <c r="E245" s="118" t="s">
        <v>981</v>
      </c>
      <c r="F245" s="118" t="s">
        <v>981</v>
      </c>
      <c r="G245" s="255" t="s">
        <v>981</v>
      </c>
      <c r="H245" s="119" t="s">
        <v>981</v>
      </c>
      <c r="I245" s="33"/>
    </row>
    <row r="246" spans="1:9" s="39" customFormat="1" x14ac:dyDescent="0.25">
      <c r="A246" s="40" t="s">
        <v>588</v>
      </c>
      <c r="B246" s="46" t="s">
        <v>589</v>
      </c>
      <c r="C246" s="42" t="s">
        <v>906</v>
      </c>
      <c r="D246" s="117" t="s">
        <v>981</v>
      </c>
      <c r="E246" s="118" t="s">
        <v>981</v>
      </c>
      <c r="F246" s="118" t="s">
        <v>981</v>
      </c>
      <c r="G246" s="255" t="s">
        <v>981</v>
      </c>
      <c r="H246" s="119" t="s">
        <v>981</v>
      </c>
      <c r="I246" s="33"/>
    </row>
    <row r="247" spans="1:9" s="39" customFormat="1" x14ac:dyDescent="0.25">
      <c r="A247" s="40" t="s">
        <v>590</v>
      </c>
      <c r="B247" s="54" t="s">
        <v>591</v>
      </c>
      <c r="C247" s="42" t="s">
        <v>906</v>
      </c>
      <c r="D247" s="241" t="s">
        <v>981</v>
      </c>
      <c r="E247" s="126" t="s">
        <v>981</v>
      </c>
      <c r="F247" s="118" t="s">
        <v>981</v>
      </c>
      <c r="G247" s="255" t="s">
        <v>981</v>
      </c>
      <c r="H247" s="119" t="s">
        <v>981</v>
      </c>
      <c r="I247" s="33"/>
    </row>
    <row r="248" spans="1:9" s="39" customFormat="1" x14ac:dyDescent="0.25">
      <c r="A248" s="40" t="s">
        <v>592</v>
      </c>
      <c r="B248" s="54" t="s">
        <v>593</v>
      </c>
      <c r="C248" s="42" t="s">
        <v>906</v>
      </c>
      <c r="D248" s="241">
        <f>D240+D241</f>
        <v>0.29999999999999716</v>
      </c>
      <c r="E248" s="241">
        <f>E240+E241</f>
        <v>0.6000000000000032</v>
      </c>
      <c r="F248" s="118">
        <f t="shared" si="20"/>
        <v>0.30000000000000604</v>
      </c>
      <c r="G248" s="255">
        <f t="shared" si="21"/>
        <v>100.00000000000296</v>
      </c>
      <c r="H248" s="119" t="s">
        <v>981</v>
      </c>
      <c r="I248" s="33"/>
    </row>
    <row r="249" spans="1:9" s="39" customFormat="1" x14ac:dyDescent="0.25">
      <c r="A249" s="40" t="s">
        <v>594</v>
      </c>
      <c r="B249" s="54" t="s">
        <v>595</v>
      </c>
      <c r="C249" s="202" t="s">
        <v>906</v>
      </c>
      <c r="D249" s="207">
        <v>2.2999999999999998</v>
      </c>
      <c r="E249" s="117">
        <v>2.4</v>
      </c>
      <c r="F249" s="118">
        <f t="shared" si="20"/>
        <v>0.10000000000000009</v>
      </c>
      <c r="G249" s="255">
        <f t="shared" si="21"/>
        <v>4.3478260869565259</v>
      </c>
      <c r="H249" s="119" t="s">
        <v>981</v>
      </c>
      <c r="I249" s="33"/>
    </row>
    <row r="250" spans="1:9" s="39" customFormat="1" ht="16.5" thickBot="1" x14ac:dyDescent="0.3">
      <c r="A250" s="448" t="s">
        <v>596</v>
      </c>
      <c r="B250" s="449" t="s">
        <v>597</v>
      </c>
      <c r="C250" s="202" t="s">
        <v>906</v>
      </c>
      <c r="D250" s="207">
        <v>3</v>
      </c>
      <c r="E250" s="117">
        <v>2.9</v>
      </c>
      <c r="F250" s="118">
        <f t="shared" si="20"/>
        <v>-0.10000000000000009</v>
      </c>
      <c r="G250" s="255">
        <f t="shared" si="21"/>
        <v>-3.3333333333333361</v>
      </c>
      <c r="H250" s="118" t="s">
        <v>981</v>
      </c>
      <c r="I250" s="33"/>
    </row>
    <row r="251" spans="1:9" s="39" customFormat="1" x14ac:dyDescent="0.25">
      <c r="A251" s="450" t="s">
        <v>598</v>
      </c>
      <c r="B251" s="436" t="s">
        <v>344</v>
      </c>
      <c r="C251" s="440" t="s">
        <v>441</v>
      </c>
      <c r="D251" s="236"/>
      <c r="E251" s="123"/>
      <c r="F251" s="123"/>
      <c r="G251" s="445"/>
      <c r="H251" s="124"/>
      <c r="I251" s="33"/>
    </row>
    <row r="252" spans="1:9" s="39" customFormat="1" x14ac:dyDescent="0.25">
      <c r="A252" s="40" t="s">
        <v>599</v>
      </c>
      <c r="B252" s="46" t="s">
        <v>600</v>
      </c>
      <c r="C252" s="42" t="s">
        <v>906</v>
      </c>
      <c r="D252" s="117">
        <v>15.8</v>
      </c>
      <c r="E252" s="118">
        <v>14.9</v>
      </c>
      <c r="F252" s="118">
        <f t="shared" si="20"/>
        <v>-0.90000000000000036</v>
      </c>
      <c r="G252" s="255">
        <f t="shared" si="21"/>
        <v>-5.6962025316455716</v>
      </c>
      <c r="H252" s="119" t="s">
        <v>981</v>
      </c>
      <c r="I252" s="33"/>
    </row>
    <row r="253" spans="1:9" s="39" customFormat="1" x14ac:dyDescent="0.25">
      <c r="A253" s="40" t="s">
        <v>601</v>
      </c>
      <c r="B253" s="45" t="s">
        <v>602</v>
      </c>
      <c r="C253" s="42" t="s">
        <v>906</v>
      </c>
      <c r="D253" s="117" t="s">
        <v>981</v>
      </c>
      <c r="E253" s="118" t="s">
        <v>981</v>
      </c>
      <c r="F253" s="118" t="s">
        <v>981</v>
      </c>
      <c r="G253" s="255" t="s">
        <v>981</v>
      </c>
      <c r="H253" s="119" t="s">
        <v>981</v>
      </c>
      <c r="I253" s="33"/>
    </row>
    <row r="254" spans="1:9" s="39" customFormat="1" x14ac:dyDescent="0.25">
      <c r="A254" s="40" t="s">
        <v>603</v>
      </c>
      <c r="B254" s="47" t="s">
        <v>604</v>
      </c>
      <c r="C254" s="42" t="s">
        <v>906</v>
      </c>
      <c r="D254" s="117" t="s">
        <v>981</v>
      </c>
      <c r="E254" s="118" t="s">
        <v>981</v>
      </c>
      <c r="F254" s="118" t="s">
        <v>981</v>
      </c>
      <c r="G254" s="255" t="s">
        <v>981</v>
      </c>
      <c r="H254" s="119" t="s">
        <v>981</v>
      </c>
      <c r="I254" s="33"/>
    </row>
    <row r="255" spans="1:9" s="39" customFormat="1" ht="31.5" x14ac:dyDescent="0.25">
      <c r="A255" s="40" t="s">
        <v>605</v>
      </c>
      <c r="B255" s="47" t="s">
        <v>606</v>
      </c>
      <c r="C255" s="42" t="s">
        <v>906</v>
      </c>
      <c r="D255" s="117" t="s">
        <v>981</v>
      </c>
      <c r="E255" s="118" t="s">
        <v>981</v>
      </c>
      <c r="F255" s="118" t="s">
        <v>981</v>
      </c>
      <c r="G255" s="255" t="s">
        <v>981</v>
      </c>
      <c r="H255" s="119" t="s">
        <v>981</v>
      </c>
      <c r="I255" s="33"/>
    </row>
    <row r="256" spans="1:9" s="39" customFormat="1" x14ac:dyDescent="0.25">
      <c r="A256" s="40" t="s">
        <v>607</v>
      </c>
      <c r="B256" s="48" t="s">
        <v>604</v>
      </c>
      <c r="C256" s="42" t="s">
        <v>906</v>
      </c>
      <c r="D256" s="117" t="s">
        <v>981</v>
      </c>
      <c r="E256" s="118" t="s">
        <v>981</v>
      </c>
      <c r="F256" s="118" t="s">
        <v>981</v>
      </c>
      <c r="G256" s="255" t="s">
        <v>981</v>
      </c>
      <c r="H256" s="119" t="s">
        <v>981</v>
      </c>
      <c r="I256" s="33"/>
    </row>
    <row r="257" spans="1:9" s="39" customFormat="1" ht="31.5" x14ac:dyDescent="0.25">
      <c r="A257" s="40" t="s">
        <v>608</v>
      </c>
      <c r="B257" s="47" t="s">
        <v>275</v>
      </c>
      <c r="C257" s="42" t="s">
        <v>906</v>
      </c>
      <c r="D257" s="117" t="s">
        <v>981</v>
      </c>
      <c r="E257" s="118" t="s">
        <v>981</v>
      </c>
      <c r="F257" s="118" t="s">
        <v>981</v>
      </c>
      <c r="G257" s="255" t="s">
        <v>981</v>
      </c>
      <c r="H257" s="119" t="s">
        <v>981</v>
      </c>
      <c r="I257" s="33"/>
    </row>
    <row r="258" spans="1:9" s="39" customFormat="1" x14ac:dyDescent="0.25">
      <c r="A258" s="40" t="s">
        <v>609</v>
      </c>
      <c r="B258" s="48" t="s">
        <v>604</v>
      </c>
      <c r="C258" s="42" t="s">
        <v>906</v>
      </c>
      <c r="D258" s="117" t="s">
        <v>981</v>
      </c>
      <c r="E258" s="118" t="s">
        <v>981</v>
      </c>
      <c r="F258" s="118" t="s">
        <v>981</v>
      </c>
      <c r="G258" s="255" t="s">
        <v>981</v>
      </c>
      <c r="H258" s="119" t="s">
        <v>981</v>
      </c>
      <c r="I258" s="33"/>
    </row>
    <row r="259" spans="1:9" s="39" customFormat="1" ht="31.5" x14ac:dyDescent="0.25">
      <c r="A259" s="40" t="s">
        <v>610</v>
      </c>
      <c r="B259" s="47" t="s">
        <v>276</v>
      </c>
      <c r="C259" s="42" t="s">
        <v>906</v>
      </c>
      <c r="D259" s="117" t="s">
        <v>981</v>
      </c>
      <c r="E259" s="118" t="s">
        <v>981</v>
      </c>
      <c r="F259" s="118" t="s">
        <v>981</v>
      </c>
      <c r="G259" s="255" t="s">
        <v>981</v>
      </c>
      <c r="H259" s="119" t="s">
        <v>981</v>
      </c>
      <c r="I259" s="33"/>
    </row>
    <row r="260" spans="1:9" s="39" customFormat="1" x14ac:dyDescent="0.25">
      <c r="A260" s="40" t="s">
        <v>611</v>
      </c>
      <c r="B260" s="48" t="s">
        <v>604</v>
      </c>
      <c r="C260" s="42" t="s">
        <v>906</v>
      </c>
      <c r="D260" s="117" t="s">
        <v>981</v>
      </c>
      <c r="E260" s="118" t="s">
        <v>981</v>
      </c>
      <c r="F260" s="118" t="s">
        <v>981</v>
      </c>
      <c r="G260" s="255" t="s">
        <v>981</v>
      </c>
      <c r="H260" s="119" t="s">
        <v>981</v>
      </c>
      <c r="I260" s="33"/>
    </row>
    <row r="261" spans="1:9" s="39" customFormat="1" x14ac:dyDescent="0.25">
      <c r="A261" s="40" t="s">
        <v>612</v>
      </c>
      <c r="B261" s="45" t="s">
        <v>613</v>
      </c>
      <c r="C261" s="42" t="s">
        <v>906</v>
      </c>
      <c r="D261" s="117" t="s">
        <v>981</v>
      </c>
      <c r="E261" s="118" t="s">
        <v>981</v>
      </c>
      <c r="F261" s="118" t="s">
        <v>981</v>
      </c>
      <c r="G261" s="255" t="s">
        <v>981</v>
      </c>
      <c r="H261" s="119" t="s">
        <v>981</v>
      </c>
      <c r="I261" s="33"/>
    </row>
    <row r="262" spans="1:9" s="39" customFormat="1" x14ac:dyDescent="0.25">
      <c r="A262" s="40" t="s">
        <v>614</v>
      </c>
      <c r="B262" s="47" t="s">
        <v>604</v>
      </c>
      <c r="C262" s="42" t="s">
        <v>906</v>
      </c>
      <c r="D262" s="117" t="s">
        <v>981</v>
      </c>
      <c r="E262" s="118" t="s">
        <v>981</v>
      </c>
      <c r="F262" s="118" t="s">
        <v>981</v>
      </c>
      <c r="G262" s="255" t="s">
        <v>981</v>
      </c>
      <c r="H262" s="119" t="s">
        <v>981</v>
      </c>
      <c r="I262" s="33"/>
    </row>
    <row r="263" spans="1:9" s="39" customFormat="1" x14ac:dyDescent="0.25">
      <c r="A263" s="40" t="s">
        <v>615</v>
      </c>
      <c r="B263" s="44" t="s">
        <v>178</v>
      </c>
      <c r="C263" s="42" t="s">
        <v>906</v>
      </c>
      <c r="D263" s="117">
        <v>12.9</v>
      </c>
      <c r="E263" s="118">
        <v>13</v>
      </c>
      <c r="F263" s="118">
        <f t="shared" si="20"/>
        <v>9.9999999999999645E-2</v>
      </c>
      <c r="G263" s="255">
        <f t="shared" si="21"/>
        <v>0.77519379844960956</v>
      </c>
      <c r="H263" s="119" t="s">
        <v>981</v>
      </c>
      <c r="I263" s="33"/>
    </row>
    <row r="264" spans="1:9" s="39" customFormat="1" x14ac:dyDescent="0.25">
      <c r="A264" s="40" t="s">
        <v>616</v>
      </c>
      <c r="B264" s="47" t="s">
        <v>604</v>
      </c>
      <c r="C264" s="42" t="s">
        <v>906</v>
      </c>
      <c r="D264" s="117" t="s">
        <v>981</v>
      </c>
      <c r="E264" s="118">
        <v>0</v>
      </c>
      <c r="F264" s="118" t="s">
        <v>981</v>
      </c>
      <c r="G264" s="255" t="s">
        <v>981</v>
      </c>
      <c r="H264" s="119" t="s">
        <v>981</v>
      </c>
      <c r="I264" s="33"/>
    </row>
    <row r="265" spans="1:9" s="39" customFormat="1" x14ac:dyDescent="0.25">
      <c r="A265" s="40" t="s">
        <v>617</v>
      </c>
      <c r="B265" s="44" t="s">
        <v>618</v>
      </c>
      <c r="C265" s="42" t="s">
        <v>906</v>
      </c>
      <c r="D265" s="117" t="s">
        <v>981</v>
      </c>
      <c r="E265" s="118" t="s">
        <v>981</v>
      </c>
      <c r="F265" s="118" t="s">
        <v>981</v>
      </c>
      <c r="G265" s="255" t="s">
        <v>981</v>
      </c>
      <c r="H265" s="119" t="s">
        <v>981</v>
      </c>
      <c r="I265" s="33"/>
    </row>
    <row r="266" spans="1:9" s="39" customFormat="1" x14ac:dyDescent="0.25">
      <c r="A266" s="40" t="s">
        <v>619</v>
      </c>
      <c r="B266" s="47" t="s">
        <v>604</v>
      </c>
      <c r="C266" s="42" t="s">
        <v>906</v>
      </c>
      <c r="D266" s="117" t="s">
        <v>981</v>
      </c>
      <c r="E266" s="118" t="s">
        <v>981</v>
      </c>
      <c r="F266" s="118" t="s">
        <v>981</v>
      </c>
      <c r="G266" s="255" t="s">
        <v>981</v>
      </c>
      <c r="H266" s="119" t="s">
        <v>981</v>
      </c>
      <c r="I266" s="33"/>
    </row>
    <row r="267" spans="1:9" s="39" customFormat="1" x14ac:dyDescent="0.25">
      <c r="A267" s="40" t="s">
        <v>620</v>
      </c>
      <c r="B267" s="44" t="s">
        <v>621</v>
      </c>
      <c r="C267" s="42" t="s">
        <v>906</v>
      </c>
      <c r="D267" s="117" t="s">
        <v>981</v>
      </c>
      <c r="E267" s="118" t="s">
        <v>981</v>
      </c>
      <c r="F267" s="118" t="s">
        <v>981</v>
      </c>
      <c r="G267" s="255" t="s">
        <v>981</v>
      </c>
      <c r="H267" s="119" t="s">
        <v>981</v>
      </c>
      <c r="I267" s="33"/>
    </row>
    <row r="268" spans="1:9" s="39" customFormat="1" x14ac:dyDescent="0.25">
      <c r="A268" s="40" t="s">
        <v>622</v>
      </c>
      <c r="B268" s="47" t="s">
        <v>604</v>
      </c>
      <c r="C268" s="42" t="s">
        <v>906</v>
      </c>
      <c r="D268" s="117" t="s">
        <v>981</v>
      </c>
      <c r="E268" s="118" t="s">
        <v>981</v>
      </c>
      <c r="F268" s="118" t="s">
        <v>981</v>
      </c>
      <c r="G268" s="255" t="s">
        <v>981</v>
      </c>
      <c r="H268" s="119" t="s">
        <v>981</v>
      </c>
      <c r="I268" s="33"/>
    </row>
    <row r="269" spans="1:9" s="39" customFormat="1" x14ac:dyDescent="0.25">
      <c r="A269" s="40" t="s">
        <v>623</v>
      </c>
      <c r="B269" s="44" t="s">
        <v>180</v>
      </c>
      <c r="C269" s="42" t="s">
        <v>906</v>
      </c>
      <c r="D269" s="117" t="s">
        <v>981</v>
      </c>
      <c r="E269" s="118" t="s">
        <v>981</v>
      </c>
      <c r="F269" s="118" t="s">
        <v>981</v>
      </c>
      <c r="G269" s="255" t="s">
        <v>981</v>
      </c>
      <c r="H269" s="119" t="s">
        <v>981</v>
      </c>
      <c r="I269" s="33"/>
    </row>
    <row r="270" spans="1:9" s="39" customFormat="1" x14ac:dyDescent="0.25">
      <c r="A270" s="40" t="s">
        <v>624</v>
      </c>
      <c r="B270" s="47" t="s">
        <v>604</v>
      </c>
      <c r="C270" s="42" t="s">
        <v>906</v>
      </c>
      <c r="D270" s="117" t="s">
        <v>981</v>
      </c>
      <c r="E270" s="118" t="s">
        <v>981</v>
      </c>
      <c r="F270" s="118" t="s">
        <v>981</v>
      </c>
      <c r="G270" s="255" t="s">
        <v>981</v>
      </c>
      <c r="H270" s="119" t="s">
        <v>981</v>
      </c>
      <c r="I270" s="33"/>
    </row>
    <row r="271" spans="1:9" s="39" customFormat="1" x14ac:dyDescent="0.25">
      <c r="A271" s="40" t="s">
        <v>623</v>
      </c>
      <c r="B271" s="44" t="s">
        <v>625</v>
      </c>
      <c r="C271" s="42" t="s">
        <v>906</v>
      </c>
      <c r="D271" s="117" t="s">
        <v>981</v>
      </c>
      <c r="E271" s="118" t="s">
        <v>981</v>
      </c>
      <c r="F271" s="118" t="s">
        <v>981</v>
      </c>
      <c r="G271" s="255" t="s">
        <v>981</v>
      </c>
      <c r="H271" s="119" t="s">
        <v>981</v>
      </c>
      <c r="I271" s="33"/>
    </row>
    <row r="272" spans="1:9" s="39" customFormat="1" x14ac:dyDescent="0.25">
      <c r="A272" s="40" t="s">
        <v>626</v>
      </c>
      <c r="B272" s="47" t="s">
        <v>604</v>
      </c>
      <c r="C272" s="42" t="s">
        <v>906</v>
      </c>
      <c r="D272" s="117" t="s">
        <v>981</v>
      </c>
      <c r="E272" s="118" t="s">
        <v>981</v>
      </c>
      <c r="F272" s="118" t="s">
        <v>981</v>
      </c>
      <c r="G272" s="255" t="s">
        <v>981</v>
      </c>
      <c r="H272" s="119" t="s">
        <v>981</v>
      </c>
      <c r="I272" s="33"/>
    </row>
    <row r="273" spans="1:9" s="39" customFormat="1" ht="31.5" x14ac:dyDescent="0.25">
      <c r="A273" s="40" t="s">
        <v>627</v>
      </c>
      <c r="B273" s="45" t="s">
        <v>628</v>
      </c>
      <c r="C273" s="42" t="s">
        <v>906</v>
      </c>
      <c r="D273" s="117" t="s">
        <v>981</v>
      </c>
      <c r="E273" s="118" t="s">
        <v>981</v>
      </c>
      <c r="F273" s="118" t="s">
        <v>981</v>
      </c>
      <c r="G273" s="255" t="s">
        <v>981</v>
      </c>
      <c r="H273" s="119" t="s">
        <v>981</v>
      </c>
      <c r="I273" s="33"/>
    </row>
    <row r="274" spans="1:9" s="39" customFormat="1" x14ac:dyDescent="0.25">
      <c r="A274" s="40" t="s">
        <v>629</v>
      </c>
      <c r="B274" s="47" t="s">
        <v>604</v>
      </c>
      <c r="C274" s="42" t="s">
        <v>906</v>
      </c>
      <c r="D274" s="117" t="s">
        <v>981</v>
      </c>
      <c r="E274" s="118" t="s">
        <v>981</v>
      </c>
      <c r="F274" s="118" t="s">
        <v>981</v>
      </c>
      <c r="G274" s="255" t="s">
        <v>981</v>
      </c>
      <c r="H274" s="119" t="s">
        <v>981</v>
      </c>
      <c r="I274" s="33"/>
    </row>
    <row r="275" spans="1:9" s="39" customFormat="1" x14ac:dyDescent="0.25">
      <c r="A275" s="40" t="s">
        <v>630</v>
      </c>
      <c r="B275" s="47" t="s">
        <v>185</v>
      </c>
      <c r="C275" s="42" t="s">
        <v>906</v>
      </c>
      <c r="D275" s="117" t="s">
        <v>981</v>
      </c>
      <c r="E275" s="118" t="s">
        <v>981</v>
      </c>
      <c r="F275" s="118" t="s">
        <v>981</v>
      </c>
      <c r="G275" s="255" t="s">
        <v>981</v>
      </c>
      <c r="H275" s="119" t="s">
        <v>981</v>
      </c>
      <c r="I275" s="33"/>
    </row>
    <row r="276" spans="1:9" s="39" customFormat="1" x14ac:dyDescent="0.25">
      <c r="A276" s="40" t="s">
        <v>631</v>
      </c>
      <c r="B276" s="48" t="s">
        <v>604</v>
      </c>
      <c r="C276" s="42" t="s">
        <v>906</v>
      </c>
      <c r="D276" s="117" t="s">
        <v>981</v>
      </c>
      <c r="E276" s="118" t="s">
        <v>981</v>
      </c>
      <c r="F276" s="118" t="s">
        <v>981</v>
      </c>
      <c r="G276" s="255" t="s">
        <v>981</v>
      </c>
      <c r="H276" s="119" t="s">
        <v>981</v>
      </c>
      <c r="I276" s="33"/>
    </row>
    <row r="277" spans="1:9" s="39" customFormat="1" x14ac:dyDescent="0.25">
      <c r="A277" s="40" t="s">
        <v>632</v>
      </c>
      <c r="B277" s="47" t="s">
        <v>186</v>
      </c>
      <c r="C277" s="42" t="s">
        <v>906</v>
      </c>
      <c r="D277" s="117" t="s">
        <v>981</v>
      </c>
      <c r="E277" s="118" t="s">
        <v>981</v>
      </c>
      <c r="F277" s="118" t="s">
        <v>981</v>
      </c>
      <c r="G277" s="255" t="s">
        <v>981</v>
      </c>
      <c r="H277" s="119" t="s">
        <v>981</v>
      </c>
      <c r="I277" s="33"/>
    </row>
    <row r="278" spans="1:9" s="39" customFormat="1" x14ac:dyDescent="0.25">
      <c r="A278" s="40" t="s">
        <v>633</v>
      </c>
      <c r="B278" s="48" t="s">
        <v>604</v>
      </c>
      <c r="C278" s="42" t="s">
        <v>906</v>
      </c>
      <c r="D278" s="117" t="s">
        <v>981</v>
      </c>
      <c r="E278" s="118" t="s">
        <v>981</v>
      </c>
      <c r="F278" s="118" t="s">
        <v>981</v>
      </c>
      <c r="G278" s="255" t="s">
        <v>981</v>
      </c>
      <c r="H278" s="119" t="s">
        <v>981</v>
      </c>
      <c r="I278" s="33"/>
    </row>
    <row r="279" spans="1:9" s="39" customFormat="1" x14ac:dyDescent="0.25">
      <c r="A279" s="40" t="s">
        <v>634</v>
      </c>
      <c r="B279" s="45" t="s">
        <v>635</v>
      </c>
      <c r="C279" s="42" t="s">
        <v>906</v>
      </c>
      <c r="D279" s="117">
        <v>2.9</v>
      </c>
      <c r="E279" s="118">
        <v>1.9</v>
      </c>
      <c r="F279" s="118">
        <f t="shared" si="20"/>
        <v>-1</v>
      </c>
      <c r="G279" s="255">
        <f t="shared" si="21"/>
        <v>-34.482758620689658</v>
      </c>
      <c r="H279" s="119" t="s">
        <v>981</v>
      </c>
      <c r="I279" s="33"/>
    </row>
    <row r="280" spans="1:9" s="39" customFormat="1" x14ac:dyDescent="0.25">
      <c r="A280" s="40" t="s">
        <v>636</v>
      </c>
      <c r="B280" s="47" t="s">
        <v>604</v>
      </c>
      <c r="C280" s="42" t="s">
        <v>906</v>
      </c>
      <c r="D280" s="117">
        <v>0</v>
      </c>
      <c r="E280" s="118">
        <v>0</v>
      </c>
      <c r="F280" s="118">
        <f t="shared" si="20"/>
        <v>0</v>
      </c>
      <c r="G280" s="255" t="s">
        <v>441</v>
      </c>
      <c r="H280" s="119" t="s">
        <v>981</v>
      </c>
      <c r="I280" s="33"/>
    </row>
    <row r="281" spans="1:9" s="39" customFormat="1" x14ac:dyDescent="0.25">
      <c r="A281" s="40" t="s">
        <v>637</v>
      </c>
      <c r="B281" s="46" t="s">
        <v>638</v>
      </c>
      <c r="C281" s="42" t="s">
        <v>906</v>
      </c>
      <c r="D281" s="117">
        <f>D284+D293+D295+D301</f>
        <v>15</v>
      </c>
      <c r="E281" s="118">
        <f>E284+E293+E295+E301</f>
        <v>15.700000000000003</v>
      </c>
      <c r="F281" s="118">
        <f t="shared" si="20"/>
        <v>0.70000000000000284</v>
      </c>
      <c r="G281" s="255">
        <f t="shared" si="21"/>
        <v>4.6666666666666856</v>
      </c>
      <c r="H281" s="119" t="s">
        <v>981</v>
      </c>
      <c r="I281" s="33"/>
    </row>
    <row r="282" spans="1:9" s="39" customFormat="1" x14ac:dyDescent="0.25">
      <c r="A282" s="40" t="s">
        <v>639</v>
      </c>
      <c r="B282" s="45" t="s">
        <v>640</v>
      </c>
      <c r="C282" s="42" t="s">
        <v>906</v>
      </c>
      <c r="D282" s="117" t="s">
        <v>981</v>
      </c>
      <c r="E282" s="118" t="s">
        <v>981</v>
      </c>
      <c r="F282" s="118" t="s">
        <v>981</v>
      </c>
      <c r="G282" s="255" t="s">
        <v>981</v>
      </c>
      <c r="H282" s="119" t="s">
        <v>981</v>
      </c>
      <c r="I282" s="33"/>
    </row>
    <row r="283" spans="1:9" s="39" customFormat="1" x14ac:dyDescent="0.25">
      <c r="A283" s="40" t="s">
        <v>641</v>
      </c>
      <c r="B283" s="47" t="s">
        <v>604</v>
      </c>
      <c r="C283" s="42" t="s">
        <v>906</v>
      </c>
      <c r="D283" s="117" t="s">
        <v>981</v>
      </c>
      <c r="E283" s="118" t="s">
        <v>981</v>
      </c>
      <c r="F283" s="118" t="s">
        <v>981</v>
      </c>
      <c r="G283" s="255" t="s">
        <v>981</v>
      </c>
      <c r="H283" s="119" t="s">
        <v>981</v>
      </c>
      <c r="I283" s="33"/>
    </row>
    <row r="284" spans="1:9" s="39" customFormat="1" x14ac:dyDescent="0.25">
      <c r="A284" s="40" t="s">
        <v>642</v>
      </c>
      <c r="B284" s="45" t="s">
        <v>643</v>
      </c>
      <c r="C284" s="42" t="s">
        <v>906</v>
      </c>
      <c r="D284" s="117">
        <v>8.3000000000000007</v>
      </c>
      <c r="E284" s="118">
        <v>8.9</v>
      </c>
      <c r="F284" s="118">
        <f t="shared" si="20"/>
        <v>0.59999999999999964</v>
      </c>
      <c r="G284" s="255">
        <f t="shared" si="21"/>
        <v>7.2289156626505982</v>
      </c>
      <c r="H284" s="119" t="s">
        <v>981</v>
      </c>
      <c r="I284" s="33"/>
    </row>
    <row r="285" spans="1:9" s="39" customFormat="1" x14ac:dyDescent="0.25">
      <c r="A285" s="40" t="s">
        <v>644</v>
      </c>
      <c r="B285" s="47" t="s">
        <v>476</v>
      </c>
      <c r="C285" s="42" t="s">
        <v>906</v>
      </c>
      <c r="D285" s="117" t="s">
        <v>981</v>
      </c>
      <c r="E285" s="117" t="s">
        <v>981</v>
      </c>
      <c r="F285" s="118" t="s">
        <v>981</v>
      </c>
      <c r="G285" s="255" t="s">
        <v>981</v>
      </c>
      <c r="H285" s="119" t="s">
        <v>981</v>
      </c>
      <c r="I285" s="33"/>
    </row>
    <row r="286" spans="1:9" s="39" customFormat="1" x14ac:dyDescent="0.25">
      <c r="A286" s="40" t="s">
        <v>645</v>
      </c>
      <c r="B286" s="48" t="s">
        <v>604</v>
      </c>
      <c r="C286" s="42" t="s">
        <v>906</v>
      </c>
      <c r="D286" s="117" t="s">
        <v>981</v>
      </c>
      <c r="E286" s="117" t="s">
        <v>981</v>
      </c>
      <c r="F286" s="118" t="s">
        <v>981</v>
      </c>
      <c r="G286" s="255" t="s">
        <v>981</v>
      </c>
      <c r="H286" s="119" t="s">
        <v>981</v>
      </c>
      <c r="I286" s="33"/>
    </row>
    <row r="287" spans="1:9" s="39" customFormat="1" x14ac:dyDescent="0.25">
      <c r="A287" s="40" t="s">
        <v>646</v>
      </c>
      <c r="B287" s="47" t="s">
        <v>647</v>
      </c>
      <c r="C287" s="42" t="s">
        <v>906</v>
      </c>
      <c r="D287" s="117" t="s">
        <v>981</v>
      </c>
      <c r="E287" s="118" t="s">
        <v>981</v>
      </c>
      <c r="F287" s="118" t="s">
        <v>981</v>
      </c>
      <c r="G287" s="255" t="s">
        <v>981</v>
      </c>
      <c r="H287" s="119" t="s">
        <v>981</v>
      </c>
      <c r="I287" s="33"/>
    </row>
    <row r="288" spans="1:9" s="39" customFormat="1" x14ac:dyDescent="0.25">
      <c r="A288" s="40" t="s">
        <v>648</v>
      </c>
      <c r="B288" s="48" t="s">
        <v>604</v>
      </c>
      <c r="C288" s="42" t="s">
        <v>906</v>
      </c>
      <c r="D288" s="117" t="s">
        <v>981</v>
      </c>
      <c r="E288" s="118" t="s">
        <v>981</v>
      </c>
      <c r="F288" s="118" t="s">
        <v>981</v>
      </c>
      <c r="G288" s="255" t="s">
        <v>981</v>
      </c>
      <c r="H288" s="119" t="s">
        <v>981</v>
      </c>
      <c r="I288" s="33"/>
    </row>
    <row r="289" spans="1:9" s="39" customFormat="1" ht="31.5" x14ac:dyDescent="0.25">
      <c r="A289" s="40" t="s">
        <v>649</v>
      </c>
      <c r="B289" s="45" t="s">
        <v>650</v>
      </c>
      <c r="C289" s="42" t="s">
        <v>906</v>
      </c>
      <c r="D289" s="117" t="s">
        <v>981</v>
      </c>
      <c r="E289" s="118" t="s">
        <v>981</v>
      </c>
      <c r="F289" s="118" t="s">
        <v>981</v>
      </c>
      <c r="G289" s="255" t="s">
        <v>981</v>
      </c>
      <c r="H289" s="119" t="s">
        <v>981</v>
      </c>
      <c r="I289" s="33"/>
    </row>
    <row r="290" spans="1:9" s="39" customFormat="1" x14ac:dyDescent="0.25">
      <c r="A290" s="40" t="s">
        <v>651</v>
      </c>
      <c r="B290" s="47" t="s">
        <v>604</v>
      </c>
      <c r="C290" s="42" t="s">
        <v>906</v>
      </c>
      <c r="D290" s="117" t="s">
        <v>981</v>
      </c>
      <c r="E290" s="118" t="s">
        <v>981</v>
      </c>
      <c r="F290" s="118" t="s">
        <v>981</v>
      </c>
      <c r="G290" s="255" t="s">
        <v>981</v>
      </c>
      <c r="H290" s="119" t="s">
        <v>981</v>
      </c>
      <c r="I290" s="33"/>
    </row>
    <row r="291" spans="1:9" s="39" customFormat="1" x14ac:dyDescent="0.25">
      <c r="A291" s="40" t="s">
        <v>652</v>
      </c>
      <c r="B291" s="45" t="s">
        <v>653</v>
      </c>
      <c r="C291" s="42" t="s">
        <v>906</v>
      </c>
      <c r="D291" s="117" t="s">
        <v>981</v>
      </c>
      <c r="E291" s="118" t="s">
        <v>981</v>
      </c>
      <c r="F291" s="118" t="s">
        <v>981</v>
      </c>
      <c r="G291" s="255" t="s">
        <v>981</v>
      </c>
      <c r="H291" s="119" t="s">
        <v>981</v>
      </c>
      <c r="I291" s="33"/>
    </row>
    <row r="292" spans="1:9" s="39" customFormat="1" x14ac:dyDescent="0.25">
      <c r="A292" s="40" t="s">
        <v>654</v>
      </c>
      <c r="B292" s="47" t="s">
        <v>604</v>
      </c>
      <c r="C292" s="42" t="s">
        <v>906</v>
      </c>
      <c r="D292" s="117" t="s">
        <v>981</v>
      </c>
      <c r="E292" s="118" t="s">
        <v>981</v>
      </c>
      <c r="F292" s="118" t="s">
        <v>981</v>
      </c>
      <c r="G292" s="255" t="s">
        <v>981</v>
      </c>
      <c r="H292" s="119" t="s">
        <v>981</v>
      </c>
      <c r="I292" s="33"/>
    </row>
    <row r="293" spans="1:9" s="39" customFormat="1" x14ac:dyDescent="0.25">
      <c r="A293" s="40" t="s">
        <v>655</v>
      </c>
      <c r="B293" s="45" t="s">
        <v>656</v>
      </c>
      <c r="C293" s="42" t="s">
        <v>906</v>
      </c>
      <c r="D293" s="117">
        <v>1.2</v>
      </c>
      <c r="E293" s="118">
        <v>1.3</v>
      </c>
      <c r="F293" s="118">
        <f t="shared" ref="F293:F309" si="22">E293-D293</f>
        <v>0.10000000000000009</v>
      </c>
      <c r="G293" s="255">
        <f t="shared" ref="G293:G309" si="23">F293/D293*100</f>
        <v>8.333333333333341</v>
      </c>
      <c r="H293" s="119" t="s">
        <v>981</v>
      </c>
      <c r="I293" s="33"/>
    </row>
    <row r="294" spans="1:9" s="39" customFormat="1" x14ac:dyDescent="0.25">
      <c r="A294" s="40" t="s">
        <v>657</v>
      </c>
      <c r="B294" s="47" t="s">
        <v>604</v>
      </c>
      <c r="C294" s="42" t="s">
        <v>906</v>
      </c>
      <c r="D294" s="117">
        <v>0</v>
      </c>
      <c r="E294" s="118">
        <v>0</v>
      </c>
      <c r="F294" s="118">
        <f t="shared" si="22"/>
        <v>0</v>
      </c>
      <c r="G294" s="255">
        <v>0</v>
      </c>
      <c r="H294" s="119" t="s">
        <v>981</v>
      </c>
      <c r="I294" s="33"/>
    </row>
    <row r="295" spans="1:9" s="39" customFormat="1" x14ac:dyDescent="0.25">
      <c r="A295" s="40" t="s">
        <v>658</v>
      </c>
      <c r="B295" s="45" t="s">
        <v>659</v>
      </c>
      <c r="C295" s="42" t="s">
        <v>906</v>
      </c>
      <c r="D295" s="117">
        <v>4</v>
      </c>
      <c r="E295" s="118">
        <v>4.2</v>
      </c>
      <c r="F295" s="118">
        <f t="shared" si="22"/>
        <v>0.20000000000000018</v>
      </c>
      <c r="G295" s="255">
        <f t="shared" si="23"/>
        <v>5.0000000000000044</v>
      </c>
      <c r="H295" s="119" t="s">
        <v>981</v>
      </c>
      <c r="I295" s="33"/>
    </row>
    <row r="296" spans="1:9" s="39" customFormat="1" x14ac:dyDescent="0.25">
      <c r="A296" s="40" t="s">
        <v>660</v>
      </c>
      <c r="B296" s="47" t="s">
        <v>604</v>
      </c>
      <c r="C296" s="42" t="s">
        <v>906</v>
      </c>
      <c r="D296" s="117">
        <v>0</v>
      </c>
      <c r="E296" s="118">
        <v>0</v>
      </c>
      <c r="F296" s="118" t="s">
        <v>981</v>
      </c>
      <c r="G296" s="255" t="s">
        <v>981</v>
      </c>
      <c r="H296" s="119" t="s">
        <v>981</v>
      </c>
      <c r="I296" s="33"/>
    </row>
    <row r="297" spans="1:9" s="39" customFormat="1" x14ac:dyDescent="0.25">
      <c r="A297" s="40" t="s">
        <v>661</v>
      </c>
      <c r="B297" s="45" t="s">
        <v>662</v>
      </c>
      <c r="C297" s="42" t="s">
        <v>906</v>
      </c>
      <c r="D297" s="117" t="s">
        <v>981</v>
      </c>
      <c r="E297" s="118" t="s">
        <v>981</v>
      </c>
      <c r="F297" s="118" t="s">
        <v>981</v>
      </c>
      <c r="G297" s="255" t="s">
        <v>981</v>
      </c>
      <c r="H297" s="119" t="s">
        <v>981</v>
      </c>
      <c r="I297" s="33"/>
    </row>
    <row r="298" spans="1:9" s="39" customFormat="1" x14ac:dyDescent="0.25">
      <c r="A298" s="40" t="s">
        <v>663</v>
      </c>
      <c r="B298" s="47" t="s">
        <v>604</v>
      </c>
      <c r="C298" s="42" t="s">
        <v>906</v>
      </c>
      <c r="D298" s="117" t="s">
        <v>981</v>
      </c>
      <c r="E298" s="118" t="s">
        <v>981</v>
      </c>
      <c r="F298" s="118" t="s">
        <v>981</v>
      </c>
      <c r="G298" s="255" t="s">
        <v>981</v>
      </c>
      <c r="H298" s="119" t="s">
        <v>981</v>
      </c>
      <c r="I298" s="33"/>
    </row>
    <row r="299" spans="1:9" s="39" customFormat="1" ht="31.5" x14ac:dyDescent="0.25">
      <c r="A299" s="40" t="s">
        <v>664</v>
      </c>
      <c r="B299" s="45" t="s">
        <v>665</v>
      </c>
      <c r="C299" s="42" t="s">
        <v>906</v>
      </c>
      <c r="D299" s="117" t="s">
        <v>981</v>
      </c>
      <c r="E299" s="118" t="s">
        <v>981</v>
      </c>
      <c r="F299" s="118" t="s">
        <v>981</v>
      </c>
      <c r="G299" s="255" t="s">
        <v>981</v>
      </c>
      <c r="H299" s="119" t="s">
        <v>981</v>
      </c>
      <c r="I299" s="33"/>
    </row>
    <row r="300" spans="1:9" s="39" customFormat="1" x14ac:dyDescent="0.25">
      <c r="A300" s="40" t="s">
        <v>666</v>
      </c>
      <c r="B300" s="47" t="s">
        <v>604</v>
      </c>
      <c r="C300" s="42" t="s">
        <v>906</v>
      </c>
      <c r="D300" s="117" t="s">
        <v>981</v>
      </c>
      <c r="E300" s="118" t="s">
        <v>981</v>
      </c>
      <c r="F300" s="118" t="s">
        <v>981</v>
      </c>
      <c r="G300" s="255" t="s">
        <v>981</v>
      </c>
      <c r="H300" s="119" t="s">
        <v>981</v>
      </c>
      <c r="I300" s="33"/>
    </row>
    <row r="301" spans="1:9" s="39" customFormat="1" x14ac:dyDescent="0.25">
      <c r="A301" s="40" t="s">
        <v>667</v>
      </c>
      <c r="B301" s="45" t="s">
        <v>668</v>
      </c>
      <c r="C301" s="42" t="s">
        <v>906</v>
      </c>
      <c r="D301" s="117">
        <v>1.5</v>
      </c>
      <c r="E301" s="118">
        <v>1.3</v>
      </c>
      <c r="F301" s="118">
        <f t="shared" si="22"/>
        <v>-0.19999999999999996</v>
      </c>
      <c r="G301" s="255">
        <f t="shared" si="23"/>
        <v>-13.33333333333333</v>
      </c>
      <c r="H301" s="119" t="s">
        <v>981</v>
      </c>
      <c r="I301" s="33"/>
    </row>
    <row r="302" spans="1:9" s="39" customFormat="1" x14ac:dyDescent="0.25">
      <c r="A302" s="40" t="s">
        <v>669</v>
      </c>
      <c r="B302" s="47" t="s">
        <v>604</v>
      </c>
      <c r="C302" s="42" t="s">
        <v>906</v>
      </c>
      <c r="D302" s="117">
        <v>0</v>
      </c>
      <c r="E302" s="118">
        <v>0</v>
      </c>
      <c r="F302" s="118">
        <f t="shared" si="22"/>
        <v>0</v>
      </c>
      <c r="G302" s="255">
        <v>0</v>
      </c>
      <c r="H302" s="119" t="s">
        <v>981</v>
      </c>
      <c r="I302" s="33"/>
    </row>
    <row r="303" spans="1:9" s="39" customFormat="1" ht="31.5" x14ac:dyDescent="0.25">
      <c r="A303" s="40" t="s">
        <v>670</v>
      </c>
      <c r="B303" s="46" t="s">
        <v>671</v>
      </c>
      <c r="C303" s="42" t="s">
        <v>8</v>
      </c>
      <c r="D303" s="117">
        <v>100</v>
      </c>
      <c r="E303" s="118">
        <v>100.3</v>
      </c>
      <c r="F303" s="118">
        <f t="shared" si="22"/>
        <v>0.29999999999999716</v>
      </c>
      <c r="G303" s="255">
        <f t="shared" si="23"/>
        <v>0.29999999999999716</v>
      </c>
      <c r="H303" s="119" t="s">
        <v>981</v>
      </c>
      <c r="I303" s="33"/>
    </row>
    <row r="304" spans="1:9" s="39" customFormat="1" x14ac:dyDescent="0.25">
      <c r="A304" s="40" t="s">
        <v>672</v>
      </c>
      <c r="B304" s="45" t="s">
        <v>673</v>
      </c>
      <c r="C304" s="42" t="s">
        <v>8</v>
      </c>
      <c r="D304" s="117" t="s">
        <v>981</v>
      </c>
      <c r="E304" s="118" t="s">
        <v>981</v>
      </c>
      <c r="F304" s="118" t="s">
        <v>981</v>
      </c>
      <c r="G304" s="255" t="s">
        <v>981</v>
      </c>
      <c r="H304" s="119" t="s">
        <v>981</v>
      </c>
      <c r="I304" s="33"/>
    </row>
    <row r="305" spans="1:9" s="39" customFormat="1" ht="31.5" x14ac:dyDescent="0.25">
      <c r="A305" s="40" t="s">
        <v>674</v>
      </c>
      <c r="B305" s="45" t="s">
        <v>675</v>
      </c>
      <c r="C305" s="42" t="s">
        <v>8</v>
      </c>
      <c r="D305" s="117" t="s">
        <v>981</v>
      </c>
      <c r="E305" s="118" t="s">
        <v>981</v>
      </c>
      <c r="F305" s="118" t="s">
        <v>981</v>
      </c>
      <c r="G305" s="255" t="s">
        <v>981</v>
      </c>
      <c r="H305" s="119" t="s">
        <v>981</v>
      </c>
      <c r="I305" s="33"/>
    </row>
    <row r="306" spans="1:9" s="39" customFormat="1" ht="31.5" x14ac:dyDescent="0.25">
      <c r="A306" s="40" t="s">
        <v>676</v>
      </c>
      <c r="B306" s="45" t="s">
        <v>677</v>
      </c>
      <c r="C306" s="42" t="s">
        <v>8</v>
      </c>
      <c r="D306" s="117" t="s">
        <v>981</v>
      </c>
      <c r="E306" s="118" t="s">
        <v>981</v>
      </c>
      <c r="F306" s="118" t="s">
        <v>981</v>
      </c>
      <c r="G306" s="255" t="s">
        <v>981</v>
      </c>
      <c r="H306" s="119" t="s">
        <v>981</v>
      </c>
      <c r="I306" s="33"/>
    </row>
    <row r="307" spans="1:9" s="39" customFormat="1" ht="31.5" x14ac:dyDescent="0.25">
      <c r="A307" s="40" t="s">
        <v>678</v>
      </c>
      <c r="B307" s="45" t="s">
        <v>679</v>
      </c>
      <c r="C307" s="42" t="s">
        <v>8</v>
      </c>
      <c r="D307" s="117" t="s">
        <v>981</v>
      </c>
      <c r="E307" s="118" t="s">
        <v>981</v>
      </c>
      <c r="F307" s="118" t="s">
        <v>981</v>
      </c>
      <c r="G307" s="255" t="s">
        <v>981</v>
      </c>
      <c r="H307" s="119" t="s">
        <v>981</v>
      </c>
      <c r="I307" s="33"/>
    </row>
    <row r="308" spans="1:9" s="39" customFormat="1" x14ac:dyDescent="0.25">
      <c r="A308" s="40" t="s">
        <v>680</v>
      </c>
      <c r="B308" s="44" t="s">
        <v>681</v>
      </c>
      <c r="C308" s="42" t="s">
        <v>8</v>
      </c>
      <c r="D308" s="117" t="s">
        <v>981</v>
      </c>
      <c r="E308" s="118" t="s">
        <v>981</v>
      </c>
      <c r="F308" s="118" t="s">
        <v>981</v>
      </c>
      <c r="G308" s="255" t="s">
        <v>981</v>
      </c>
      <c r="H308" s="119" t="s">
        <v>981</v>
      </c>
      <c r="I308" s="33"/>
    </row>
    <row r="309" spans="1:9" s="39" customFormat="1" x14ac:dyDescent="0.25">
      <c r="A309" s="40" t="s">
        <v>682</v>
      </c>
      <c r="B309" s="44" t="s">
        <v>683</v>
      </c>
      <c r="C309" s="42" t="s">
        <v>8</v>
      </c>
      <c r="D309" s="117">
        <v>100</v>
      </c>
      <c r="E309" s="118">
        <v>100.6</v>
      </c>
      <c r="F309" s="118">
        <f t="shared" si="22"/>
        <v>0.59999999999999432</v>
      </c>
      <c r="G309" s="255">
        <f t="shared" si="23"/>
        <v>0.59999999999999432</v>
      </c>
      <c r="H309" s="119" t="s">
        <v>981</v>
      </c>
      <c r="I309" s="33"/>
    </row>
    <row r="310" spans="1:9" s="39" customFormat="1" x14ac:dyDescent="0.25">
      <c r="A310" s="40" t="s">
        <v>684</v>
      </c>
      <c r="B310" s="44" t="s">
        <v>685</v>
      </c>
      <c r="C310" s="42" t="s">
        <v>8</v>
      </c>
      <c r="D310" s="117" t="s">
        <v>981</v>
      </c>
      <c r="E310" s="118" t="s">
        <v>981</v>
      </c>
      <c r="F310" s="118" t="s">
        <v>981</v>
      </c>
      <c r="G310" s="255" t="s">
        <v>981</v>
      </c>
      <c r="H310" s="119" t="s">
        <v>981</v>
      </c>
      <c r="I310" s="33"/>
    </row>
    <row r="311" spans="1:9" s="39" customFormat="1" x14ac:dyDescent="0.25">
      <c r="A311" s="40" t="s">
        <v>686</v>
      </c>
      <c r="B311" s="44" t="s">
        <v>687</v>
      </c>
      <c r="C311" s="42" t="s">
        <v>8</v>
      </c>
      <c r="D311" s="117" t="s">
        <v>981</v>
      </c>
      <c r="E311" s="118" t="s">
        <v>981</v>
      </c>
      <c r="F311" s="118" t="s">
        <v>981</v>
      </c>
      <c r="G311" s="255" t="s">
        <v>981</v>
      </c>
      <c r="H311" s="119" t="s">
        <v>981</v>
      </c>
      <c r="I311" s="33"/>
    </row>
    <row r="312" spans="1:9" s="39" customFormat="1" x14ac:dyDescent="0.25">
      <c r="A312" s="40" t="s">
        <v>688</v>
      </c>
      <c r="B312" s="44" t="s">
        <v>689</v>
      </c>
      <c r="C312" s="42" t="s">
        <v>8</v>
      </c>
      <c r="D312" s="240" t="s">
        <v>981</v>
      </c>
      <c r="E312" s="118" t="s">
        <v>981</v>
      </c>
      <c r="F312" s="120" t="s">
        <v>981</v>
      </c>
      <c r="G312" s="257" t="s">
        <v>981</v>
      </c>
      <c r="H312" s="121" t="s">
        <v>981</v>
      </c>
      <c r="I312" s="33"/>
    </row>
    <row r="313" spans="1:9" s="39" customFormat="1" ht="31.5" x14ac:dyDescent="0.25">
      <c r="A313" s="40" t="s">
        <v>690</v>
      </c>
      <c r="B313" s="45" t="s">
        <v>691</v>
      </c>
      <c r="C313" s="42" t="s">
        <v>8</v>
      </c>
      <c r="D313" s="240" t="s">
        <v>981</v>
      </c>
      <c r="E313" s="118" t="s">
        <v>981</v>
      </c>
      <c r="F313" s="120" t="s">
        <v>981</v>
      </c>
      <c r="G313" s="257" t="s">
        <v>981</v>
      </c>
      <c r="H313" s="121" t="s">
        <v>981</v>
      </c>
      <c r="I313" s="33"/>
    </row>
    <row r="314" spans="1:9" s="39" customFormat="1" x14ac:dyDescent="0.25">
      <c r="A314" s="40" t="s">
        <v>692</v>
      </c>
      <c r="B314" s="57" t="s">
        <v>185</v>
      </c>
      <c r="C314" s="42" t="s">
        <v>8</v>
      </c>
      <c r="D314" s="117" t="s">
        <v>981</v>
      </c>
      <c r="E314" s="118" t="s">
        <v>981</v>
      </c>
      <c r="F314" s="118" t="s">
        <v>981</v>
      </c>
      <c r="G314" s="255" t="s">
        <v>981</v>
      </c>
      <c r="H314" s="119" t="s">
        <v>981</v>
      </c>
      <c r="I314" s="33"/>
    </row>
    <row r="315" spans="1:9" s="39" customFormat="1" ht="16.5" thickBot="1" x14ac:dyDescent="0.3">
      <c r="A315" s="471" t="s">
        <v>693</v>
      </c>
      <c r="B315" s="58" t="s">
        <v>186</v>
      </c>
      <c r="C315" s="52" t="s">
        <v>8</v>
      </c>
      <c r="D315" s="238" t="s">
        <v>981</v>
      </c>
      <c r="E315" s="122" t="s">
        <v>981</v>
      </c>
      <c r="F315" s="122" t="s">
        <v>981</v>
      </c>
      <c r="G315" s="256" t="s">
        <v>981</v>
      </c>
      <c r="H315" s="206" t="s">
        <v>981</v>
      </c>
      <c r="I315" s="33"/>
    </row>
    <row r="316" spans="1:9" s="39" customFormat="1" ht="19.5" thickBot="1" x14ac:dyDescent="0.3">
      <c r="A316" s="434" t="s">
        <v>694</v>
      </c>
      <c r="B316" s="435"/>
      <c r="C316" s="435"/>
      <c r="D316" s="435"/>
      <c r="E316" s="435"/>
      <c r="F316" s="435"/>
      <c r="G316" s="435"/>
      <c r="H316" s="446"/>
      <c r="I316" s="33"/>
    </row>
    <row r="317" spans="1:9" ht="31.5" x14ac:dyDescent="0.25">
      <c r="A317" s="447" t="s">
        <v>695</v>
      </c>
      <c r="B317" s="56" t="s">
        <v>696</v>
      </c>
      <c r="C317" s="53" t="s">
        <v>441</v>
      </c>
      <c r="D317" s="123" t="s">
        <v>697</v>
      </c>
      <c r="E317" s="123" t="s">
        <v>697</v>
      </c>
      <c r="F317" s="123" t="s">
        <v>697</v>
      </c>
      <c r="G317" s="123" t="s">
        <v>697</v>
      </c>
      <c r="H317" s="124" t="s">
        <v>697</v>
      </c>
    </row>
    <row r="318" spans="1:9" x14ac:dyDescent="0.25">
      <c r="A318" s="40" t="s">
        <v>698</v>
      </c>
      <c r="B318" s="46" t="s">
        <v>699</v>
      </c>
      <c r="C318" s="42" t="s">
        <v>1</v>
      </c>
      <c r="D318" s="117" t="s">
        <v>981</v>
      </c>
      <c r="E318" s="118" t="s">
        <v>981</v>
      </c>
      <c r="F318" s="118" t="s">
        <v>981</v>
      </c>
      <c r="G318" s="118" t="s">
        <v>981</v>
      </c>
      <c r="H318" s="119" t="s">
        <v>981</v>
      </c>
    </row>
    <row r="319" spans="1:9" x14ac:dyDescent="0.25">
      <c r="A319" s="40" t="s">
        <v>700</v>
      </c>
      <c r="B319" s="46" t="s">
        <v>701</v>
      </c>
      <c r="C319" s="42" t="s">
        <v>702</v>
      </c>
      <c r="D319" s="117" t="s">
        <v>981</v>
      </c>
      <c r="E319" s="118" t="s">
        <v>981</v>
      </c>
      <c r="F319" s="118" t="s">
        <v>981</v>
      </c>
      <c r="G319" s="118" t="s">
        <v>981</v>
      </c>
      <c r="H319" s="119" t="s">
        <v>981</v>
      </c>
    </row>
    <row r="320" spans="1:9" x14ac:dyDescent="0.25">
      <c r="A320" s="40" t="s">
        <v>703</v>
      </c>
      <c r="B320" s="46" t="s">
        <v>704</v>
      </c>
      <c r="C320" s="42" t="s">
        <v>1</v>
      </c>
      <c r="D320" s="117" t="s">
        <v>981</v>
      </c>
      <c r="E320" s="118" t="s">
        <v>981</v>
      </c>
      <c r="F320" s="118" t="s">
        <v>981</v>
      </c>
      <c r="G320" s="118" t="s">
        <v>981</v>
      </c>
      <c r="H320" s="119" t="s">
        <v>981</v>
      </c>
    </row>
    <row r="321" spans="1:8" x14ac:dyDescent="0.25">
      <c r="A321" s="40" t="s">
        <v>705</v>
      </c>
      <c r="B321" s="46" t="s">
        <v>706</v>
      </c>
      <c r="C321" s="42" t="s">
        <v>702</v>
      </c>
      <c r="D321" s="117" t="s">
        <v>981</v>
      </c>
      <c r="E321" s="118" t="s">
        <v>981</v>
      </c>
      <c r="F321" s="118" t="s">
        <v>981</v>
      </c>
      <c r="G321" s="118" t="s">
        <v>981</v>
      </c>
      <c r="H321" s="119" t="s">
        <v>981</v>
      </c>
    </row>
    <row r="322" spans="1:8" x14ac:dyDescent="0.25">
      <c r="A322" s="40" t="s">
        <v>707</v>
      </c>
      <c r="B322" s="46" t="s">
        <v>708</v>
      </c>
      <c r="C322" s="42" t="s">
        <v>709</v>
      </c>
      <c r="D322" s="117" t="s">
        <v>981</v>
      </c>
      <c r="E322" s="118" t="s">
        <v>981</v>
      </c>
      <c r="F322" s="118" t="s">
        <v>981</v>
      </c>
      <c r="G322" s="118" t="s">
        <v>981</v>
      </c>
      <c r="H322" s="119" t="s">
        <v>981</v>
      </c>
    </row>
    <row r="323" spans="1:8" x14ac:dyDescent="0.25">
      <c r="A323" s="40" t="s">
        <v>710</v>
      </c>
      <c r="B323" s="46" t="s">
        <v>711</v>
      </c>
      <c r="C323" s="42" t="s">
        <v>441</v>
      </c>
      <c r="D323" s="118" t="s">
        <v>697</v>
      </c>
      <c r="E323" s="118" t="s">
        <v>697</v>
      </c>
      <c r="F323" s="118" t="s">
        <v>697</v>
      </c>
      <c r="G323" s="118" t="s">
        <v>697</v>
      </c>
      <c r="H323" s="119" t="s">
        <v>697</v>
      </c>
    </row>
    <row r="324" spans="1:8" x14ac:dyDescent="0.25">
      <c r="A324" s="40" t="s">
        <v>712</v>
      </c>
      <c r="B324" s="45" t="s">
        <v>713</v>
      </c>
      <c r="C324" s="42" t="s">
        <v>709</v>
      </c>
      <c r="D324" s="117" t="s">
        <v>981</v>
      </c>
      <c r="E324" s="118" t="s">
        <v>981</v>
      </c>
      <c r="F324" s="118" t="s">
        <v>981</v>
      </c>
      <c r="G324" s="118" t="s">
        <v>981</v>
      </c>
      <c r="H324" s="119" t="s">
        <v>981</v>
      </c>
    </row>
    <row r="325" spans="1:8" x14ac:dyDescent="0.25">
      <c r="A325" s="40" t="s">
        <v>714</v>
      </c>
      <c r="B325" s="45" t="s">
        <v>715</v>
      </c>
      <c r="C325" s="42" t="s">
        <v>716</v>
      </c>
      <c r="D325" s="117" t="s">
        <v>981</v>
      </c>
      <c r="E325" s="118" t="s">
        <v>981</v>
      </c>
      <c r="F325" s="118" t="s">
        <v>981</v>
      </c>
      <c r="G325" s="118" t="s">
        <v>981</v>
      </c>
      <c r="H325" s="119" t="s">
        <v>981</v>
      </c>
    </row>
    <row r="326" spans="1:8" x14ac:dyDescent="0.25">
      <c r="A326" s="40" t="s">
        <v>717</v>
      </c>
      <c r="B326" s="46" t="s">
        <v>718</v>
      </c>
      <c r="C326" s="42" t="s">
        <v>441</v>
      </c>
      <c r="D326" s="118" t="s">
        <v>697</v>
      </c>
      <c r="E326" s="118" t="s">
        <v>697</v>
      </c>
      <c r="F326" s="118" t="s">
        <v>697</v>
      </c>
      <c r="G326" s="118" t="s">
        <v>697</v>
      </c>
      <c r="H326" s="119" t="s">
        <v>697</v>
      </c>
    </row>
    <row r="327" spans="1:8" x14ac:dyDescent="0.25">
      <c r="A327" s="40" t="s">
        <v>719</v>
      </c>
      <c r="B327" s="45" t="s">
        <v>713</v>
      </c>
      <c r="C327" s="42" t="s">
        <v>709</v>
      </c>
      <c r="D327" s="117" t="s">
        <v>981</v>
      </c>
      <c r="E327" s="118" t="s">
        <v>981</v>
      </c>
      <c r="F327" s="118" t="s">
        <v>981</v>
      </c>
      <c r="G327" s="118" t="s">
        <v>981</v>
      </c>
      <c r="H327" s="119" t="s">
        <v>981</v>
      </c>
    </row>
    <row r="328" spans="1:8" x14ac:dyDescent="0.25">
      <c r="A328" s="40" t="s">
        <v>720</v>
      </c>
      <c r="B328" s="45" t="s">
        <v>721</v>
      </c>
      <c r="C328" s="42" t="s">
        <v>1</v>
      </c>
      <c r="D328" s="117" t="s">
        <v>981</v>
      </c>
      <c r="E328" s="118" t="s">
        <v>981</v>
      </c>
      <c r="F328" s="118" t="s">
        <v>981</v>
      </c>
      <c r="G328" s="118" t="s">
        <v>981</v>
      </c>
      <c r="H328" s="119" t="s">
        <v>981</v>
      </c>
    </row>
    <row r="329" spans="1:8" x14ac:dyDescent="0.25">
      <c r="A329" s="40" t="s">
        <v>722</v>
      </c>
      <c r="B329" s="45" t="s">
        <v>715</v>
      </c>
      <c r="C329" s="42" t="s">
        <v>716</v>
      </c>
      <c r="D329" s="117" t="s">
        <v>981</v>
      </c>
      <c r="E329" s="118" t="s">
        <v>981</v>
      </c>
      <c r="F329" s="118" t="s">
        <v>981</v>
      </c>
      <c r="G329" s="118" t="s">
        <v>981</v>
      </c>
      <c r="H329" s="119" t="s">
        <v>981</v>
      </c>
    </row>
    <row r="330" spans="1:8" x14ac:dyDescent="0.25">
      <c r="A330" s="40" t="s">
        <v>723</v>
      </c>
      <c r="B330" s="46" t="s">
        <v>724</v>
      </c>
      <c r="C330" s="42" t="s">
        <v>441</v>
      </c>
      <c r="D330" s="118" t="s">
        <v>697</v>
      </c>
      <c r="E330" s="118" t="s">
        <v>697</v>
      </c>
      <c r="F330" s="118" t="s">
        <v>697</v>
      </c>
      <c r="G330" s="118" t="s">
        <v>697</v>
      </c>
      <c r="H330" s="119" t="s">
        <v>697</v>
      </c>
    </row>
    <row r="331" spans="1:8" x14ac:dyDescent="0.25">
      <c r="A331" s="40" t="s">
        <v>725</v>
      </c>
      <c r="B331" s="45" t="s">
        <v>713</v>
      </c>
      <c r="C331" s="42" t="s">
        <v>709</v>
      </c>
      <c r="D331" s="117" t="s">
        <v>981</v>
      </c>
      <c r="E331" s="118" t="s">
        <v>981</v>
      </c>
      <c r="F331" s="118" t="s">
        <v>981</v>
      </c>
      <c r="G331" s="118" t="s">
        <v>981</v>
      </c>
      <c r="H331" s="119" t="s">
        <v>981</v>
      </c>
    </row>
    <row r="332" spans="1:8" x14ac:dyDescent="0.25">
      <c r="A332" s="40" t="s">
        <v>726</v>
      </c>
      <c r="B332" s="45" t="s">
        <v>715</v>
      </c>
      <c r="C332" s="42" t="s">
        <v>716</v>
      </c>
      <c r="D332" s="117" t="s">
        <v>981</v>
      </c>
      <c r="E332" s="118" t="s">
        <v>981</v>
      </c>
      <c r="F332" s="118" t="s">
        <v>981</v>
      </c>
      <c r="G332" s="118" t="s">
        <v>981</v>
      </c>
      <c r="H332" s="119" t="s">
        <v>981</v>
      </c>
    </row>
    <row r="333" spans="1:8" x14ac:dyDescent="0.25">
      <c r="A333" s="40" t="s">
        <v>727</v>
      </c>
      <c r="B333" s="46" t="s">
        <v>728</v>
      </c>
      <c r="C333" s="42" t="s">
        <v>441</v>
      </c>
      <c r="D333" s="118" t="s">
        <v>697</v>
      </c>
      <c r="E333" s="118" t="s">
        <v>697</v>
      </c>
      <c r="F333" s="118" t="s">
        <v>697</v>
      </c>
      <c r="G333" s="118" t="s">
        <v>697</v>
      </c>
      <c r="H333" s="119" t="s">
        <v>697</v>
      </c>
    </row>
    <row r="334" spans="1:8" x14ac:dyDescent="0.25">
      <c r="A334" s="40" t="s">
        <v>729</v>
      </c>
      <c r="B334" s="45" t="s">
        <v>713</v>
      </c>
      <c r="C334" s="42" t="s">
        <v>709</v>
      </c>
      <c r="D334" s="117" t="s">
        <v>981</v>
      </c>
      <c r="E334" s="118" t="s">
        <v>981</v>
      </c>
      <c r="F334" s="118" t="s">
        <v>981</v>
      </c>
      <c r="G334" s="118" t="s">
        <v>981</v>
      </c>
      <c r="H334" s="119" t="s">
        <v>981</v>
      </c>
    </row>
    <row r="335" spans="1:8" x14ac:dyDescent="0.25">
      <c r="A335" s="40" t="s">
        <v>730</v>
      </c>
      <c r="B335" s="45" t="s">
        <v>721</v>
      </c>
      <c r="C335" s="42" t="s">
        <v>1</v>
      </c>
      <c r="D335" s="117" t="s">
        <v>981</v>
      </c>
      <c r="E335" s="118" t="s">
        <v>981</v>
      </c>
      <c r="F335" s="118" t="s">
        <v>981</v>
      </c>
      <c r="G335" s="118" t="s">
        <v>981</v>
      </c>
      <c r="H335" s="119" t="s">
        <v>981</v>
      </c>
    </row>
    <row r="336" spans="1:8" x14ac:dyDescent="0.25">
      <c r="A336" s="40" t="s">
        <v>731</v>
      </c>
      <c r="B336" s="45" t="s">
        <v>715</v>
      </c>
      <c r="C336" s="42" t="s">
        <v>716</v>
      </c>
      <c r="D336" s="117" t="s">
        <v>981</v>
      </c>
      <c r="E336" s="118" t="s">
        <v>981</v>
      </c>
      <c r="F336" s="118" t="s">
        <v>981</v>
      </c>
      <c r="G336" s="118" t="s">
        <v>981</v>
      </c>
      <c r="H336" s="119" t="s">
        <v>981</v>
      </c>
    </row>
    <row r="337" spans="1:8" x14ac:dyDescent="0.25">
      <c r="A337" s="447" t="s">
        <v>732</v>
      </c>
      <c r="B337" s="56" t="s">
        <v>733</v>
      </c>
      <c r="C337" s="53" t="s">
        <v>441</v>
      </c>
      <c r="D337" s="118" t="s">
        <v>697</v>
      </c>
      <c r="E337" s="118" t="s">
        <v>697</v>
      </c>
      <c r="F337" s="123" t="s">
        <v>697</v>
      </c>
      <c r="G337" s="123" t="s">
        <v>697</v>
      </c>
      <c r="H337" s="124" t="s">
        <v>697</v>
      </c>
    </row>
    <row r="338" spans="1:8" x14ac:dyDescent="0.25">
      <c r="A338" s="40" t="s">
        <v>734</v>
      </c>
      <c r="B338" s="46" t="s">
        <v>735</v>
      </c>
      <c r="C338" s="42" t="s">
        <v>709</v>
      </c>
      <c r="D338" s="117">
        <v>107</v>
      </c>
      <c r="E338" s="118">
        <v>105.7</v>
      </c>
      <c r="F338" s="118">
        <f t="shared" ref="F338:F365" si="24">E338-D338</f>
        <v>-1.2999999999999972</v>
      </c>
      <c r="G338" s="255">
        <f t="shared" ref="G338:G365" si="25">F338/D338*100</f>
        <v>-1.2149532710280349</v>
      </c>
      <c r="H338" s="119" t="s">
        <v>981</v>
      </c>
    </row>
    <row r="339" spans="1:8" ht="31.5" x14ac:dyDescent="0.25">
      <c r="A339" s="40" t="s">
        <v>736</v>
      </c>
      <c r="B339" s="45" t="s">
        <v>737</v>
      </c>
      <c r="C339" s="42" t="s">
        <v>709</v>
      </c>
      <c r="D339" s="117" t="s">
        <v>981</v>
      </c>
      <c r="E339" s="118" t="s">
        <v>981</v>
      </c>
      <c r="F339" s="118" t="s">
        <v>981</v>
      </c>
      <c r="G339" s="255" t="s">
        <v>981</v>
      </c>
      <c r="H339" s="119" t="s">
        <v>981</v>
      </c>
    </row>
    <row r="340" spans="1:8" x14ac:dyDescent="0.25">
      <c r="A340" s="40" t="s">
        <v>738</v>
      </c>
      <c r="B340" s="57" t="s">
        <v>739</v>
      </c>
      <c r="C340" s="42" t="s">
        <v>709</v>
      </c>
      <c r="D340" s="117" t="s">
        <v>981</v>
      </c>
      <c r="E340" s="118" t="s">
        <v>981</v>
      </c>
      <c r="F340" s="118" t="s">
        <v>981</v>
      </c>
      <c r="G340" s="255" t="s">
        <v>981</v>
      </c>
      <c r="H340" s="119" t="s">
        <v>981</v>
      </c>
    </row>
    <row r="341" spans="1:8" x14ac:dyDescent="0.25">
      <c r="A341" s="40" t="s">
        <v>740</v>
      </c>
      <c r="B341" s="57" t="s">
        <v>741</v>
      </c>
      <c r="C341" s="42" t="s">
        <v>709</v>
      </c>
      <c r="D341" s="117">
        <v>107</v>
      </c>
      <c r="E341" s="118">
        <v>105.7</v>
      </c>
      <c r="F341" s="118">
        <f t="shared" si="24"/>
        <v>-1.2999999999999972</v>
      </c>
      <c r="G341" s="255">
        <f t="shared" si="25"/>
        <v>-1.2149532710280349</v>
      </c>
      <c r="H341" s="119" t="s">
        <v>981</v>
      </c>
    </row>
    <row r="342" spans="1:8" x14ac:dyDescent="0.25">
      <c r="A342" s="40" t="s">
        <v>742</v>
      </c>
      <c r="B342" s="46" t="s">
        <v>743</v>
      </c>
      <c r="C342" s="42" t="s">
        <v>709</v>
      </c>
      <c r="D342" s="117">
        <v>19.8</v>
      </c>
      <c r="E342" s="118">
        <v>20.5</v>
      </c>
      <c r="F342" s="118">
        <f t="shared" si="24"/>
        <v>0.69999999999999929</v>
      </c>
      <c r="G342" s="255">
        <f t="shared" si="25"/>
        <v>3.5353535353535319</v>
      </c>
      <c r="H342" s="119" t="s">
        <v>981</v>
      </c>
    </row>
    <row r="343" spans="1:8" x14ac:dyDescent="0.25">
      <c r="A343" s="40" t="s">
        <v>744</v>
      </c>
      <c r="B343" s="46" t="s">
        <v>994</v>
      </c>
      <c r="C343" s="42" t="s">
        <v>1</v>
      </c>
      <c r="D343" s="117">
        <v>18.73</v>
      </c>
      <c r="E343" s="118">
        <v>18.73</v>
      </c>
      <c r="F343" s="118">
        <f t="shared" si="24"/>
        <v>0</v>
      </c>
      <c r="G343" s="255">
        <f t="shared" si="25"/>
        <v>0</v>
      </c>
      <c r="H343" s="119" t="s">
        <v>981</v>
      </c>
    </row>
    <row r="344" spans="1:8" ht="31.5" x14ac:dyDescent="0.25">
      <c r="A344" s="40" t="s">
        <v>745</v>
      </c>
      <c r="B344" s="45" t="s">
        <v>746</v>
      </c>
      <c r="C344" s="42" t="s">
        <v>1</v>
      </c>
      <c r="D344" s="117" t="s">
        <v>981</v>
      </c>
      <c r="E344" s="118" t="s">
        <v>981</v>
      </c>
      <c r="F344" s="118" t="s">
        <v>981</v>
      </c>
      <c r="G344" s="255" t="s">
        <v>981</v>
      </c>
      <c r="H344" s="119" t="s">
        <v>981</v>
      </c>
    </row>
    <row r="345" spans="1:8" x14ac:dyDescent="0.25">
      <c r="A345" s="40" t="s">
        <v>747</v>
      </c>
      <c r="B345" s="57" t="s">
        <v>739</v>
      </c>
      <c r="C345" s="42" t="s">
        <v>1</v>
      </c>
      <c r="D345" s="117" t="s">
        <v>981</v>
      </c>
      <c r="E345" s="118" t="s">
        <v>981</v>
      </c>
      <c r="F345" s="118" t="s">
        <v>981</v>
      </c>
      <c r="G345" s="255" t="s">
        <v>981</v>
      </c>
      <c r="H345" s="119" t="s">
        <v>981</v>
      </c>
    </row>
    <row r="346" spans="1:8" x14ac:dyDescent="0.25">
      <c r="A346" s="40" t="s">
        <v>748</v>
      </c>
      <c r="B346" s="57" t="s">
        <v>741</v>
      </c>
      <c r="C346" s="42" t="s">
        <v>1</v>
      </c>
      <c r="D346" s="117">
        <v>18.73</v>
      </c>
      <c r="E346" s="118">
        <v>18.73</v>
      </c>
      <c r="F346" s="118">
        <f t="shared" si="24"/>
        <v>0</v>
      </c>
      <c r="G346" s="255">
        <f t="shared" si="25"/>
        <v>0</v>
      </c>
      <c r="H346" s="119" t="s">
        <v>981</v>
      </c>
    </row>
    <row r="347" spans="1:8" x14ac:dyDescent="0.25">
      <c r="A347" s="40" t="s">
        <v>749</v>
      </c>
      <c r="B347" s="46" t="s">
        <v>750</v>
      </c>
      <c r="C347" s="42" t="s">
        <v>751</v>
      </c>
      <c r="D347" s="117">
        <v>2469.5457000000001</v>
      </c>
      <c r="E347" s="118">
        <v>2467.8229999999999</v>
      </c>
      <c r="F347" s="118">
        <f t="shared" si="24"/>
        <v>-1.722700000000259</v>
      </c>
      <c r="G347" s="255">
        <f t="shared" si="25"/>
        <v>-6.9757769617312962E-2</v>
      </c>
      <c r="H347" s="119" t="s">
        <v>981</v>
      </c>
    </row>
    <row r="348" spans="1:8" ht="31.5" x14ac:dyDescent="0.25">
      <c r="A348" s="40" t="s">
        <v>752</v>
      </c>
      <c r="B348" s="46" t="s">
        <v>753</v>
      </c>
      <c r="C348" s="42" t="s">
        <v>906</v>
      </c>
      <c r="D348" s="117">
        <f>D27-D55</f>
        <v>60.400000000000006</v>
      </c>
      <c r="E348" s="118">
        <f>E27-E55</f>
        <v>64.599999999999994</v>
      </c>
      <c r="F348" s="118">
        <f t="shared" si="24"/>
        <v>4.1999999999999886</v>
      </c>
      <c r="G348" s="255">
        <f t="shared" si="25"/>
        <v>6.9536423841059403</v>
      </c>
      <c r="H348" s="119" t="s">
        <v>981</v>
      </c>
    </row>
    <row r="349" spans="1:8" x14ac:dyDescent="0.25">
      <c r="A349" s="40" t="s">
        <v>754</v>
      </c>
      <c r="B349" s="54" t="s">
        <v>755</v>
      </c>
      <c r="C349" s="42" t="s">
        <v>441</v>
      </c>
      <c r="D349" s="118" t="s">
        <v>697</v>
      </c>
      <c r="E349" s="118" t="s">
        <v>697</v>
      </c>
      <c r="F349" s="118" t="s">
        <v>697</v>
      </c>
      <c r="G349" s="255" t="s">
        <v>697</v>
      </c>
      <c r="H349" s="483" t="s">
        <v>697</v>
      </c>
    </row>
    <row r="350" spans="1:8" x14ac:dyDescent="0.25">
      <c r="A350" s="40" t="s">
        <v>756</v>
      </c>
      <c r="B350" s="46" t="s">
        <v>757</v>
      </c>
      <c r="C350" s="42" t="s">
        <v>709</v>
      </c>
      <c r="D350" s="117" t="s">
        <v>981</v>
      </c>
      <c r="E350" s="118" t="s">
        <v>981</v>
      </c>
      <c r="F350" s="118" t="s">
        <v>981</v>
      </c>
      <c r="G350" s="255" t="s">
        <v>981</v>
      </c>
      <c r="H350" s="483" t="s">
        <v>981</v>
      </c>
    </row>
    <row r="351" spans="1:8" x14ac:dyDescent="0.25">
      <c r="A351" s="40" t="s">
        <v>758</v>
      </c>
      <c r="B351" s="46" t="s">
        <v>759</v>
      </c>
      <c r="C351" s="42" t="s">
        <v>702</v>
      </c>
      <c r="D351" s="117" t="s">
        <v>981</v>
      </c>
      <c r="E351" s="118" t="s">
        <v>981</v>
      </c>
      <c r="F351" s="118" t="s">
        <v>981</v>
      </c>
      <c r="G351" s="255" t="s">
        <v>981</v>
      </c>
      <c r="H351" s="483" t="s">
        <v>981</v>
      </c>
    </row>
    <row r="352" spans="1:8" ht="47.25" x14ac:dyDescent="0.25">
      <c r="A352" s="40" t="s">
        <v>760</v>
      </c>
      <c r="B352" s="46" t="s">
        <v>761</v>
      </c>
      <c r="C352" s="42" t="s">
        <v>906</v>
      </c>
      <c r="D352" s="117" t="s">
        <v>981</v>
      </c>
      <c r="E352" s="118" t="s">
        <v>981</v>
      </c>
      <c r="F352" s="118" t="s">
        <v>981</v>
      </c>
      <c r="G352" s="255" t="s">
        <v>981</v>
      </c>
      <c r="H352" s="483" t="s">
        <v>981</v>
      </c>
    </row>
    <row r="353" spans="1:8" ht="31.5" x14ac:dyDescent="0.25">
      <c r="A353" s="40" t="s">
        <v>762</v>
      </c>
      <c r="B353" s="46" t="s">
        <v>763</v>
      </c>
      <c r="C353" s="42" t="s">
        <v>906</v>
      </c>
      <c r="D353" s="117" t="s">
        <v>981</v>
      </c>
      <c r="E353" s="118" t="s">
        <v>981</v>
      </c>
      <c r="F353" s="118" t="s">
        <v>981</v>
      </c>
      <c r="G353" s="255" t="s">
        <v>981</v>
      </c>
      <c r="H353" s="483" t="s">
        <v>981</v>
      </c>
    </row>
    <row r="354" spans="1:8" x14ac:dyDescent="0.25">
      <c r="A354" s="40" t="s">
        <v>764</v>
      </c>
      <c r="B354" s="54" t="s">
        <v>765</v>
      </c>
      <c r="C354" s="102" t="s">
        <v>441</v>
      </c>
      <c r="D354" s="118" t="s">
        <v>697</v>
      </c>
      <c r="E354" s="118" t="s">
        <v>697</v>
      </c>
      <c r="F354" s="118" t="s">
        <v>697</v>
      </c>
      <c r="G354" s="255" t="s">
        <v>697</v>
      </c>
      <c r="H354" s="483" t="s">
        <v>697</v>
      </c>
    </row>
    <row r="355" spans="1:8" x14ac:dyDescent="0.25">
      <c r="A355" s="40" t="s">
        <v>766</v>
      </c>
      <c r="B355" s="46" t="s">
        <v>767</v>
      </c>
      <c r="C355" s="42" t="s">
        <v>1</v>
      </c>
      <c r="D355" s="117" t="s">
        <v>981</v>
      </c>
      <c r="E355" s="118" t="s">
        <v>981</v>
      </c>
      <c r="F355" s="118" t="s">
        <v>981</v>
      </c>
      <c r="G355" s="255" t="s">
        <v>981</v>
      </c>
      <c r="H355" s="483" t="s">
        <v>981</v>
      </c>
    </row>
    <row r="356" spans="1:8" ht="47.25" x14ac:dyDescent="0.25">
      <c r="A356" s="40" t="s">
        <v>768</v>
      </c>
      <c r="B356" s="45" t="s">
        <v>769</v>
      </c>
      <c r="C356" s="42" t="s">
        <v>1</v>
      </c>
      <c r="D356" s="117" t="s">
        <v>981</v>
      </c>
      <c r="E356" s="118" t="s">
        <v>981</v>
      </c>
      <c r="F356" s="118" t="s">
        <v>981</v>
      </c>
      <c r="G356" s="255" t="s">
        <v>981</v>
      </c>
      <c r="H356" s="483" t="s">
        <v>981</v>
      </c>
    </row>
    <row r="357" spans="1:8" ht="47.25" x14ac:dyDescent="0.25">
      <c r="A357" s="40" t="s">
        <v>770</v>
      </c>
      <c r="B357" s="45" t="s">
        <v>771</v>
      </c>
      <c r="C357" s="42" t="s">
        <v>1</v>
      </c>
      <c r="D357" s="117" t="s">
        <v>981</v>
      </c>
      <c r="E357" s="118" t="s">
        <v>981</v>
      </c>
      <c r="F357" s="118" t="s">
        <v>981</v>
      </c>
      <c r="G357" s="255" t="s">
        <v>981</v>
      </c>
      <c r="H357" s="483" t="s">
        <v>981</v>
      </c>
    </row>
    <row r="358" spans="1:8" ht="31.5" x14ac:dyDescent="0.25">
      <c r="A358" s="40" t="s">
        <v>772</v>
      </c>
      <c r="B358" s="45" t="s">
        <v>773</v>
      </c>
      <c r="C358" s="42" t="s">
        <v>1</v>
      </c>
      <c r="D358" s="117" t="s">
        <v>981</v>
      </c>
      <c r="E358" s="118" t="s">
        <v>981</v>
      </c>
      <c r="F358" s="118" t="s">
        <v>981</v>
      </c>
      <c r="G358" s="255" t="s">
        <v>981</v>
      </c>
      <c r="H358" s="483" t="s">
        <v>981</v>
      </c>
    </row>
    <row r="359" spans="1:8" x14ac:dyDescent="0.25">
      <c r="A359" s="40" t="s">
        <v>774</v>
      </c>
      <c r="B359" s="46" t="s">
        <v>775</v>
      </c>
      <c r="C359" s="42" t="s">
        <v>709</v>
      </c>
      <c r="D359" s="117" t="s">
        <v>981</v>
      </c>
      <c r="E359" s="118" t="s">
        <v>981</v>
      </c>
      <c r="F359" s="118" t="s">
        <v>981</v>
      </c>
      <c r="G359" s="255" t="s">
        <v>981</v>
      </c>
      <c r="H359" s="483" t="s">
        <v>981</v>
      </c>
    </row>
    <row r="360" spans="1:8" ht="31.5" x14ac:dyDescent="0.25">
      <c r="A360" s="40" t="s">
        <v>776</v>
      </c>
      <c r="B360" s="45" t="s">
        <v>777</v>
      </c>
      <c r="C360" s="42" t="s">
        <v>709</v>
      </c>
      <c r="D360" s="117" t="s">
        <v>981</v>
      </c>
      <c r="E360" s="118" t="s">
        <v>981</v>
      </c>
      <c r="F360" s="118" t="s">
        <v>981</v>
      </c>
      <c r="G360" s="255" t="s">
        <v>981</v>
      </c>
      <c r="H360" s="483" t="s">
        <v>981</v>
      </c>
    </row>
    <row r="361" spans="1:8" x14ac:dyDescent="0.25">
      <c r="A361" s="40" t="s">
        <v>778</v>
      </c>
      <c r="B361" s="45" t="s">
        <v>779</v>
      </c>
      <c r="C361" s="42" t="s">
        <v>709</v>
      </c>
      <c r="D361" s="117" t="s">
        <v>981</v>
      </c>
      <c r="E361" s="118" t="s">
        <v>981</v>
      </c>
      <c r="F361" s="118" t="s">
        <v>981</v>
      </c>
      <c r="G361" s="255" t="s">
        <v>981</v>
      </c>
      <c r="H361" s="483" t="s">
        <v>981</v>
      </c>
    </row>
    <row r="362" spans="1:8" ht="31.5" x14ac:dyDescent="0.25">
      <c r="A362" s="40" t="s">
        <v>780</v>
      </c>
      <c r="B362" s="46" t="s">
        <v>781</v>
      </c>
      <c r="C362" s="42" t="s">
        <v>906</v>
      </c>
      <c r="D362" s="117" t="s">
        <v>981</v>
      </c>
      <c r="E362" s="118" t="s">
        <v>981</v>
      </c>
      <c r="F362" s="118" t="s">
        <v>981</v>
      </c>
      <c r="G362" s="255" t="s">
        <v>981</v>
      </c>
      <c r="H362" s="483" t="s">
        <v>981</v>
      </c>
    </row>
    <row r="363" spans="1:8" x14ac:dyDescent="0.25">
      <c r="A363" s="40" t="s">
        <v>782</v>
      </c>
      <c r="B363" s="45" t="s">
        <v>783</v>
      </c>
      <c r="C363" s="42" t="s">
        <v>906</v>
      </c>
      <c r="D363" s="240" t="s">
        <v>981</v>
      </c>
      <c r="E363" s="118" t="s">
        <v>981</v>
      </c>
      <c r="F363" s="118" t="s">
        <v>981</v>
      </c>
      <c r="G363" s="255" t="s">
        <v>981</v>
      </c>
      <c r="H363" s="485" t="s">
        <v>981</v>
      </c>
    </row>
    <row r="364" spans="1:8" x14ac:dyDescent="0.25">
      <c r="A364" s="40" t="s">
        <v>784</v>
      </c>
      <c r="B364" s="45" t="s">
        <v>186</v>
      </c>
      <c r="C364" s="42" t="s">
        <v>906</v>
      </c>
      <c r="D364" s="240" t="s">
        <v>981</v>
      </c>
      <c r="E364" s="118" t="s">
        <v>981</v>
      </c>
      <c r="F364" s="118" t="s">
        <v>981</v>
      </c>
      <c r="G364" s="255" t="s">
        <v>981</v>
      </c>
      <c r="H364" s="485" t="s">
        <v>981</v>
      </c>
    </row>
    <row r="365" spans="1:8" ht="16.5" thickBot="1" x14ac:dyDescent="0.3">
      <c r="A365" s="471" t="s">
        <v>785</v>
      </c>
      <c r="B365" s="451" t="s">
        <v>786</v>
      </c>
      <c r="C365" s="52" t="s">
        <v>908</v>
      </c>
      <c r="D365" s="238">
        <v>97</v>
      </c>
      <c r="E365" s="122">
        <v>95</v>
      </c>
      <c r="F365" s="122">
        <f t="shared" si="24"/>
        <v>-2</v>
      </c>
      <c r="G365" s="484">
        <f t="shared" si="25"/>
        <v>-2.0618556701030926</v>
      </c>
      <c r="H365" s="452" t="s">
        <v>981</v>
      </c>
    </row>
    <row r="366" spans="1:8" x14ac:dyDescent="0.25">
      <c r="A366" s="453" t="s">
        <v>787</v>
      </c>
      <c r="B366" s="454"/>
      <c r="C366" s="454"/>
      <c r="D366" s="454"/>
      <c r="E366" s="454"/>
      <c r="F366" s="454"/>
      <c r="G366" s="454"/>
      <c r="H366" s="455"/>
    </row>
    <row r="367" spans="1:8" ht="16.5" thickBot="1" x14ac:dyDescent="0.3">
      <c r="A367" s="453"/>
      <c r="B367" s="454"/>
      <c r="C367" s="454"/>
      <c r="D367" s="454"/>
      <c r="E367" s="454"/>
      <c r="F367" s="454"/>
      <c r="G367" s="454"/>
      <c r="H367" s="455"/>
    </row>
    <row r="368" spans="1:8" s="71" customFormat="1" ht="60" customHeight="1" x14ac:dyDescent="0.25">
      <c r="A368" s="372" t="s">
        <v>169</v>
      </c>
      <c r="B368" s="374" t="s">
        <v>170</v>
      </c>
      <c r="C368" s="376" t="s">
        <v>270</v>
      </c>
      <c r="D368" s="378" t="s">
        <v>1163</v>
      </c>
      <c r="E368" s="379"/>
      <c r="F368" s="380" t="s">
        <v>873</v>
      </c>
      <c r="G368" s="379"/>
      <c r="H368" s="381" t="s">
        <v>7</v>
      </c>
    </row>
    <row r="369" spans="1:8" s="71" customFormat="1" ht="45" x14ac:dyDescent="0.25">
      <c r="A369" s="373"/>
      <c r="B369" s="375"/>
      <c r="C369" s="377"/>
      <c r="D369" s="110" t="s">
        <v>848</v>
      </c>
      <c r="E369" s="111" t="s">
        <v>10</v>
      </c>
      <c r="F369" s="111" t="s">
        <v>849</v>
      </c>
      <c r="G369" s="110" t="s">
        <v>847</v>
      </c>
      <c r="H369" s="382"/>
    </row>
    <row r="370" spans="1:8" ht="16.5" thickBot="1" x14ac:dyDescent="0.3">
      <c r="A370" s="208">
        <v>1</v>
      </c>
      <c r="B370" s="38">
        <v>2</v>
      </c>
      <c r="C370" s="209">
        <v>3</v>
      </c>
      <c r="D370" s="210">
        <v>4</v>
      </c>
      <c r="E370" s="211">
        <v>5</v>
      </c>
      <c r="F370" s="211">
        <v>6</v>
      </c>
      <c r="G370" s="211">
        <v>7</v>
      </c>
      <c r="H370" s="212">
        <v>8</v>
      </c>
    </row>
    <row r="371" spans="1:8" ht="30.75" customHeight="1" x14ac:dyDescent="0.25">
      <c r="A371" s="456" t="s">
        <v>788</v>
      </c>
      <c r="B371" s="457"/>
      <c r="C371" s="42" t="s">
        <v>906</v>
      </c>
      <c r="D371" s="236">
        <f>D372</f>
        <v>13.221</v>
      </c>
      <c r="E371" s="239">
        <f>E372</f>
        <v>13.259</v>
      </c>
      <c r="F371" s="239">
        <f t="shared" ref="F371:G425" si="26">E371-D371</f>
        <v>3.8000000000000256E-2</v>
      </c>
      <c r="G371" s="458">
        <f t="shared" ref="G371:G425" si="27">F371/D371*100</f>
        <v>0.2874215263595814</v>
      </c>
      <c r="H371" s="214" t="s">
        <v>981</v>
      </c>
    </row>
    <row r="372" spans="1:8" ht="36.75" customHeight="1" x14ac:dyDescent="0.25">
      <c r="A372" s="40" t="s">
        <v>171</v>
      </c>
      <c r="B372" s="60" t="s">
        <v>789</v>
      </c>
      <c r="C372" s="42" t="s">
        <v>906</v>
      </c>
      <c r="D372" s="117">
        <f>D373+D397+D425</f>
        <v>13.221</v>
      </c>
      <c r="E372" s="118">
        <f>E373+E397+E425</f>
        <v>13.259</v>
      </c>
      <c r="F372" s="118">
        <f t="shared" si="26"/>
        <v>3.8000000000000256E-2</v>
      </c>
      <c r="G372" s="459">
        <f t="shared" si="27"/>
        <v>0.2874215263595814</v>
      </c>
      <c r="H372" s="214" t="s">
        <v>981</v>
      </c>
    </row>
    <row r="373" spans="1:8" x14ac:dyDescent="0.25">
      <c r="A373" s="40" t="s">
        <v>172</v>
      </c>
      <c r="B373" s="46" t="s">
        <v>173</v>
      </c>
      <c r="C373" s="42" t="s">
        <v>906</v>
      </c>
      <c r="D373" s="117">
        <v>2.794</v>
      </c>
      <c r="E373" s="118">
        <v>2.7949999999999999</v>
      </c>
      <c r="F373" s="118">
        <f t="shared" si="26"/>
        <v>9.9999999999988987E-4</v>
      </c>
      <c r="G373" s="459">
        <f t="shared" si="27"/>
        <v>3.5790980672866492E-2</v>
      </c>
      <c r="H373" s="214" t="s">
        <v>981</v>
      </c>
    </row>
    <row r="374" spans="1:8" ht="31.5" x14ac:dyDescent="0.25">
      <c r="A374" s="40" t="s">
        <v>174</v>
      </c>
      <c r="B374" s="45" t="s">
        <v>790</v>
      </c>
      <c r="C374" s="42" t="s">
        <v>906</v>
      </c>
      <c r="D374" s="117">
        <v>0</v>
      </c>
      <c r="E374" s="215">
        <v>0</v>
      </c>
      <c r="F374" s="215">
        <f t="shared" si="26"/>
        <v>0</v>
      </c>
      <c r="G374" s="215">
        <f t="shared" si="26"/>
        <v>0</v>
      </c>
      <c r="H374" s="214" t="s">
        <v>981</v>
      </c>
    </row>
    <row r="375" spans="1:8" x14ac:dyDescent="0.25">
      <c r="A375" s="40" t="s">
        <v>175</v>
      </c>
      <c r="B375" s="47" t="s">
        <v>791</v>
      </c>
      <c r="C375" s="42" t="s">
        <v>906</v>
      </c>
      <c r="D375" s="117" t="s">
        <v>981</v>
      </c>
      <c r="E375" s="215" t="s">
        <v>981</v>
      </c>
      <c r="F375" s="215" t="s">
        <v>981</v>
      </c>
      <c r="G375" s="213" t="s">
        <v>981</v>
      </c>
      <c r="H375" s="214" t="s">
        <v>981</v>
      </c>
    </row>
    <row r="376" spans="1:8" ht="31.5" x14ac:dyDescent="0.25">
      <c r="A376" s="40" t="s">
        <v>792</v>
      </c>
      <c r="B376" s="48" t="s">
        <v>274</v>
      </c>
      <c r="C376" s="42" t="s">
        <v>906</v>
      </c>
      <c r="D376" s="117" t="s">
        <v>981</v>
      </c>
      <c r="E376" s="215" t="s">
        <v>981</v>
      </c>
      <c r="F376" s="215" t="s">
        <v>981</v>
      </c>
      <c r="G376" s="213" t="s">
        <v>981</v>
      </c>
      <c r="H376" s="214" t="s">
        <v>981</v>
      </c>
    </row>
    <row r="377" spans="1:8" ht="31.5" x14ac:dyDescent="0.25">
      <c r="A377" s="40" t="s">
        <v>793</v>
      </c>
      <c r="B377" s="48" t="s">
        <v>275</v>
      </c>
      <c r="C377" s="42" t="s">
        <v>906</v>
      </c>
      <c r="D377" s="117" t="s">
        <v>981</v>
      </c>
      <c r="E377" s="215" t="s">
        <v>981</v>
      </c>
      <c r="F377" s="215" t="s">
        <v>981</v>
      </c>
      <c r="G377" s="213" t="s">
        <v>981</v>
      </c>
      <c r="H377" s="214" t="s">
        <v>981</v>
      </c>
    </row>
    <row r="378" spans="1:8" ht="31.5" x14ac:dyDescent="0.25">
      <c r="A378" s="40" t="s">
        <v>794</v>
      </c>
      <c r="B378" s="48" t="s">
        <v>276</v>
      </c>
      <c r="C378" s="42" t="s">
        <v>906</v>
      </c>
      <c r="D378" s="117" t="s">
        <v>981</v>
      </c>
      <c r="E378" s="215" t="s">
        <v>981</v>
      </c>
      <c r="F378" s="215" t="s">
        <v>981</v>
      </c>
      <c r="G378" s="213" t="s">
        <v>981</v>
      </c>
      <c r="H378" s="214" t="s">
        <v>981</v>
      </c>
    </row>
    <row r="379" spans="1:8" x14ac:dyDescent="0.25">
      <c r="A379" s="40" t="s">
        <v>177</v>
      </c>
      <c r="B379" s="47" t="s">
        <v>795</v>
      </c>
      <c r="C379" s="42" t="s">
        <v>906</v>
      </c>
      <c r="D379" s="117" t="s">
        <v>981</v>
      </c>
      <c r="E379" s="215" t="s">
        <v>981</v>
      </c>
      <c r="F379" s="215" t="s">
        <v>981</v>
      </c>
      <c r="G379" s="213" t="s">
        <v>981</v>
      </c>
      <c r="H379" s="214" t="s">
        <v>981</v>
      </c>
    </row>
    <row r="380" spans="1:8" x14ac:dyDescent="0.25">
      <c r="A380" s="40" t="s">
        <v>179</v>
      </c>
      <c r="B380" s="47" t="s">
        <v>796</v>
      </c>
      <c r="C380" s="42" t="s">
        <v>906</v>
      </c>
      <c r="D380" s="117">
        <v>2.794</v>
      </c>
      <c r="E380" s="215">
        <v>2.7949999999999999</v>
      </c>
      <c r="F380" s="215">
        <f t="shared" si="26"/>
        <v>9.9999999999988987E-4</v>
      </c>
      <c r="G380" s="459">
        <f t="shared" si="27"/>
        <v>3.5790980672866492E-2</v>
      </c>
      <c r="H380" s="214"/>
    </row>
    <row r="381" spans="1:8" x14ac:dyDescent="0.25">
      <c r="A381" s="40" t="s">
        <v>181</v>
      </c>
      <c r="B381" s="47" t="s">
        <v>797</v>
      </c>
      <c r="C381" s="42" t="s">
        <v>906</v>
      </c>
      <c r="D381" s="117" t="s">
        <v>981</v>
      </c>
      <c r="E381" s="215" t="s">
        <v>981</v>
      </c>
      <c r="F381" s="215" t="s">
        <v>981</v>
      </c>
      <c r="G381" s="213" t="s">
        <v>981</v>
      </c>
      <c r="H381" s="214" t="s">
        <v>981</v>
      </c>
    </row>
    <row r="382" spans="1:8" x14ac:dyDescent="0.25">
      <c r="A382" s="40" t="s">
        <v>182</v>
      </c>
      <c r="B382" s="47" t="s">
        <v>798</v>
      </c>
      <c r="C382" s="42" t="s">
        <v>906</v>
      </c>
      <c r="D382" s="117" t="s">
        <v>981</v>
      </c>
      <c r="E382" s="215" t="s">
        <v>981</v>
      </c>
      <c r="F382" s="215" t="s">
        <v>981</v>
      </c>
      <c r="G382" s="213" t="s">
        <v>981</v>
      </c>
      <c r="H382" s="214" t="s">
        <v>981</v>
      </c>
    </row>
    <row r="383" spans="1:8" ht="31.5" x14ac:dyDescent="0.25">
      <c r="A383" s="40" t="s">
        <v>799</v>
      </c>
      <c r="B383" s="48" t="s">
        <v>800</v>
      </c>
      <c r="C383" s="42" t="s">
        <v>906</v>
      </c>
      <c r="D383" s="117" t="s">
        <v>981</v>
      </c>
      <c r="E383" s="215" t="s">
        <v>981</v>
      </c>
      <c r="F383" s="215" t="s">
        <v>981</v>
      </c>
      <c r="G383" s="213" t="s">
        <v>981</v>
      </c>
      <c r="H383" s="214" t="s">
        <v>981</v>
      </c>
    </row>
    <row r="384" spans="1:8" x14ac:dyDescent="0.25">
      <c r="A384" s="40" t="s">
        <v>801</v>
      </c>
      <c r="B384" s="48" t="s">
        <v>802</v>
      </c>
      <c r="C384" s="42" t="s">
        <v>906</v>
      </c>
      <c r="D384" s="117" t="s">
        <v>981</v>
      </c>
      <c r="E384" s="215" t="s">
        <v>981</v>
      </c>
      <c r="F384" s="215" t="s">
        <v>981</v>
      </c>
      <c r="G384" s="213" t="s">
        <v>981</v>
      </c>
      <c r="H384" s="214" t="s">
        <v>981</v>
      </c>
    </row>
    <row r="385" spans="1:8" x14ac:dyDescent="0.25">
      <c r="A385" s="40" t="s">
        <v>803</v>
      </c>
      <c r="B385" s="48" t="s">
        <v>189</v>
      </c>
      <c r="C385" s="42" t="s">
        <v>906</v>
      </c>
      <c r="D385" s="117" t="s">
        <v>981</v>
      </c>
      <c r="E385" s="215" t="s">
        <v>981</v>
      </c>
      <c r="F385" s="215" t="s">
        <v>981</v>
      </c>
      <c r="G385" s="213" t="s">
        <v>981</v>
      </c>
      <c r="H385" s="214" t="s">
        <v>981</v>
      </c>
    </row>
    <row r="386" spans="1:8" x14ac:dyDescent="0.25">
      <c r="A386" s="40" t="s">
        <v>804</v>
      </c>
      <c r="B386" s="48" t="s">
        <v>802</v>
      </c>
      <c r="C386" s="42" t="s">
        <v>906</v>
      </c>
      <c r="D386" s="117" t="s">
        <v>981</v>
      </c>
      <c r="E386" s="215" t="s">
        <v>981</v>
      </c>
      <c r="F386" s="215" t="s">
        <v>981</v>
      </c>
      <c r="G386" s="213" t="s">
        <v>981</v>
      </c>
      <c r="H386" s="214" t="s">
        <v>981</v>
      </c>
    </row>
    <row r="387" spans="1:8" x14ac:dyDescent="0.25">
      <c r="A387" s="40" t="s">
        <v>183</v>
      </c>
      <c r="B387" s="47" t="s">
        <v>805</v>
      </c>
      <c r="C387" s="42" t="s">
        <v>906</v>
      </c>
      <c r="D387" s="117" t="s">
        <v>981</v>
      </c>
      <c r="E387" s="215" t="s">
        <v>981</v>
      </c>
      <c r="F387" s="215" t="s">
        <v>981</v>
      </c>
      <c r="G387" s="213" t="s">
        <v>981</v>
      </c>
      <c r="H387" s="214" t="s">
        <v>981</v>
      </c>
    </row>
    <row r="388" spans="1:8" x14ac:dyDescent="0.25">
      <c r="A388" s="40" t="s">
        <v>184</v>
      </c>
      <c r="B388" s="47" t="s">
        <v>625</v>
      </c>
      <c r="C388" s="42" t="s">
        <v>906</v>
      </c>
      <c r="D388" s="117" t="s">
        <v>981</v>
      </c>
      <c r="E388" s="215" t="s">
        <v>981</v>
      </c>
      <c r="F388" s="215" t="s">
        <v>981</v>
      </c>
      <c r="G388" s="213" t="s">
        <v>981</v>
      </c>
      <c r="H388" s="214" t="s">
        <v>981</v>
      </c>
    </row>
    <row r="389" spans="1:8" ht="31.5" x14ac:dyDescent="0.25">
      <c r="A389" s="40" t="s">
        <v>806</v>
      </c>
      <c r="B389" s="47" t="s">
        <v>807</v>
      </c>
      <c r="C389" s="42" t="s">
        <v>906</v>
      </c>
      <c r="D389" s="117" t="s">
        <v>981</v>
      </c>
      <c r="E389" s="215" t="s">
        <v>981</v>
      </c>
      <c r="F389" s="215" t="s">
        <v>981</v>
      </c>
      <c r="G389" s="213" t="s">
        <v>981</v>
      </c>
      <c r="H389" s="214" t="s">
        <v>981</v>
      </c>
    </row>
    <row r="390" spans="1:8" x14ac:dyDescent="0.25">
      <c r="A390" s="40" t="s">
        <v>808</v>
      </c>
      <c r="B390" s="48" t="s">
        <v>185</v>
      </c>
      <c r="C390" s="42" t="s">
        <v>906</v>
      </c>
      <c r="D390" s="117" t="s">
        <v>981</v>
      </c>
      <c r="E390" s="215" t="s">
        <v>981</v>
      </c>
      <c r="F390" s="215" t="s">
        <v>981</v>
      </c>
      <c r="G390" s="213" t="s">
        <v>981</v>
      </c>
      <c r="H390" s="214" t="s">
        <v>981</v>
      </c>
    </row>
    <row r="391" spans="1:8" x14ac:dyDescent="0.25">
      <c r="A391" s="40" t="s">
        <v>809</v>
      </c>
      <c r="B391" s="61" t="s">
        <v>186</v>
      </c>
      <c r="C391" s="42" t="s">
        <v>906</v>
      </c>
      <c r="D391" s="117" t="s">
        <v>981</v>
      </c>
      <c r="E391" s="215" t="s">
        <v>981</v>
      </c>
      <c r="F391" s="215" t="s">
        <v>981</v>
      </c>
      <c r="G391" s="213" t="s">
        <v>981</v>
      </c>
      <c r="H391" s="214" t="s">
        <v>981</v>
      </c>
    </row>
    <row r="392" spans="1:8" ht="31.5" x14ac:dyDescent="0.25">
      <c r="A392" s="40" t="s">
        <v>187</v>
      </c>
      <c r="B392" s="45" t="s">
        <v>810</v>
      </c>
      <c r="C392" s="42" t="s">
        <v>906</v>
      </c>
      <c r="D392" s="117" t="s">
        <v>981</v>
      </c>
      <c r="E392" s="118" t="s">
        <v>981</v>
      </c>
      <c r="F392" s="118" t="s">
        <v>981</v>
      </c>
      <c r="G392" s="213" t="s">
        <v>981</v>
      </c>
      <c r="H392" s="214" t="s">
        <v>981</v>
      </c>
    </row>
    <row r="393" spans="1:8" ht="31.5" x14ac:dyDescent="0.25">
      <c r="A393" s="40" t="s">
        <v>811</v>
      </c>
      <c r="B393" s="47" t="s">
        <v>274</v>
      </c>
      <c r="C393" s="42" t="s">
        <v>906</v>
      </c>
      <c r="D393" s="117" t="s">
        <v>981</v>
      </c>
      <c r="E393" s="118" t="s">
        <v>981</v>
      </c>
      <c r="F393" s="118" t="s">
        <v>981</v>
      </c>
      <c r="G393" s="213" t="s">
        <v>981</v>
      </c>
      <c r="H393" s="214" t="s">
        <v>981</v>
      </c>
    </row>
    <row r="394" spans="1:8" ht="31.5" x14ac:dyDescent="0.25">
      <c r="A394" s="40" t="s">
        <v>812</v>
      </c>
      <c r="B394" s="47" t="s">
        <v>275</v>
      </c>
      <c r="C394" s="42" t="s">
        <v>906</v>
      </c>
      <c r="D394" s="117" t="s">
        <v>981</v>
      </c>
      <c r="E394" s="118" t="s">
        <v>981</v>
      </c>
      <c r="F394" s="118" t="s">
        <v>981</v>
      </c>
      <c r="G394" s="213" t="s">
        <v>981</v>
      </c>
      <c r="H394" s="214" t="s">
        <v>981</v>
      </c>
    </row>
    <row r="395" spans="1:8" ht="31.5" x14ac:dyDescent="0.25">
      <c r="A395" s="40" t="s">
        <v>813</v>
      </c>
      <c r="B395" s="47" t="s">
        <v>276</v>
      </c>
      <c r="C395" s="42" t="s">
        <v>906</v>
      </c>
      <c r="D395" s="117" t="s">
        <v>981</v>
      </c>
      <c r="E395" s="118" t="s">
        <v>981</v>
      </c>
      <c r="F395" s="118" t="s">
        <v>981</v>
      </c>
      <c r="G395" s="213" t="s">
        <v>981</v>
      </c>
      <c r="H395" s="214" t="s">
        <v>981</v>
      </c>
    </row>
    <row r="396" spans="1:8" x14ac:dyDescent="0.25">
      <c r="A396" s="40" t="s">
        <v>188</v>
      </c>
      <c r="B396" s="45" t="s">
        <v>814</v>
      </c>
      <c r="C396" s="42" t="s">
        <v>906</v>
      </c>
      <c r="D396" s="117" t="s">
        <v>981</v>
      </c>
      <c r="E396" s="118" t="s">
        <v>981</v>
      </c>
      <c r="F396" s="118" t="s">
        <v>981</v>
      </c>
      <c r="G396" s="213" t="s">
        <v>981</v>
      </c>
      <c r="H396" s="214" t="s">
        <v>981</v>
      </c>
    </row>
    <row r="397" spans="1:8" x14ac:dyDescent="0.25">
      <c r="A397" s="40" t="s">
        <v>190</v>
      </c>
      <c r="B397" s="46" t="s">
        <v>815</v>
      </c>
      <c r="C397" s="42" t="s">
        <v>906</v>
      </c>
      <c r="D397" s="117">
        <v>8.2240000000000002</v>
      </c>
      <c r="E397" s="118">
        <f>E398</f>
        <v>8.2620000000000005</v>
      </c>
      <c r="F397" s="126">
        <f t="shared" si="26"/>
        <v>3.8000000000000256E-2</v>
      </c>
      <c r="G397" s="460">
        <f t="shared" si="27"/>
        <v>0.46206225680934165</v>
      </c>
      <c r="H397" s="461" t="s">
        <v>981</v>
      </c>
    </row>
    <row r="398" spans="1:8" x14ac:dyDescent="0.25">
      <c r="A398" s="40" t="s">
        <v>191</v>
      </c>
      <c r="B398" s="45" t="s">
        <v>816</v>
      </c>
      <c r="C398" s="42" t="s">
        <v>906</v>
      </c>
      <c r="D398" s="117">
        <v>8.2240000000000002</v>
      </c>
      <c r="E398" s="215">
        <v>8.2620000000000005</v>
      </c>
      <c r="F398" s="132">
        <f t="shared" si="26"/>
        <v>3.8000000000000256E-2</v>
      </c>
      <c r="G398" s="460">
        <f t="shared" si="27"/>
        <v>0.46206225680934165</v>
      </c>
      <c r="H398" s="461" t="s">
        <v>981</v>
      </c>
    </row>
    <row r="399" spans="1:8" x14ac:dyDescent="0.25">
      <c r="A399" s="40" t="s">
        <v>192</v>
      </c>
      <c r="B399" s="47" t="s">
        <v>176</v>
      </c>
      <c r="C399" s="42" t="s">
        <v>906</v>
      </c>
      <c r="D399" s="117" t="s">
        <v>981</v>
      </c>
      <c r="E399" s="215" t="s">
        <v>981</v>
      </c>
      <c r="F399" s="215" t="s">
        <v>981</v>
      </c>
      <c r="G399" s="213" t="s">
        <v>981</v>
      </c>
      <c r="H399" s="214" t="s">
        <v>981</v>
      </c>
    </row>
    <row r="400" spans="1:8" ht="31.5" x14ac:dyDescent="0.25">
      <c r="A400" s="40" t="s">
        <v>817</v>
      </c>
      <c r="B400" s="47" t="s">
        <v>274</v>
      </c>
      <c r="C400" s="42" t="s">
        <v>906</v>
      </c>
      <c r="D400" s="117" t="s">
        <v>981</v>
      </c>
      <c r="E400" s="215" t="s">
        <v>981</v>
      </c>
      <c r="F400" s="215" t="s">
        <v>981</v>
      </c>
      <c r="G400" s="213" t="s">
        <v>981</v>
      </c>
      <c r="H400" s="214" t="s">
        <v>981</v>
      </c>
    </row>
    <row r="401" spans="1:8" ht="31.5" x14ac:dyDescent="0.25">
      <c r="A401" s="40" t="s">
        <v>818</v>
      </c>
      <c r="B401" s="47" t="s">
        <v>275</v>
      </c>
      <c r="C401" s="42" t="s">
        <v>906</v>
      </c>
      <c r="D401" s="117" t="s">
        <v>981</v>
      </c>
      <c r="E401" s="215" t="s">
        <v>981</v>
      </c>
      <c r="F401" s="215" t="s">
        <v>981</v>
      </c>
      <c r="G401" s="213" t="s">
        <v>981</v>
      </c>
      <c r="H401" s="214" t="s">
        <v>981</v>
      </c>
    </row>
    <row r="402" spans="1:8" ht="31.5" x14ac:dyDescent="0.25">
      <c r="A402" s="40" t="s">
        <v>819</v>
      </c>
      <c r="B402" s="47" t="s">
        <v>276</v>
      </c>
      <c r="C402" s="42" t="s">
        <v>906</v>
      </c>
      <c r="D402" s="117" t="s">
        <v>981</v>
      </c>
      <c r="E402" s="215" t="s">
        <v>981</v>
      </c>
      <c r="F402" s="215" t="s">
        <v>981</v>
      </c>
      <c r="G402" s="213" t="s">
        <v>981</v>
      </c>
      <c r="H402" s="214" t="s">
        <v>981</v>
      </c>
    </row>
    <row r="403" spans="1:8" x14ac:dyDescent="0.25">
      <c r="A403" s="40" t="s">
        <v>193</v>
      </c>
      <c r="B403" s="47" t="s">
        <v>613</v>
      </c>
      <c r="C403" s="42" t="s">
        <v>906</v>
      </c>
      <c r="D403" s="117" t="s">
        <v>981</v>
      </c>
      <c r="E403" s="215" t="s">
        <v>981</v>
      </c>
      <c r="F403" s="215" t="s">
        <v>981</v>
      </c>
      <c r="G403" s="213" t="s">
        <v>981</v>
      </c>
      <c r="H403" s="214" t="s">
        <v>981</v>
      </c>
    </row>
    <row r="404" spans="1:8" x14ac:dyDescent="0.25">
      <c r="A404" s="40" t="s">
        <v>194</v>
      </c>
      <c r="B404" s="47" t="s">
        <v>178</v>
      </c>
      <c r="C404" s="42" t="s">
        <v>906</v>
      </c>
      <c r="D404" s="117">
        <v>8.2240000000000002</v>
      </c>
      <c r="E404" s="215">
        <v>8.2620000000000005</v>
      </c>
      <c r="F404" s="215">
        <f t="shared" si="26"/>
        <v>3.8000000000000256E-2</v>
      </c>
      <c r="G404" s="459">
        <f t="shared" si="27"/>
        <v>0.46206225680934165</v>
      </c>
      <c r="H404" s="214"/>
    </row>
    <row r="405" spans="1:8" x14ac:dyDescent="0.25">
      <c r="A405" s="40" t="s">
        <v>195</v>
      </c>
      <c r="B405" s="47" t="s">
        <v>618</v>
      </c>
      <c r="C405" s="42" t="s">
        <v>906</v>
      </c>
      <c r="D405" s="117" t="s">
        <v>981</v>
      </c>
      <c r="E405" s="215" t="s">
        <v>981</v>
      </c>
      <c r="F405" s="215" t="s">
        <v>981</v>
      </c>
      <c r="G405" s="213" t="s">
        <v>981</v>
      </c>
      <c r="H405" s="214" t="s">
        <v>981</v>
      </c>
    </row>
    <row r="406" spans="1:8" x14ac:dyDescent="0.25">
      <c r="A406" s="40" t="s">
        <v>196</v>
      </c>
      <c r="B406" s="47" t="s">
        <v>180</v>
      </c>
      <c r="C406" s="42" t="s">
        <v>906</v>
      </c>
      <c r="D406" s="117" t="s">
        <v>981</v>
      </c>
      <c r="E406" s="215" t="s">
        <v>981</v>
      </c>
      <c r="F406" s="215" t="s">
        <v>981</v>
      </c>
      <c r="G406" s="213" t="s">
        <v>981</v>
      </c>
      <c r="H406" s="214" t="s">
        <v>981</v>
      </c>
    </row>
    <row r="407" spans="1:8" x14ac:dyDescent="0.25">
      <c r="A407" s="40" t="s">
        <v>197</v>
      </c>
      <c r="B407" s="47" t="s">
        <v>625</v>
      </c>
      <c r="C407" s="42" t="s">
        <v>906</v>
      </c>
      <c r="D407" s="117" t="s">
        <v>981</v>
      </c>
      <c r="E407" s="215" t="s">
        <v>981</v>
      </c>
      <c r="F407" s="215" t="s">
        <v>981</v>
      </c>
      <c r="G407" s="213" t="s">
        <v>981</v>
      </c>
      <c r="H407" s="214" t="s">
        <v>981</v>
      </c>
    </row>
    <row r="408" spans="1:8" ht="31.5" x14ac:dyDescent="0.25">
      <c r="A408" s="40" t="s">
        <v>198</v>
      </c>
      <c r="B408" s="47" t="s">
        <v>628</v>
      </c>
      <c r="C408" s="42" t="s">
        <v>906</v>
      </c>
      <c r="D408" s="117" t="s">
        <v>981</v>
      </c>
      <c r="E408" s="215" t="s">
        <v>981</v>
      </c>
      <c r="F408" s="215" t="s">
        <v>981</v>
      </c>
      <c r="G408" s="213" t="s">
        <v>981</v>
      </c>
      <c r="H408" s="214" t="s">
        <v>981</v>
      </c>
    </row>
    <row r="409" spans="1:8" x14ac:dyDescent="0.25">
      <c r="A409" s="40" t="s">
        <v>199</v>
      </c>
      <c r="B409" s="48" t="s">
        <v>185</v>
      </c>
      <c r="C409" s="42" t="s">
        <v>906</v>
      </c>
      <c r="D409" s="117" t="s">
        <v>981</v>
      </c>
      <c r="E409" s="215" t="s">
        <v>981</v>
      </c>
      <c r="F409" s="215" t="s">
        <v>981</v>
      </c>
      <c r="G409" s="213" t="s">
        <v>981</v>
      </c>
      <c r="H409" s="214" t="s">
        <v>981</v>
      </c>
    </row>
    <row r="410" spans="1:8" x14ac:dyDescent="0.25">
      <c r="A410" s="40" t="s">
        <v>200</v>
      </c>
      <c r="B410" s="61" t="s">
        <v>186</v>
      </c>
      <c r="C410" s="42" t="s">
        <v>906</v>
      </c>
      <c r="D410" s="117" t="s">
        <v>981</v>
      </c>
      <c r="E410" s="215" t="s">
        <v>981</v>
      </c>
      <c r="F410" s="215" t="s">
        <v>981</v>
      </c>
      <c r="G410" s="213" t="s">
        <v>981</v>
      </c>
      <c r="H410" s="214" t="s">
        <v>981</v>
      </c>
    </row>
    <row r="411" spans="1:8" x14ac:dyDescent="0.25">
      <c r="A411" s="40" t="s">
        <v>201</v>
      </c>
      <c r="B411" s="45" t="s">
        <v>820</v>
      </c>
      <c r="C411" s="42" t="s">
        <v>906</v>
      </c>
      <c r="D411" s="117" t="s">
        <v>981</v>
      </c>
      <c r="E411" s="118" t="s">
        <v>981</v>
      </c>
      <c r="F411" s="118" t="s">
        <v>981</v>
      </c>
      <c r="G411" s="227" t="s">
        <v>981</v>
      </c>
      <c r="H411" s="214" t="s">
        <v>981</v>
      </c>
    </row>
    <row r="412" spans="1:8" x14ac:dyDescent="0.25">
      <c r="A412" s="40" t="s">
        <v>202</v>
      </c>
      <c r="B412" s="45" t="s">
        <v>203</v>
      </c>
      <c r="C412" s="42" t="s">
        <v>906</v>
      </c>
      <c r="D412" s="488" t="s">
        <v>981</v>
      </c>
      <c r="E412" s="117" t="s">
        <v>981</v>
      </c>
      <c r="F412" s="486" t="s">
        <v>981</v>
      </c>
      <c r="G412" s="207" t="s">
        <v>981</v>
      </c>
      <c r="H412" s="117" t="s">
        <v>981</v>
      </c>
    </row>
    <row r="413" spans="1:8" x14ac:dyDescent="0.25">
      <c r="A413" s="40" t="s">
        <v>204</v>
      </c>
      <c r="B413" s="47" t="s">
        <v>176</v>
      </c>
      <c r="C413" s="42" t="s">
        <v>906</v>
      </c>
      <c r="D413" s="488" t="s">
        <v>981</v>
      </c>
      <c r="E413" s="487" t="s">
        <v>981</v>
      </c>
      <c r="F413" s="118" t="s">
        <v>981</v>
      </c>
      <c r="G413" s="213" t="s">
        <v>981</v>
      </c>
      <c r="H413" s="490" t="s">
        <v>981</v>
      </c>
    </row>
    <row r="414" spans="1:8" ht="31.5" x14ac:dyDescent="0.25">
      <c r="A414" s="40" t="s">
        <v>821</v>
      </c>
      <c r="B414" s="47" t="s">
        <v>274</v>
      </c>
      <c r="C414" s="42" t="s">
        <v>906</v>
      </c>
      <c r="D414" s="488" t="s">
        <v>981</v>
      </c>
      <c r="E414" s="487" t="s">
        <v>981</v>
      </c>
      <c r="F414" s="118" t="s">
        <v>981</v>
      </c>
      <c r="G414" s="227" t="s">
        <v>981</v>
      </c>
      <c r="H414" s="214" t="s">
        <v>981</v>
      </c>
    </row>
    <row r="415" spans="1:8" ht="31.5" x14ac:dyDescent="0.25">
      <c r="A415" s="40" t="s">
        <v>822</v>
      </c>
      <c r="B415" s="47" t="s">
        <v>275</v>
      </c>
      <c r="C415" s="42" t="s">
        <v>906</v>
      </c>
      <c r="D415" s="488" t="s">
        <v>981</v>
      </c>
      <c r="E415" s="487" t="s">
        <v>981</v>
      </c>
      <c r="F415" s="118" t="s">
        <v>981</v>
      </c>
      <c r="G415" s="227" t="s">
        <v>981</v>
      </c>
      <c r="H415" s="214" t="s">
        <v>981</v>
      </c>
    </row>
    <row r="416" spans="1:8" ht="31.5" x14ac:dyDescent="0.25">
      <c r="A416" s="40" t="s">
        <v>823</v>
      </c>
      <c r="B416" s="47" t="s">
        <v>276</v>
      </c>
      <c r="C416" s="42" t="s">
        <v>906</v>
      </c>
      <c r="D416" s="488" t="s">
        <v>981</v>
      </c>
      <c r="E416" s="487" t="s">
        <v>981</v>
      </c>
      <c r="F416" s="118" t="s">
        <v>981</v>
      </c>
      <c r="G416" s="227" t="s">
        <v>981</v>
      </c>
      <c r="H416" s="214" t="s">
        <v>981</v>
      </c>
    </row>
    <row r="417" spans="1:10" x14ac:dyDescent="0.25">
      <c r="A417" s="40" t="s">
        <v>205</v>
      </c>
      <c r="B417" s="47" t="s">
        <v>613</v>
      </c>
      <c r="C417" s="42" t="s">
        <v>906</v>
      </c>
      <c r="D417" s="488" t="s">
        <v>981</v>
      </c>
      <c r="E417" s="487" t="s">
        <v>981</v>
      </c>
      <c r="F417" s="118" t="s">
        <v>981</v>
      </c>
      <c r="G417" s="227" t="s">
        <v>981</v>
      </c>
      <c r="H417" s="214" t="s">
        <v>981</v>
      </c>
    </row>
    <row r="418" spans="1:10" x14ac:dyDescent="0.25">
      <c r="A418" s="40" t="s">
        <v>206</v>
      </c>
      <c r="B418" s="47" t="s">
        <v>178</v>
      </c>
      <c r="C418" s="42" t="s">
        <v>906</v>
      </c>
      <c r="D418" s="488" t="s">
        <v>981</v>
      </c>
      <c r="E418" s="117" t="s">
        <v>981</v>
      </c>
      <c r="F418" s="486" t="s">
        <v>981</v>
      </c>
      <c r="G418" s="207" t="s">
        <v>981</v>
      </c>
      <c r="H418" s="117" t="s">
        <v>981</v>
      </c>
    </row>
    <row r="419" spans="1:10" x14ac:dyDescent="0.25">
      <c r="A419" s="40" t="s">
        <v>207</v>
      </c>
      <c r="B419" s="47" t="s">
        <v>618</v>
      </c>
      <c r="C419" s="42" t="s">
        <v>906</v>
      </c>
      <c r="D419" s="488" t="s">
        <v>981</v>
      </c>
      <c r="E419" s="487" t="s">
        <v>981</v>
      </c>
      <c r="F419" s="118" t="s">
        <v>981</v>
      </c>
      <c r="G419" s="213" t="s">
        <v>981</v>
      </c>
      <c r="H419" s="490" t="s">
        <v>981</v>
      </c>
    </row>
    <row r="420" spans="1:10" x14ac:dyDescent="0.25">
      <c r="A420" s="40" t="s">
        <v>208</v>
      </c>
      <c r="B420" s="47" t="s">
        <v>180</v>
      </c>
      <c r="C420" s="42" t="s">
        <v>906</v>
      </c>
      <c r="D420" s="117" t="s">
        <v>981</v>
      </c>
      <c r="E420" s="118" t="s">
        <v>981</v>
      </c>
      <c r="F420" s="118" t="s">
        <v>981</v>
      </c>
      <c r="G420" s="227" t="s">
        <v>981</v>
      </c>
      <c r="H420" s="214" t="s">
        <v>981</v>
      </c>
    </row>
    <row r="421" spans="1:10" x14ac:dyDescent="0.25">
      <c r="A421" s="40" t="s">
        <v>209</v>
      </c>
      <c r="B421" s="47" t="s">
        <v>625</v>
      </c>
      <c r="C421" s="42" t="s">
        <v>906</v>
      </c>
      <c r="D421" s="117" t="s">
        <v>981</v>
      </c>
      <c r="E421" s="118" t="s">
        <v>981</v>
      </c>
      <c r="F421" s="118" t="s">
        <v>981</v>
      </c>
      <c r="G421" s="213" t="s">
        <v>981</v>
      </c>
      <c r="H421" s="214" t="s">
        <v>981</v>
      </c>
    </row>
    <row r="422" spans="1:10" ht="31.5" x14ac:dyDescent="0.25">
      <c r="A422" s="40" t="s">
        <v>210</v>
      </c>
      <c r="B422" s="47" t="s">
        <v>628</v>
      </c>
      <c r="C422" s="42" t="s">
        <v>906</v>
      </c>
      <c r="D422" s="117" t="s">
        <v>981</v>
      </c>
      <c r="E422" s="118" t="s">
        <v>981</v>
      </c>
      <c r="F422" s="118" t="s">
        <v>981</v>
      </c>
      <c r="G422" s="213" t="s">
        <v>981</v>
      </c>
      <c r="H422" s="214" t="s">
        <v>981</v>
      </c>
    </row>
    <row r="423" spans="1:10" x14ac:dyDescent="0.25">
      <c r="A423" s="40" t="s">
        <v>211</v>
      </c>
      <c r="B423" s="61" t="s">
        <v>185</v>
      </c>
      <c r="C423" s="42" t="s">
        <v>906</v>
      </c>
      <c r="D423" s="117" t="s">
        <v>981</v>
      </c>
      <c r="E423" s="118" t="s">
        <v>981</v>
      </c>
      <c r="F423" s="118" t="s">
        <v>981</v>
      </c>
      <c r="G423" s="213" t="s">
        <v>981</v>
      </c>
      <c r="H423" s="214" t="s">
        <v>981</v>
      </c>
    </row>
    <row r="424" spans="1:10" x14ac:dyDescent="0.25">
      <c r="A424" s="40" t="s">
        <v>212</v>
      </c>
      <c r="B424" s="61" t="s">
        <v>186</v>
      </c>
      <c r="C424" s="42" t="s">
        <v>906</v>
      </c>
      <c r="D424" s="117" t="s">
        <v>981</v>
      </c>
      <c r="E424" s="462" t="s">
        <v>981</v>
      </c>
      <c r="F424" s="118" t="s">
        <v>981</v>
      </c>
      <c r="G424" s="227" t="s">
        <v>981</v>
      </c>
      <c r="H424" s="214" t="s">
        <v>981</v>
      </c>
    </row>
    <row r="425" spans="1:10" x14ac:dyDescent="0.25">
      <c r="A425" s="40" t="s">
        <v>213</v>
      </c>
      <c r="B425" s="46" t="s">
        <v>824</v>
      </c>
      <c r="C425" s="42" t="s">
        <v>906</v>
      </c>
      <c r="D425" s="488">
        <v>2.2029999999999998</v>
      </c>
      <c r="E425" s="117">
        <v>2.202</v>
      </c>
      <c r="F425" s="207">
        <f t="shared" si="26"/>
        <v>-9.9999999999988987E-4</v>
      </c>
      <c r="G425" s="253">
        <f t="shared" si="27"/>
        <v>-4.5392646391279615E-2</v>
      </c>
      <c r="H425" s="117" t="s">
        <v>981</v>
      </c>
    </row>
    <row r="426" spans="1:10" x14ac:dyDescent="0.25">
      <c r="A426" s="40" t="s">
        <v>214</v>
      </c>
      <c r="B426" s="46" t="s">
        <v>825</v>
      </c>
      <c r="C426" s="42" t="s">
        <v>906</v>
      </c>
      <c r="D426" s="488" t="s">
        <v>981</v>
      </c>
      <c r="E426" s="489" t="s">
        <v>981</v>
      </c>
      <c r="F426" s="118" t="s">
        <v>981</v>
      </c>
      <c r="G426" s="213" t="s">
        <v>981</v>
      </c>
      <c r="H426" s="490" t="s">
        <v>981</v>
      </c>
    </row>
    <row r="427" spans="1:10" ht="18.75" x14ac:dyDescent="0.3">
      <c r="A427" s="40" t="s">
        <v>215</v>
      </c>
      <c r="B427" s="45" t="s">
        <v>826</v>
      </c>
      <c r="C427" s="42" t="s">
        <v>906</v>
      </c>
      <c r="D427" s="117" t="s">
        <v>981</v>
      </c>
      <c r="E427" s="462" t="s">
        <v>981</v>
      </c>
      <c r="F427" s="118" t="s">
        <v>981</v>
      </c>
      <c r="G427" s="227" t="s">
        <v>981</v>
      </c>
      <c r="H427" s="214" t="s">
        <v>981</v>
      </c>
      <c r="I427" s="62"/>
      <c r="J427" s="63"/>
    </row>
    <row r="428" spans="1:10" x14ac:dyDescent="0.25">
      <c r="A428" s="40" t="s">
        <v>216</v>
      </c>
      <c r="B428" s="45" t="s">
        <v>217</v>
      </c>
      <c r="C428" s="42" t="s">
        <v>906</v>
      </c>
      <c r="D428" s="117" t="s">
        <v>981</v>
      </c>
      <c r="E428" s="118" t="s">
        <v>981</v>
      </c>
      <c r="F428" s="118" t="s">
        <v>981</v>
      </c>
      <c r="G428" s="213" t="s">
        <v>981</v>
      </c>
      <c r="H428" s="214" t="s">
        <v>981</v>
      </c>
      <c r="I428" s="64"/>
    </row>
    <row r="429" spans="1:10" x14ac:dyDescent="0.25">
      <c r="A429" s="40" t="s">
        <v>218</v>
      </c>
      <c r="B429" s="60" t="s">
        <v>219</v>
      </c>
      <c r="C429" s="42" t="s">
        <v>906</v>
      </c>
      <c r="D429" s="117" t="s">
        <v>981</v>
      </c>
      <c r="E429" s="118" t="s">
        <v>981</v>
      </c>
      <c r="F429" s="118" t="s">
        <v>981</v>
      </c>
      <c r="G429" s="213" t="s">
        <v>981</v>
      </c>
      <c r="H429" s="214" t="s">
        <v>981</v>
      </c>
    </row>
    <row r="430" spans="1:10" x14ac:dyDescent="0.25">
      <c r="A430" s="40" t="s">
        <v>220</v>
      </c>
      <c r="B430" s="46" t="s">
        <v>221</v>
      </c>
      <c r="C430" s="42" t="s">
        <v>906</v>
      </c>
      <c r="D430" s="117" t="s">
        <v>981</v>
      </c>
      <c r="E430" s="118" t="s">
        <v>981</v>
      </c>
      <c r="F430" s="118" t="s">
        <v>981</v>
      </c>
      <c r="G430" s="213" t="s">
        <v>981</v>
      </c>
      <c r="H430" s="214" t="s">
        <v>981</v>
      </c>
    </row>
    <row r="431" spans="1:10" x14ac:dyDescent="0.25">
      <c r="A431" s="40" t="s">
        <v>222</v>
      </c>
      <c r="B431" s="46" t="s">
        <v>223</v>
      </c>
      <c r="C431" s="42" t="s">
        <v>906</v>
      </c>
      <c r="D431" s="117" t="s">
        <v>981</v>
      </c>
      <c r="E431" s="118" t="s">
        <v>981</v>
      </c>
      <c r="F431" s="118" t="s">
        <v>981</v>
      </c>
      <c r="G431" s="213" t="s">
        <v>981</v>
      </c>
      <c r="H431" s="214" t="s">
        <v>981</v>
      </c>
    </row>
    <row r="432" spans="1:10" x14ac:dyDescent="0.25">
      <c r="A432" s="40" t="s">
        <v>224</v>
      </c>
      <c r="B432" s="46" t="s">
        <v>827</v>
      </c>
      <c r="C432" s="42" t="s">
        <v>906</v>
      </c>
      <c r="D432" s="117" t="s">
        <v>981</v>
      </c>
      <c r="E432" s="118" t="s">
        <v>981</v>
      </c>
      <c r="F432" s="118" t="s">
        <v>981</v>
      </c>
      <c r="G432" s="213" t="s">
        <v>981</v>
      </c>
      <c r="H432" s="214" t="s">
        <v>981</v>
      </c>
    </row>
    <row r="433" spans="1:8" x14ac:dyDescent="0.25">
      <c r="A433" s="40" t="s">
        <v>225</v>
      </c>
      <c r="B433" s="46" t="s">
        <v>226</v>
      </c>
      <c r="C433" s="42" t="s">
        <v>906</v>
      </c>
      <c r="D433" s="117" t="s">
        <v>981</v>
      </c>
      <c r="E433" s="118" t="s">
        <v>981</v>
      </c>
      <c r="F433" s="118" t="s">
        <v>981</v>
      </c>
      <c r="G433" s="213" t="s">
        <v>981</v>
      </c>
      <c r="H433" s="214" t="s">
        <v>981</v>
      </c>
    </row>
    <row r="434" spans="1:8" x14ac:dyDescent="0.25">
      <c r="A434" s="40" t="s">
        <v>227</v>
      </c>
      <c r="B434" s="46" t="s">
        <v>228</v>
      </c>
      <c r="C434" s="42" t="s">
        <v>906</v>
      </c>
      <c r="D434" s="117" t="s">
        <v>981</v>
      </c>
      <c r="E434" s="118" t="s">
        <v>981</v>
      </c>
      <c r="F434" s="118" t="s">
        <v>981</v>
      </c>
      <c r="G434" s="213" t="s">
        <v>981</v>
      </c>
      <c r="H434" s="214" t="s">
        <v>981</v>
      </c>
    </row>
    <row r="435" spans="1:8" x14ac:dyDescent="0.25">
      <c r="A435" s="40" t="s">
        <v>229</v>
      </c>
      <c r="B435" s="45" t="s">
        <v>230</v>
      </c>
      <c r="C435" s="42" t="s">
        <v>906</v>
      </c>
      <c r="D435" s="117" t="s">
        <v>981</v>
      </c>
      <c r="E435" s="118" t="s">
        <v>981</v>
      </c>
      <c r="F435" s="118" t="s">
        <v>981</v>
      </c>
      <c r="G435" s="213" t="s">
        <v>981</v>
      </c>
      <c r="H435" s="214" t="s">
        <v>981</v>
      </c>
    </row>
    <row r="436" spans="1:8" ht="31.5" x14ac:dyDescent="0.25">
      <c r="A436" s="40" t="s">
        <v>231</v>
      </c>
      <c r="B436" s="47" t="s">
        <v>232</v>
      </c>
      <c r="C436" s="42" t="s">
        <v>906</v>
      </c>
      <c r="D436" s="117" t="s">
        <v>981</v>
      </c>
      <c r="E436" s="125" t="s">
        <v>981</v>
      </c>
      <c r="F436" s="125" t="s">
        <v>981</v>
      </c>
      <c r="G436" s="213" t="s">
        <v>981</v>
      </c>
      <c r="H436" s="214" t="s">
        <v>981</v>
      </c>
    </row>
    <row r="437" spans="1:8" x14ac:dyDescent="0.25">
      <c r="A437" s="40" t="s">
        <v>233</v>
      </c>
      <c r="B437" s="45" t="s">
        <v>234</v>
      </c>
      <c r="C437" s="42" t="s">
        <v>906</v>
      </c>
      <c r="D437" s="117" t="s">
        <v>981</v>
      </c>
      <c r="E437" s="125" t="s">
        <v>981</v>
      </c>
      <c r="F437" s="125" t="s">
        <v>981</v>
      </c>
      <c r="G437" s="213" t="s">
        <v>981</v>
      </c>
      <c r="H437" s="214" t="s">
        <v>981</v>
      </c>
    </row>
    <row r="438" spans="1:8" ht="31.5" x14ac:dyDescent="0.25">
      <c r="A438" s="40" t="s">
        <v>235</v>
      </c>
      <c r="B438" s="47" t="s">
        <v>236</v>
      </c>
      <c r="C438" s="42" t="s">
        <v>906</v>
      </c>
      <c r="D438" s="117" t="s">
        <v>981</v>
      </c>
      <c r="E438" s="125" t="s">
        <v>981</v>
      </c>
      <c r="F438" s="125" t="s">
        <v>981</v>
      </c>
      <c r="G438" s="213" t="s">
        <v>981</v>
      </c>
      <c r="H438" s="214" t="s">
        <v>981</v>
      </c>
    </row>
    <row r="439" spans="1:8" x14ac:dyDescent="0.25">
      <c r="A439" s="40" t="s">
        <v>237</v>
      </c>
      <c r="B439" s="46" t="s">
        <v>238</v>
      </c>
      <c r="C439" s="42" t="s">
        <v>906</v>
      </c>
      <c r="D439" s="117" t="s">
        <v>981</v>
      </c>
      <c r="E439" s="118" t="s">
        <v>981</v>
      </c>
      <c r="F439" s="118" t="s">
        <v>981</v>
      </c>
      <c r="G439" s="213" t="s">
        <v>981</v>
      </c>
      <c r="H439" s="214" t="s">
        <v>981</v>
      </c>
    </row>
    <row r="440" spans="1:8" ht="16.5" thickBot="1" x14ac:dyDescent="0.3">
      <c r="A440" s="448" t="s">
        <v>239</v>
      </c>
      <c r="B440" s="65" t="s">
        <v>240</v>
      </c>
      <c r="C440" s="42" t="s">
        <v>906</v>
      </c>
      <c r="D440" s="240" t="s">
        <v>981</v>
      </c>
      <c r="E440" s="122" t="s">
        <v>981</v>
      </c>
      <c r="F440" s="122" t="s">
        <v>981</v>
      </c>
      <c r="G440" s="216" t="s">
        <v>981</v>
      </c>
      <c r="H440" s="217" t="s">
        <v>981</v>
      </c>
    </row>
    <row r="441" spans="1:8" x14ac:dyDescent="0.25">
      <c r="A441" s="450" t="s">
        <v>351</v>
      </c>
      <c r="B441" s="436" t="s">
        <v>344</v>
      </c>
      <c r="C441" s="463" t="s">
        <v>441</v>
      </c>
      <c r="D441" s="464" t="s">
        <v>441</v>
      </c>
      <c r="E441" s="465" t="s">
        <v>441</v>
      </c>
      <c r="F441" s="465" t="s">
        <v>981</v>
      </c>
      <c r="G441" s="466" t="s">
        <v>981</v>
      </c>
      <c r="H441" s="467" t="s">
        <v>441</v>
      </c>
    </row>
    <row r="442" spans="1:8" ht="47.25" x14ac:dyDescent="0.25">
      <c r="A442" s="472" t="s">
        <v>828</v>
      </c>
      <c r="B442" s="46" t="s">
        <v>829</v>
      </c>
      <c r="C442" s="42" t="s">
        <v>906</v>
      </c>
      <c r="D442" s="240">
        <v>0.7</v>
      </c>
      <c r="E442" s="110">
        <v>1.5</v>
      </c>
      <c r="F442" s="110">
        <f t="shared" ref="F442:F443" si="28">E442-D442</f>
        <v>0.8</v>
      </c>
      <c r="G442" s="437">
        <f t="shared" ref="G442:G443" si="29">F442/D442*100</f>
        <v>114.28571428571431</v>
      </c>
      <c r="H442" s="218" t="s">
        <v>981</v>
      </c>
    </row>
    <row r="443" spans="1:8" x14ac:dyDescent="0.25">
      <c r="A443" s="472" t="s">
        <v>354</v>
      </c>
      <c r="B443" s="45" t="s">
        <v>830</v>
      </c>
      <c r="C443" s="42" t="s">
        <v>906</v>
      </c>
      <c r="D443" s="240">
        <v>0.4</v>
      </c>
      <c r="E443" s="110">
        <v>0.4</v>
      </c>
      <c r="F443" s="110">
        <f t="shared" si="28"/>
        <v>0</v>
      </c>
      <c r="G443" s="207">
        <f t="shared" si="29"/>
        <v>0</v>
      </c>
      <c r="H443" s="218" t="s">
        <v>981</v>
      </c>
    </row>
    <row r="444" spans="1:8" ht="31.5" x14ac:dyDescent="0.25">
      <c r="A444" s="472" t="s">
        <v>355</v>
      </c>
      <c r="B444" s="45" t="s">
        <v>831</v>
      </c>
      <c r="C444" s="42" t="s">
        <v>906</v>
      </c>
      <c r="D444" s="240" t="s">
        <v>981</v>
      </c>
      <c r="E444" s="110" t="s">
        <v>981</v>
      </c>
      <c r="F444" s="110" t="s">
        <v>981</v>
      </c>
      <c r="G444" s="207" t="s">
        <v>981</v>
      </c>
      <c r="H444" s="218" t="s">
        <v>981</v>
      </c>
    </row>
    <row r="445" spans="1:8" x14ac:dyDescent="0.25">
      <c r="A445" s="472" t="s">
        <v>356</v>
      </c>
      <c r="B445" s="45" t="s">
        <v>832</v>
      </c>
      <c r="C445" s="42" t="s">
        <v>906</v>
      </c>
      <c r="D445" s="240" t="s">
        <v>981</v>
      </c>
      <c r="E445" s="110" t="s">
        <v>981</v>
      </c>
      <c r="F445" s="110" t="s">
        <v>981</v>
      </c>
      <c r="G445" s="207" t="s">
        <v>981</v>
      </c>
      <c r="H445" s="218" t="s">
        <v>981</v>
      </c>
    </row>
    <row r="446" spans="1:8" ht="31.5" x14ac:dyDescent="0.25">
      <c r="A446" s="472" t="s">
        <v>357</v>
      </c>
      <c r="B446" s="46" t="s">
        <v>833</v>
      </c>
      <c r="C446" s="59" t="s">
        <v>441</v>
      </c>
      <c r="D446" s="468" t="s">
        <v>981</v>
      </c>
      <c r="E446" s="110" t="s">
        <v>981</v>
      </c>
      <c r="F446" s="110" t="s">
        <v>981</v>
      </c>
      <c r="G446" s="207" t="s">
        <v>981</v>
      </c>
      <c r="H446" s="218" t="s">
        <v>981</v>
      </c>
    </row>
    <row r="447" spans="1:8" x14ac:dyDescent="0.25">
      <c r="A447" s="472" t="s">
        <v>834</v>
      </c>
      <c r="B447" s="45" t="s">
        <v>835</v>
      </c>
      <c r="C447" s="42" t="s">
        <v>906</v>
      </c>
      <c r="D447" s="240" t="s">
        <v>981</v>
      </c>
      <c r="E447" s="110" t="s">
        <v>981</v>
      </c>
      <c r="F447" s="110" t="s">
        <v>981</v>
      </c>
      <c r="G447" s="207" t="s">
        <v>981</v>
      </c>
      <c r="H447" s="218" t="s">
        <v>981</v>
      </c>
    </row>
    <row r="448" spans="1:8" x14ac:dyDescent="0.25">
      <c r="A448" s="472" t="s">
        <v>836</v>
      </c>
      <c r="B448" s="45" t="s">
        <v>837</v>
      </c>
      <c r="C448" s="42" t="s">
        <v>906</v>
      </c>
      <c r="D448" s="240" t="s">
        <v>981</v>
      </c>
      <c r="E448" s="110" t="s">
        <v>981</v>
      </c>
      <c r="F448" s="110" t="s">
        <v>981</v>
      </c>
      <c r="G448" s="207" t="s">
        <v>981</v>
      </c>
      <c r="H448" s="218" t="s">
        <v>981</v>
      </c>
    </row>
    <row r="449" spans="1:8" ht="16.5" thickBot="1" x14ac:dyDescent="0.3">
      <c r="A449" s="473" t="s">
        <v>838</v>
      </c>
      <c r="B449" s="66" t="s">
        <v>839</v>
      </c>
      <c r="C449" s="52" t="s">
        <v>906</v>
      </c>
      <c r="D449" s="238" t="s">
        <v>981</v>
      </c>
      <c r="E449" s="219" t="s">
        <v>981</v>
      </c>
      <c r="F449" s="219" t="s">
        <v>981</v>
      </c>
      <c r="G449" s="220" t="s">
        <v>981</v>
      </c>
      <c r="H449" s="221" t="s">
        <v>981</v>
      </c>
    </row>
    <row r="450" spans="1:8" x14ac:dyDescent="0.25">
      <c r="A450" s="103" t="s">
        <v>840</v>
      </c>
      <c r="B450" s="67"/>
      <c r="C450" s="68"/>
      <c r="D450" s="68"/>
      <c r="E450" s="69"/>
      <c r="F450" s="69"/>
      <c r="G450" s="70"/>
      <c r="H450" s="70"/>
    </row>
    <row r="451" spans="1:8" x14ac:dyDescent="0.25">
      <c r="A451" s="390" t="s">
        <v>841</v>
      </c>
      <c r="B451" s="390"/>
      <c r="C451" s="390"/>
      <c r="D451" s="390"/>
      <c r="E451" s="390"/>
      <c r="F451" s="390"/>
      <c r="G451" s="390"/>
      <c r="H451" s="390"/>
    </row>
    <row r="452" spans="1:8" x14ac:dyDescent="0.25">
      <c r="A452" s="390" t="s">
        <v>842</v>
      </c>
      <c r="B452" s="390"/>
      <c r="C452" s="390"/>
      <c r="D452" s="390"/>
      <c r="E452" s="390"/>
      <c r="F452" s="390"/>
      <c r="G452" s="390"/>
      <c r="H452" s="390"/>
    </row>
    <row r="453" spans="1:8" ht="24.75" customHeight="1" x14ac:dyDescent="0.25">
      <c r="A453" s="390" t="s">
        <v>843</v>
      </c>
      <c r="B453" s="390"/>
      <c r="C453" s="390"/>
      <c r="D453" s="390"/>
      <c r="E453" s="390"/>
      <c r="F453" s="390"/>
      <c r="G453" s="390"/>
      <c r="H453" s="390"/>
    </row>
    <row r="454" spans="1:8" ht="30" customHeight="1" x14ac:dyDescent="0.25">
      <c r="A454" s="388" t="s">
        <v>844</v>
      </c>
      <c r="B454" s="388"/>
      <c r="C454" s="388"/>
      <c r="D454" s="388"/>
      <c r="E454" s="388"/>
      <c r="F454" s="388"/>
      <c r="G454" s="388"/>
      <c r="H454" s="388"/>
    </row>
    <row r="455" spans="1:8" ht="39" customHeight="1" x14ac:dyDescent="0.25">
      <c r="A455" s="389" t="s">
        <v>845</v>
      </c>
      <c r="B455" s="389"/>
      <c r="C455" s="389"/>
      <c r="D455" s="389"/>
      <c r="E455" s="389"/>
      <c r="F455" s="389"/>
      <c r="G455" s="389"/>
      <c r="H455" s="389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127"/>
  <sheetViews>
    <sheetView view="pageBreakPreview" zoomScale="70" zoomScaleNormal="100" zoomScaleSheetLayoutView="70" workbookViewId="0">
      <selection activeCell="C132" sqref="C132"/>
    </sheetView>
  </sheetViews>
  <sheetFormatPr defaultRowHeight="15.75" x14ac:dyDescent="0.25"/>
  <cols>
    <col min="1" max="1" width="9.625" style="23" customWidth="1"/>
    <col min="2" max="2" width="75.375" style="23" customWidth="1"/>
    <col min="3" max="3" width="13.875" style="23" customWidth="1"/>
    <col min="4" max="4" width="7.625" style="23" customWidth="1"/>
    <col min="5" max="5" width="5.125" style="23" customWidth="1"/>
    <col min="6" max="6" width="7" style="23" customWidth="1"/>
    <col min="7" max="7" width="9.375" style="23" customWidth="1"/>
    <col min="8" max="8" width="5.5" style="23" customWidth="1"/>
    <col min="9" max="9" width="8.75" style="23" customWidth="1"/>
    <col min="10" max="10" width="5.125" style="23" customWidth="1"/>
    <col min="11" max="11" width="6.625" style="23" customWidth="1"/>
    <col min="12" max="12" width="8.5" style="23" customWidth="1"/>
    <col min="13" max="13" width="5.5" style="23" customWidth="1"/>
    <col min="14" max="15" width="8.75" style="23" customWidth="1"/>
    <col min="16" max="16" width="7.5" style="23" customWidth="1"/>
    <col min="17" max="17" width="4.375" style="23" customWidth="1"/>
    <col min="18" max="18" width="7.75" style="23" customWidth="1"/>
    <col min="19" max="19" width="4.25" style="23" customWidth="1"/>
    <col min="20" max="22" width="8.75" style="23" customWidth="1"/>
    <col min="23" max="23" width="5" style="23" customWidth="1"/>
    <col min="24" max="24" width="40.75" style="23" customWidth="1"/>
    <col min="25" max="25" width="12.125" style="23" customWidth="1"/>
    <col min="26" max="26" width="10.625" style="23" customWidth="1"/>
    <col min="27" max="27" width="22.75" style="23" customWidth="1"/>
    <col min="28" max="65" width="10.625" style="23" customWidth="1"/>
    <col min="66" max="66" width="12.125" style="23" customWidth="1"/>
    <col min="67" max="67" width="11.5" style="23" customWidth="1"/>
    <col min="68" max="68" width="14.125" style="23" customWidth="1"/>
    <col min="69" max="69" width="15.125" style="23" customWidth="1"/>
    <col min="70" max="70" width="13" style="23" customWidth="1"/>
    <col min="71" max="71" width="11.75" style="23" customWidth="1"/>
    <col min="72" max="72" width="17.5" style="23" customWidth="1"/>
    <col min="73" max="16384" width="9" style="23"/>
  </cols>
  <sheetData>
    <row r="1" spans="1:30" ht="18.75" x14ac:dyDescent="0.25">
      <c r="X1" s="25" t="s">
        <v>55</v>
      </c>
    </row>
    <row r="2" spans="1:30" ht="18.75" x14ac:dyDescent="0.3">
      <c r="X2" s="26" t="s">
        <v>0</v>
      </c>
    </row>
    <row r="3" spans="1:30" ht="18.75" x14ac:dyDescent="0.3">
      <c r="X3" s="20" t="s">
        <v>899</v>
      </c>
    </row>
    <row r="4" spans="1:30" s="27" customFormat="1" ht="18.75" x14ac:dyDescent="0.3">
      <c r="A4" s="274" t="s">
        <v>909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87"/>
      <c r="Z4" s="87"/>
      <c r="AA4" s="87"/>
      <c r="AB4" s="87"/>
      <c r="AC4" s="87"/>
    </row>
    <row r="5" spans="1:30" s="27" customFormat="1" ht="18.75" customHeight="1" x14ac:dyDescent="0.3">
      <c r="A5" s="275" t="s">
        <v>1170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88"/>
      <c r="Z5" s="88"/>
      <c r="AA5" s="88"/>
      <c r="AB5" s="88"/>
      <c r="AC5" s="88"/>
      <c r="AD5" s="88"/>
    </row>
    <row r="6" spans="1:30" s="27" customFormat="1" ht="18.75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30" s="27" customFormat="1" ht="18.75" customHeight="1" x14ac:dyDescent="0.3">
      <c r="A7" s="275" t="s">
        <v>988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88"/>
      <c r="Z7" s="88"/>
      <c r="AA7" s="88"/>
      <c r="AB7" s="88"/>
      <c r="AC7" s="88"/>
    </row>
    <row r="8" spans="1:30" x14ac:dyDescent="0.25">
      <c r="A8" s="276" t="s">
        <v>68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8"/>
      <c r="Z8" s="28"/>
      <c r="AA8" s="28"/>
      <c r="AB8" s="28"/>
      <c r="AC8" s="28"/>
    </row>
    <row r="9" spans="1:30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30" ht="18.75" x14ac:dyDescent="0.3">
      <c r="A10" s="277" t="s">
        <v>1169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90"/>
      <c r="Z10" s="90"/>
      <c r="AA10" s="90"/>
      <c r="AB10" s="90"/>
      <c r="AC10" s="90"/>
    </row>
    <row r="11" spans="1:30" ht="18.75" x14ac:dyDescent="0.3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AC11" s="26"/>
    </row>
    <row r="12" spans="1:30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104"/>
      <c r="Z12" s="104"/>
      <c r="AA12" s="104"/>
      <c r="AB12" s="91"/>
      <c r="AC12" s="91"/>
    </row>
    <row r="13" spans="1:30" x14ac:dyDescent="0.25">
      <c r="A13" s="276" t="s">
        <v>168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8"/>
      <c r="Z13" s="28"/>
      <c r="AA13" s="28"/>
      <c r="AB13" s="28"/>
      <c r="AC13" s="28"/>
    </row>
    <row r="14" spans="1:30" x14ac:dyDescent="0.2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</row>
    <row r="15" spans="1:30" ht="30.75" customHeight="1" x14ac:dyDescent="0.25">
      <c r="A15" s="258" t="s">
        <v>63</v>
      </c>
      <c r="B15" s="258" t="s">
        <v>18</v>
      </c>
      <c r="C15" s="352" t="s">
        <v>5</v>
      </c>
      <c r="D15" s="258" t="s">
        <v>984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 t="s">
        <v>850</v>
      </c>
      <c r="O15" s="258"/>
      <c r="P15" s="258"/>
      <c r="Q15" s="258"/>
      <c r="R15" s="258"/>
      <c r="S15" s="258"/>
      <c r="T15" s="258"/>
      <c r="U15" s="258"/>
      <c r="V15" s="258"/>
      <c r="W15" s="258"/>
      <c r="X15" s="258" t="s">
        <v>7</v>
      </c>
    </row>
    <row r="16" spans="1:30" ht="30.75" customHeight="1" x14ac:dyDescent="0.25">
      <c r="A16" s="258"/>
      <c r="B16" s="258"/>
      <c r="C16" s="358"/>
      <c r="D16" s="258" t="s">
        <v>1000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</row>
    <row r="17" spans="1:24" ht="42.75" customHeight="1" x14ac:dyDescent="0.25">
      <c r="A17" s="258"/>
      <c r="B17" s="258"/>
      <c r="C17" s="358"/>
      <c r="D17" s="258" t="s">
        <v>9</v>
      </c>
      <c r="E17" s="258"/>
      <c r="F17" s="258"/>
      <c r="G17" s="258"/>
      <c r="H17" s="258"/>
      <c r="I17" s="258" t="s">
        <v>10</v>
      </c>
      <c r="J17" s="258"/>
      <c r="K17" s="258"/>
      <c r="L17" s="258"/>
      <c r="M17" s="258"/>
      <c r="N17" s="272" t="s">
        <v>26</v>
      </c>
      <c r="O17" s="272"/>
      <c r="P17" s="272" t="s">
        <v>14</v>
      </c>
      <c r="Q17" s="272"/>
      <c r="R17" s="273" t="s">
        <v>61</v>
      </c>
      <c r="S17" s="273"/>
      <c r="T17" s="272" t="s">
        <v>64</v>
      </c>
      <c r="U17" s="272"/>
      <c r="V17" s="272" t="s">
        <v>15</v>
      </c>
      <c r="W17" s="272"/>
      <c r="X17" s="258"/>
    </row>
    <row r="18" spans="1:24" ht="143.25" customHeight="1" x14ac:dyDescent="0.25">
      <c r="A18" s="258"/>
      <c r="B18" s="258"/>
      <c r="C18" s="358"/>
      <c r="D18" s="268" t="s">
        <v>26</v>
      </c>
      <c r="E18" s="268" t="s">
        <v>14</v>
      </c>
      <c r="F18" s="270" t="s">
        <v>61</v>
      </c>
      <c r="G18" s="268" t="s">
        <v>64</v>
      </c>
      <c r="H18" s="268" t="s">
        <v>15</v>
      </c>
      <c r="I18" s="268" t="s">
        <v>16</v>
      </c>
      <c r="J18" s="268" t="s">
        <v>14</v>
      </c>
      <c r="K18" s="270" t="s">
        <v>61</v>
      </c>
      <c r="L18" s="268" t="s">
        <v>64</v>
      </c>
      <c r="M18" s="268" t="s">
        <v>15</v>
      </c>
      <c r="N18" s="272"/>
      <c r="O18" s="272"/>
      <c r="P18" s="272"/>
      <c r="Q18" s="272"/>
      <c r="R18" s="273"/>
      <c r="S18" s="273"/>
      <c r="T18" s="272"/>
      <c r="U18" s="272"/>
      <c r="V18" s="272"/>
      <c r="W18" s="272"/>
      <c r="X18" s="258"/>
    </row>
    <row r="19" spans="1:24" ht="77.25" customHeight="1" x14ac:dyDescent="0.25">
      <c r="A19" s="258"/>
      <c r="B19" s="258"/>
      <c r="C19" s="353"/>
      <c r="D19" s="269"/>
      <c r="E19" s="269"/>
      <c r="F19" s="271"/>
      <c r="G19" s="269"/>
      <c r="H19" s="269"/>
      <c r="I19" s="269"/>
      <c r="J19" s="269"/>
      <c r="K19" s="271"/>
      <c r="L19" s="269"/>
      <c r="M19" s="269"/>
      <c r="N19" s="242" t="s">
        <v>1187</v>
      </c>
      <c r="O19" s="242" t="s">
        <v>1188</v>
      </c>
      <c r="P19" s="242" t="s">
        <v>907</v>
      </c>
      <c r="Q19" s="242" t="s">
        <v>8</v>
      </c>
      <c r="R19" s="242" t="s">
        <v>907</v>
      </c>
      <c r="S19" s="242" t="s">
        <v>8</v>
      </c>
      <c r="T19" s="242" t="s">
        <v>907</v>
      </c>
      <c r="U19" s="242" t="s">
        <v>8</v>
      </c>
      <c r="V19" s="242" t="s">
        <v>907</v>
      </c>
      <c r="W19" s="242" t="s">
        <v>8</v>
      </c>
      <c r="X19" s="258"/>
    </row>
    <row r="20" spans="1:24" ht="19.5" customHeight="1" x14ac:dyDescent="0.25">
      <c r="A20" s="242">
        <v>1</v>
      </c>
      <c r="B20" s="242">
        <f>A20+1</f>
        <v>2</v>
      </c>
      <c r="C20" s="242">
        <v>3</v>
      </c>
      <c r="D20" s="242">
        <v>4</v>
      </c>
      <c r="E20" s="242">
        <f t="shared" ref="E20:M20" si="0">D20+1</f>
        <v>5</v>
      </c>
      <c r="F20" s="242">
        <f t="shared" si="0"/>
        <v>6</v>
      </c>
      <c r="G20" s="242">
        <f t="shared" si="0"/>
        <v>7</v>
      </c>
      <c r="H20" s="242">
        <f t="shared" si="0"/>
        <v>8</v>
      </c>
      <c r="I20" s="242">
        <f t="shared" si="0"/>
        <v>9</v>
      </c>
      <c r="J20" s="242">
        <f t="shared" si="0"/>
        <v>10</v>
      </c>
      <c r="K20" s="242">
        <f t="shared" si="0"/>
        <v>11</v>
      </c>
      <c r="L20" s="242">
        <f t="shared" si="0"/>
        <v>12</v>
      </c>
      <c r="M20" s="242">
        <f t="shared" si="0"/>
        <v>13</v>
      </c>
      <c r="N20" s="242">
        <f t="shared" ref="N20:X20" si="1">M20+1</f>
        <v>14</v>
      </c>
      <c r="O20" s="242">
        <f t="shared" si="1"/>
        <v>15</v>
      </c>
      <c r="P20" s="242">
        <f t="shared" si="1"/>
        <v>16</v>
      </c>
      <c r="Q20" s="242">
        <f t="shared" si="1"/>
        <v>17</v>
      </c>
      <c r="R20" s="242">
        <f t="shared" si="1"/>
        <v>18</v>
      </c>
      <c r="S20" s="242">
        <f t="shared" si="1"/>
        <v>19</v>
      </c>
      <c r="T20" s="242">
        <f t="shared" si="1"/>
        <v>20</v>
      </c>
      <c r="U20" s="242">
        <f t="shared" si="1"/>
        <v>21</v>
      </c>
      <c r="V20" s="242">
        <f t="shared" si="1"/>
        <v>22</v>
      </c>
      <c r="W20" s="242">
        <f t="shared" si="1"/>
        <v>23</v>
      </c>
      <c r="X20" s="242">
        <f t="shared" si="1"/>
        <v>24</v>
      </c>
    </row>
    <row r="21" spans="1:24" ht="26.25" customHeight="1" x14ac:dyDescent="0.25">
      <c r="A21" s="165"/>
      <c r="B21" s="163" t="s">
        <v>166</v>
      </c>
      <c r="C21" s="156" t="s">
        <v>981</v>
      </c>
      <c r="D21" s="164">
        <f>D23+D27</f>
        <v>13.221</v>
      </c>
      <c r="E21" s="155">
        <v>0</v>
      </c>
      <c r="F21" s="155">
        <v>0</v>
      </c>
      <c r="G21" s="164">
        <f>G23+G27</f>
        <v>13.221</v>
      </c>
      <c r="H21" s="155">
        <v>0</v>
      </c>
      <c r="I21" s="164">
        <f>I23+I27</f>
        <v>13.259</v>
      </c>
      <c r="J21" s="155">
        <v>0</v>
      </c>
      <c r="K21" s="155">
        <v>0</v>
      </c>
      <c r="L21" s="164">
        <f>L23+L27</f>
        <v>13.259</v>
      </c>
      <c r="M21" s="155">
        <v>0</v>
      </c>
      <c r="N21" s="164">
        <f>I21-D21</f>
        <v>3.8000000000000256E-2</v>
      </c>
      <c r="O21" s="228">
        <f>N21/D21*100</f>
        <v>0.2874215263595814</v>
      </c>
      <c r="P21" s="155">
        <v>0</v>
      </c>
      <c r="Q21" s="155">
        <v>0</v>
      </c>
      <c r="R21" s="155">
        <v>0</v>
      </c>
      <c r="S21" s="155">
        <v>0</v>
      </c>
      <c r="T21" s="164">
        <f>L21-G21</f>
        <v>3.8000000000000256E-2</v>
      </c>
      <c r="U21" s="228">
        <f>T21/G21*100</f>
        <v>0.2874215263595814</v>
      </c>
      <c r="V21" s="155">
        <v>0</v>
      </c>
      <c r="W21" s="155">
        <v>0</v>
      </c>
      <c r="X21" s="156" t="s">
        <v>981</v>
      </c>
    </row>
    <row r="22" spans="1:24" ht="20.25" customHeight="1" x14ac:dyDescent="0.25">
      <c r="A22" s="156" t="s">
        <v>911</v>
      </c>
      <c r="B22" s="163" t="s">
        <v>912</v>
      </c>
      <c r="C22" s="156" t="s">
        <v>913</v>
      </c>
      <c r="D22" s="156" t="s">
        <v>981</v>
      </c>
      <c r="E22" s="156" t="s">
        <v>981</v>
      </c>
      <c r="F22" s="156" t="s">
        <v>981</v>
      </c>
      <c r="G22" s="156" t="s">
        <v>981</v>
      </c>
      <c r="H22" s="156" t="s">
        <v>981</v>
      </c>
      <c r="I22" s="156" t="s">
        <v>981</v>
      </c>
      <c r="J22" s="156" t="s">
        <v>981</v>
      </c>
      <c r="K22" s="156" t="s">
        <v>981</v>
      </c>
      <c r="L22" s="156" t="s">
        <v>981</v>
      </c>
      <c r="M22" s="156" t="s">
        <v>981</v>
      </c>
      <c r="N22" s="156" t="s">
        <v>981</v>
      </c>
      <c r="O22" s="228" t="s">
        <v>981</v>
      </c>
      <c r="P22" s="156" t="s">
        <v>981</v>
      </c>
      <c r="Q22" s="156" t="s">
        <v>981</v>
      </c>
      <c r="R22" s="156" t="s">
        <v>981</v>
      </c>
      <c r="S22" s="156" t="s">
        <v>981</v>
      </c>
      <c r="T22" s="156" t="s">
        <v>981</v>
      </c>
      <c r="U22" s="228" t="s">
        <v>981</v>
      </c>
      <c r="V22" s="156" t="s">
        <v>981</v>
      </c>
      <c r="W22" s="156" t="s">
        <v>981</v>
      </c>
      <c r="X22" s="156" t="s">
        <v>981</v>
      </c>
    </row>
    <row r="23" spans="1:24" ht="22.5" customHeight="1" x14ac:dyDescent="0.25">
      <c r="A23" s="156" t="s">
        <v>914</v>
      </c>
      <c r="B23" s="163" t="s">
        <v>915</v>
      </c>
      <c r="C23" s="156" t="s">
        <v>913</v>
      </c>
      <c r="D23" s="164">
        <f>D49</f>
        <v>12.933</v>
      </c>
      <c r="E23" s="155">
        <v>0</v>
      </c>
      <c r="F23" s="155">
        <v>0</v>
      </c>
      <c r="G23" s="164">
        <f>G49</f>
        <v>12.933</v>
      </c>
      <c r="H23" s="155">
        <v>0</v>
      </c>
      <c r="I23" s="164">
        <f>I49</f>
        <v>12.977</v>
      </c>
      <c r="J23" s="155">
        <v>0</v>
      </c>
      <c r="K23" s="155">
        <v>0</v>
      </c>
      <c r="L23" s="164">
        <f>L49</f>
        <v>12.977</v>
      </c>
      <c r="M23" s="155">
        <v>0</v>
      </c>
      <c r="N23" s="164">
        <f>I23-D23</f>
        <v>4.4000000000000483E-2</v>
      </c>
      <c r="O23" s="228">
        <f>N23/D23*100</f>
        <v>0.34021495399366336</v>
      </c>
      <c r="P23" s="155">
        <v>0</v>
      </c>
      <c r="Q23" s="155">
        <v>0</v>
      </c>
      <c r="R23" s="155">
        <v>0</v>
      </c>
      <c r="S23" s="155">
        <v>0</v>
      </c>
      <c r="T23" s="164">
        <f>L23-G23</f>
        <v>4.4000000000000483E-2</v>
      </c>
      <c r="U23" s="228">
        <f>T23/G23*100</f>
        <v>0.34021495399366336</v>
      </c>
      <c r="V23" s="155">
        <v>0</v>
      </c>
      <c r="W23" s="155">
        <v>0</v>
      </c>
      <c r="X23" s="156" t="s">
        <v>981</v>
      </c>
    </row>
    <row r="24" spans="1:24" ht="39" customHeight="1" x14ac:dyDescent="0.25">
      <c r="A24" s="156" t="s">
        <v>916</v>
      </c>
      <c r="B24" s="163" t="s">
        <v>917</v>
      </c>
      <c r="C24" s="156" t="s">
        <v>913</v>
      </c>
      <c r="D24" s="156" t="s">
        <v>981</v>
      </c>
      <c r="E24" s="156" t="s">
        <v>981</v>
      </c>
      <c r="F24" s="156" t="s">
        <v>981</v>
      </c>
      <c r="G24" s="156" t="s">
        <v>981</v>
      </c>
      <c r="H24" s="156" t="s">
        <v>981</v>
      </c>
      <c r="I24" s="156" t="s">
        <v>981</v>
      </c>
      <c r="J24" s="156" t="s">
        <v>981</v>
      </c>
      <c r="K24" s="156" t="s">
        <v>981</v>
      </c>
      <c r="L24" s="156" t="s">
        <v>981</v>
      </c>
      <c r="M24" s="156" t="s">
        <v>981</v>
      </c>
      <c r="N24" s="156" t="s">
        <v>981</v>
      </c>
      <c r="O24" s="228" t="s">
        <v>981</v>
      </c>
      <c r="P24" s="156" t="s">
        <v>981</v>
      </c>
      <c r="Q24" s="156" t="s">
        <v>981</v>
      </c>
      <c r="R24" s="156" t="s">
        <v>981</v>
      </c>
      <c r="S24" s="156" t="s">
        <v>981</v>
      </c>
      <c r="T24" s="156" t="s">
        <v>981</v>
      </c>
      <c r="U24" s="228" t="s">
        <v>981</v>
      </c>
      <c r="V24" s="156" t="s">
        <v>981</v>
      </c>
      <c r="W24" s="156" t="s">
        <v>981</v>
      </c>
      <c r="X24" s="156" t="s">
        <v>981</v>
      </c>
    </row>
    <row r="25" spans="1:24" ht="23.25" customHeight="1" x14ac:dyDescent="0.25">
      <c r="A25" s="156" t="s">
        <v>918</v>
      </c>
      <c r="B25" s="163" t="s">
        <v>919</v>
      </c>
      <c r="C25" s="156" t="s">
        <v>913</v>
      </c>
      <c r="D25" s="156" t="s">
        <v>981</v>
      </c>
      <c r="E25" s="156" t="s">
        <v>981</v>
      </c>
      <c r="F25" s="156" t="s">
        <v>981</v>
      </c>
      <c r="G25" s="156" t="s">
        <v>981</v>
      </c>
      <c r="H25" s="156" t="s">
        <v>981</v>
      </c>
      <c r="I25" s="156" t="s">
        <v>981</v>
      </c>
      <c r="J25" s="156" t="s">
        <v>981</v>
      </c>
      <c r="K25" s="156" t="s">
        <v>981</v>
      </c>
      <c r="L25" s="156" t="s">
        <v>981</v>
      </c>
      <c r="M25" s="156" t="s">
        <v>981</v>
      </c>
      <c r="N25" s="156" t="s">
        <v>981</v>
      </c>
      <c r="O25" s="228" t="s">
        <v>981</v>
      </c>
      <c r="P25" s="156" t="s">
        <v>981</v>
      </c>
      <c r="Q25" s="156" t="s">
        <v>981</v>
      </c>
      <c r="R25" s="156" t="s">
        <v>981</v>
      </c>
      <c r="S25" s="156" t="s">
        <v>981</v>
      </c>
      <c r="T25" s="156" t="s">
        <v>981</v>
      </c>
      <c r="U25" s="228" t="s">
        <v>981</v>
      </c>
      <c r="V25" s="156" t="s">
        <v>981</v>
      </c>
      <c r="W25" s="156" t="s">
        <v>981</v>
      </c>
      <c r="X25" s="156" t="s">
        <v>981</v>
      </c>
    </row>
    <row r="26" spans="1:24" ht="25.5" customHeight="1" x14ac:dyDescent="0.25">
      <c r="A26" s="156" t="s">
        <v>920</v>
      </c>
      <c r="B26" s="163" t="s">
        <v>921</v>
      </c>
      <c r="C26" s="156" t="s">
        <v>913</v>
      </c>
      <c r="D26" s="156" t="s">
        <v>981</v>
      </c>
      <c r="E26" s="156" t="s">
        <v>981</v>
      </c>
      <c r="F26" s="156" t="s">
        <v>981</v>
      </c>
      <c r="G26" s="156" t="s">
        <v>981</v>
      </c>
      <c r="H26" s="156" t="s">
        <v>981</v>
      </c>
      <c r="I26" s="156" t="s">
        <v>981</v>
      </c>
      <c r="J26" s="156" t="s">
        <v>981</v>
      </c>
      <c r="K26" s="156" t="s">
        <v>981</v>
      </c>
      <c r="L26" s="156" t="s">
        <v>981</v>
      </c>
      <c r="M26" s="156" t="s">
        <v>981</v>
      </c>
      <c r="N26" s="156" t="s">
        <v>981</v>
      </c>
      <c r="O26" s="228" t="s">
        <v>981</v>
      </c>
      <c r="P26" s="156" t="s">
        <v>981</v>
      </c>
      <c r="Q26" s="156" t="s">
        <v>981</v>
      </c>
      <c r="R26" s="156" t="s">
        <v>981</v>
      </c>
      <c r="S26" s="156" t="s">
        <v>981</v>
      </c>
      <c r="T26" s="156" t="s">
        <v>981</v>
      </c>
      <c r="U26" s="228" t="s">
        <v>981</v>
      </c>
      <c r="V26" s="156" t="s">
        <v>981</v>
      </c>
      <c r="W26" s="156" t="s">
        <v>981</v>
      </c>
      <c r="X26" s="156" t="s">
        <v>981</v>
      </c>
    </row>
    <row r="27" spans="1:24" ht="24.75" customHeight="1" x14ac:dyDescent="0.25">
      <c r="A27" s="156" t="s">
        <v>922</v>
      </c>
      <c r="B27" s="163" t="s">
        <v>923</v>
      </c>
      <c r="C27" s="156" t="s">
        <v>913</v>
      </c>
      <c r="D27" s="164">
        <f>D125</f>
        <v>0.28799999999999998</v>
      </c>
      <c r="E27" s="155">
        <v>0</v>
      </c>
      <c r="F27" s="155">
        <v>0</v>
      </c>
      <c r="G27" s="156">
        <f>G125</f>
        <v>0.28799999999999998</v>
      </c>
      <c r="H27" s="155">
        <v>0</v>
      </c>
      <c r="I27" s="156">
        <f>I125</f>
        <v>0.28200000000000003</v>
      </c>
      <c r="J27" s="155">
        <v>0</v>
      </c>
      <c r="K27" s="155">
        <v>0</v>
      </c>
      <c r="L27" s="156">
        <f>L125</f>
        <v>0.28200000000000003</v>
      </c>
      <c r="M27" s="155">
        <v>0</v>
      </c>
      <c r="N27" s="164">
        <f>I27-D27</f>
        <v>-5.9999999999999498E-3</v>
      </c>
      <c r="O27" s="228">
        <f>N27/D27*100</f>
        <v>-2.0833333333333162</v>
      </c>
      <c r="P27" s="155">
        <v>0</v>
      </c>
      <c r="Q27" s="155">
        <v>0</v>
      </c>
      <c r="R27" s="155">
        <v>0</v>
      </c>
      <c r="S27" s="155">
        <v>0</v>
      </c>
      <c r="T27" s="156">
        <f>L27-G27</f>
        <v>-5.9999999999999498E-3</v>
      </c>
      <c r="U27" s="228">
        <f>T27/G27*100</f>
        <v>-2.0833333333333162</v>
      </c>
      <c r="V27" s="155">
        <v>0</v>
      </c>
      <c r="W27" s="155">
        <v>0</v>
      </c>
      <c r="X27" s="156" t="s">
        <v>981</v>
      </c>
    </row>
    <row r="28" spans="1:24" ht="20.25" customHeight="1" x14ac:dyDescent="0.25">
      <c r="A28" s="156" t="s">
        <v>924</v>
      </c>
      <c r="B28" s="392" t="s">
        <v>925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</row>
    <row r="29" spans="1:24" ht="22.5" customHeight="1" x14ac:dyDescent="0.25">
      <c r="A29" s="156" t="s">
        <v>172</v>
      </c>
      <c r="B29" s="163" t="s">
        <v>926</v>
      </c>
      <c r="C29" s="156" t="s">
        <v>913</v>
      </c>
      <c r="D29" s="156" t="s">
        <v>981</v>
      </c>
      <c r="E29" s="156" t="s">
        <v>981</v>
      </c>
      <c r="F29" s="156" t="s">
        <v>981</v>
      </c>
      <c r="G29" s="156" t="s">
        <v>981</v>
      </c>
      <c r="H29" s="156" t="s">
        <v>981</v>
      </c>
      <c r="I29" s="156" t="s">
        <v>981</v>
      </c>
      <c r="J29" s="156" t="s">
        <v>981</v>
      </c>
      <c r="K29" s="156" t="s">
        <v>981</v>
      </c>
      <c r="L29" s="156" t="s">
        <v>981</v>
      </c>
      <c r="M29" s="156" t="s">
        <v>981</v>
      </c>
      <c r="N29" s="156" t="s">
        <v>981</v>
      </c>
      <c r="O29" s="156" t="s">
        <v>981</v>
      </c>
      <c r="P29" s="156" t="s">
        <v>981</v>
      </c>
      <c r="Q29" s="156" t="s">
        <v>981</v>
      </c>
      <c r="R29" s="156" t="s">
        <v>981</v>
      </c>
      <c r="S29" s="156" t="s">
        <v>981</v>
      </c>
      <c r="T29" s="156" t="s">
        <v>981</v>
      </c>
      <c r="U29" s="156" t="s">
        <v>981</v>
      </c>
      <c r="V29" s="156" t="s">
        <v>981</v>
      </c>
      <c r="W29" s="156" t="s">
        <v>981</v>
      </c>
      <c r="X29" s="156" t="s">
        <v>981</v>
      </c>
    </row>
    <row r="30" spans="1:24" ht="38.25" customHeight="1" x14ac:dyDescent="0.25">
      <c r="A30" s="156" t="s">
        <v>174</v>
      </c>
      <c r="B30" s="163" t="s">
        <v>927</v>
      </c>
      <c r="C30" s="156" t="s">
        <v>913</v>
      </c>
      <c r="D30" s="156" t="s">
        <v>981</v>
      </c>
      <c r="E30" s="156" t="s">
        <v>981</v>
      </c>
      <c r="F30" s="156" t="s">
        <v>981</v>
      </c>
      <c r="G30" s="156" t="s">
        <v>981</v>
      </c>
      <c r="H30" s="156" t="s">
        <v>981</v>
      </c>
      <c r="I30" s="156" t="s">
        <v>981</v>
      </c>
      <c r="J30" s="156" t="s">
        <v>981</v>
      </c>
      <c r="K30" s="156" t="s">
        <v>981</v>
      </c>
      <c r="L30" s="156" t="s">
        <v>981</v>
      </c>
      <c r="M30" s="156" t="s">
        <v>981</v>
      </c>
      <c r="N30" s="156" t="s">
        <v>981</v>
      </c>
      <c r="O30" s="156" t="s">
        <v>981</v>
      </c>
      <c r="P30" s="156" t="s">
        <v>981</v>
      </c>
      <c r="Q30" s="156" t="s">
        <v>981</v>
      </c>
      <c r="R30" s="156" t="s">
        <v>981</v>
      </c>
      <c r="S30" s="156" t="s">
        <v>981</v>
      </c>
      <c r="T30" s="156" t="s">
        <v>981</v>
      </c>
      <c r="U30" s="156" t="s">
        <v>981</v>
      </c>
      <c r="V30" s="156" t="s">
        <v>981</v>
      </c>
      <c r="W30" s="156" t="s">
        <v>981</v>
      </c>
      <c r="X30" s="156" t="s">
        <v>981</v>
      </c>
    </row>
    <row r="31" spans="1:24" ht="35.25" customHeight="1" x14ac:dyDescent="0.25">
      <c r="A31" s="156" t="s">
        <v>175</v>
      </c>
      <c r="B31" s="163" t="s">
        <v>928</v>
      </c>
      <c r="C31" s="156" t="s">
        <v>913</v>
      </c>
      <c r="D31" s="156" t="s">
        <v>981</v>
      </c>
      <c r="E31" s="156" t="s">
        <v>981</v>
      </c>
      <c r="F31" s="156" t="s">
        <v>981</v>
      </c>
      <c r="G31" s="156" t="s">
        <v>981</v>
      </c>
      <c r="H31" s="156" t="s">
        <v>981</v>
      </c>
      <c r="I31" s="156" t="s">
        <v>981</v>
      </c>
      <c r="J31" s="156" t="s">
        <v>981</v>
      </c>
      <c r="K31" s="156" t="s">
        <v>981</v>
      </c>
      <c r="L31" s="156" t="s">
        <v>981</v>
      </c>
      <c r="M31" s="156" t="s">
        <v>981</v>
      </c>
      <c r="N31" s="156" t="s">
        <v>981</v>
      </c>
      <c r="O31" s="156" t="s">
        <v>981</v>
      </c>
      <c r="P31" s="156" t="s">
        <v>981</v>
      </c>
      <c r="Q31" s="156" t="s">
        <v>981</v>
      </c>
      <c r="R31" s="156" t="s">
        <v>981</v>
      </c>
      <c r="S31" s="156" t="s">
        <v>981</v>
      </c>
      <c r="T31" s="156" t="s">
        <v>981</v>
      </c>
      <c r="U31" s="156" t="s">
        <v>981</v>
      </c>
      <c r="V31" s="156" t="s">
        <v>981</v>
      </c>
      <c r="W31" s="156" t="s">
        <v>981</v>
      </c>
      <c r="X31" s="156" t="s">
        <v>981</v>
      </c>
    </row>
    <row r="32" spans="1:24" ht="36.75" customHeight="1" x14ac:dyDescent="0.25">
      <c r="A32" s="156" t="s">
        <v>177</v>
      </c>
      <c r="B32" s="163" t="s">
        <v>929</v>
      </c>
      <c r="C32" s="156" t="s">
        <v>913</v>
      </c>
      <c r="D32" s="156" t="s">
        <v>981</v>
      </c>
      <c r="E32" s="156" t="s">
        <v>981</v>
      </c>
      <c r="F32" s="156" t="s">
        <v>981</v>
      </c>
      <c r="G32" s="156" t="s">
        <v>981</v>
      </c>
      <c r="H32" s="156" t="s">
        <v>981</v>
      </c>
      <c r="I32" s="156" t="s">
        <v>981</v>
      </c>
      <c r="J32" s="156" t="s">
        <v>981</v>
      </c>
      <c r="K32" s="156" t="s">
        <v>981</v>
      </c>
      <c r="L32" s="156" t="s">
        <v>981</v>
      </c>
      <c r="M32" s="156" t="s">
        <v>981</v>
      </c>
      <c r="N32" s="156" t="s">
        <v>981</v>
      </c>
      <c r="O32" s="156" t="s">
        <v>981</v>
      </c>
      <c r="P32" s="156" t="s">
        <v>981</v>
      </c>
      <c r="Q32" s="156" t="s">
        <v>981</v>
      </c>
      <c r="R32" s="156" t="s">
        <v>981</v>
      </c>
      <c r="S32" s="156" t="s">
        <v>981</v>
      </c>
      <c r="T32" s="156" t="s">
        <v>981</v>
      </c>
      <c r="U32" s="156" t="s">
        <v>981</v>
      </c>
      <c r="V32" s="156" t="s">
        <v>981</v>
      </c>
      <c r="W32" s="156" t="s">
        <v>981</v>
      </c>
      <c r="X32" s="156" t="s">
        <v>981</v>
      </c>
    </row>
    <row r="33" spans="1:24" ht="34.5" customHeight="1" x14ac:dyDescent="0.25">
      <c r="A33" s="156" t="s">
        <v>179</v>
      </c>
      <c r="B33" s="163" t="s">
        <v>930</v>
      </c>
      <c r="C33" s="156" t="s">
        <v>913</v>
      </c>
      <c r="D33" s="156" t="s">
        <v>981</v>
      </c>
      <c r="E33" s="156" t="s">
        <v>981</v>
      </c>
      <c r="F33" s="156" t="s">
        <v>981</v>
      </c>
      <c r="G33" s="156" t="s">
        <v>981</v>
      </c>
      <c r="H33" s="156" t="s">
        <v>981</v>
      </c>
      <c r="I33" s="156" t="s">
        <v>981</v>
      </c>
      <c r="J33" s="156" t="s">
        <v>981</v>
      </c>
      <c r="K33" s="156" t="s">
        <v>981</v>
      </c>
      <c r="L33" s="156" t="s">
        <v>981</v>
      </c>
      <c r="M33" s="156" t="s">
        <v>981</v>
      </c>
      <c r="N33" s="156" t="s">
        <v>981</v>
      </c>
      <c r="O33" s="156" t="s">
        <v>981</v>
      </c>
      <c r="P33" s="156" t="s">
        <v>981</v>
      </c>
      <c r="Q33" s="156" t="s">
        <v>981</v>
      </c>
      <c r="R33" s="156" t="s">
        <v>981</v>
      </c>
      <c r="S33" s="156" t="s">
        <v>981</v>
      </c>
      <c r="T33" s="156" t="s">
        <v>981</v>
      </c>
      <c r="U33" s="156" t="s">
        <v>981</v>
      </c>
      <c r="V33" s="156" t="s">
        <v>981</v>
      </c>
      <c r="W33" s="156" t="s">
        <v>981</v>
      </c>
      <c r="X33" s="156" t="s">
        <v>981</v>
      </c>
    </row>
    <row r="34" spans="1:24" ht="25.5" customHeight="1" x14ac:dyDescent="0.25">
      <c r="A34" s="156" t="s">
        <v>187</v>
      </c>
      <c r="B34" s="163" t="s">
        <v>931</v>
      </c>
      <c r="C34" s="156" t="s">
        <v>913</v>
      </c>
      <c r="D34" s="156" t="s">
        <v>981</v>
      </c>
      <c r="E34" s="156" t="s">
        <v>981</v>
      </c>
      <c r="F34" s="156" t="s">
        <v>981</v>
      </c>
      <c r="G34" s="156" t="s">
        <v>981</v>
      </c>
      <c r="H34" s="156" t="s">
        <v>981</v>
      </c>
      <c r="I34" s="156" t="s">
        <v>981</v>
      </c>
      <c r="J34" s="156" t="s">
        <v>981</v>
      </c>
      <c r="K34" s="156" t="s">
        <v>981</v>
      </c>
      <c r="L34" s="156" t="s">
        <v>981</v>
      </c>
      <c r="M34" s="156" t="s">
        <v>981</v>
      </c>
      <c r="N34" s="156" t="s">
        <v>981</v>
      </c>
      <c r="O34" s="156" t="s">
        <v>981</v>
      </c>
      <c r="P34" s="156" t="s">
        <v>981</v>
      </c>
      <c r="Q34" s="156" t="s">
        <v>981</v>
      </c>
      <c r="R34" s="156" t="s">
        <v>981</v>
      </c>
      <c r="S34" s="156" t="s">
        <v>981</v>
      </c>
      <c r="T34" s="156" t="s">
        <v>981</v>
      </c>
      <c r="U34" s="156" t="s">
        <v>981</v>
      </c>
      <c r="V34" s="156" t="s">
        <v>981</v>
      </c>
      <c r="W34" s="156" t="s">
        <v>981</v>
      </c>
      <c r="X34" s="156" t="s">
        <v>981</v>
      </c>
    </row>
    <row r="35" spans="1:24" ht="38.25" customHeight="1" x14ac:dyDescent="0.25">
      <c r="A35" s="156" t="s">
        <v>811</v>
      </c>
      <c r="B35" s="163" t="s">
        <v>932</v>
      </c>
      <c r="C35" s="156" t="s">
        <v>913</v>
      </c>
      <c r="D35" s="156" t="s">
        <v>981</v>
      </c>
      <c r="E35" s="156" t="s">
        <v>981</v>
      </c>
      <c r="F35" s="156" t="s">
        <v>981</v>
      </c>
      <c r="G35" s="156" t="s">
        <v>981</v>
      </c>
      <c r="H35" s="156" t="s">
        <v>981</v>
      </c>
      <c r="I35" s="156" t="s">
        <v>981</v>
      </c>
      <c r="J35" s="156" t="s">
        <v>981</v>
      </c>
      <c r="K35" s="156" t="s">
        <v>981</v>
      </c>
      <c r="L35" s="156" t="s">
        <v>981</v>
      </c>
      <c r="M35" s="156" t="s">
        <v>981</v>
      </c>
      <c r="N35" s="156" t="s">
        <v>981</v>
      </c>
      <c r="O35" s="156" t="s">
        <v>981</v>
      </c>
      <c r="P35" s="156" t="s">
        <v>981</v>
      </c>
      <c r="Q35" s="156" t="s">
        <v>981</v>
      </c>
      <c r="R35" s="156" t="s">
        <v>981</v>
      </c>
      <c r="S35" s="156" t="s">
        <v>981</v>
      </c>
      <c r="T35" s="156" t="s">
        <v>981</v>
      </c>
      <c r="U35" s="156" t="s">
        <v>981</v>
      </c>
      <c r="V35" s="156" t="s">
        <v>981</v>
      </c>
      <c r="W35" s="156" t="s">
        <v>981</v>
      </c>
      <c r="X35" s="156" t="s">
        <v>981</v>
      </c>
    </row>
    <row r="36" spans="1:24" ht="38.25" customHeight="1" x14ac:dyDescent="0.25">
      <c r="A36" s="156" t="s">
        <v>812</v>
      </c>
      <c r="B36" s="163" t="s">
        <v>933</v>
      </c>
      <c r="C36" s="156" t="s">
        <v>913</v>
      </c>
      <c r="D36" s="156" t="s">
        <v>981</v>
      </c>
      <c r="E36" s="156" t="s">
        <v>981</v>
      </c>
      <c r="F36" s="156" t="s">
        <v>981</v>
      </c>
      <c r="G36" s="156" t="s">
        <v>981</v>
      </c>
      <c r="H36" s="156" t="s">
        <v>981</v>
      </c>
      <c r="I36" s="156" t="s">
        <v>981</v>
      </c>
      <c r="J36" s="156" t="s">
        <v>981</v>
      </c>
      <c r="K36" s="156" t="s">
        <v>981</v>
      </c>
      <c r="L36" s="156" t="s">
        <v>981</v>
      </c>
      <c r="M36" s="156" t="s">
        <v>981</v>
      </c>
      <c r="N36" s="156" t="s">
        <v>981</v>
      </c>
      <c r="O36" s="156" t="s">
        <v>981</v>
      </c>
      <c r="P36" s="156" t="s">
        <v>981</v>
      </c>
      <c r="Q36" s="156" t="s">
        <v>981</v>
      </c>
      <c r="R36" s="156" t="s">
        <v>981</v>
      </c>
      <c r="S36" s="156" t="s">
        <v>981</v>
      </c>
      <c r="T36" s="156" t="s">
        <v>981</v>
      </c>
      <c r="U36" s="156" t="s">
        <v>981</v>
      </c>
      <c r="V36" s="156" t="s">
        <v>981</v>
      </c>
      <c r="W36" s="156" t="s">
        <v>981</v>
      </c>
      <c r="X36" s="156" t="s">
        <v>981</v>
      </c>
    </row>
    <row r="37" spans="1:24" ht="37.5" customHeight="1" x14ac:dyDescent="0.25">
      <c r="A37" s="156" t="s">
        <v>188</v>
      </c>
      <c r="B37" s="163" t="s">
        <v>934</v>
      </c>
      <c r="C37" s="156" t="s">
        <v>913</v>
      </c>
      <c r="D37" s="156" t="s">
        <v>981</v>
      </c>
      <c r="E37" s="156" t="s">
        <v>981</v>
      </c>
      <c r="F37" s="156" t="s">
        <v>981</v>
      </c>
      <c r="G37" s="156" t="s">
        <v>981</v>
      </c>
      <c r="H37" s="156" t="s">
        <v>981</v>
      </c>
      <c r="I37" s="156" t="s">
        <v>981</v>
      </c>
      <c r="J37" s="156" t="s">
        <v>981</v>
      </c>
      <c r="K37" s="156" t="s">
        <v>981</v>
      </c>
      <c r="L37" s="156" t="s">
        <v>981</v>
      </c>
      <c r="M37" s="156" t="s">
        <v>981</v>
      </c>
      <c r="N37" s="156" t="s">
        <v>981</v>
      </c>
      <c r="O37" s="156" t="s">
        <v>981</v>
      </c>
      <c r="P37" s="156" t="s">
        <v>981</v>
      </c>
      <c r="Q37" s="156" t="s">
        <v>981</v>
      </c>
      <c r="R37" s="156" t="s">
        <v>981</v>
      </c>
      <c r="S37" s="156" t="s">
        <v>981</v>
      </c>
      <c r="T37" s="156" t="s">
        <v>981</v>
      </c>
      <c r="U37" s="156" t="s">
        <v>981</v>
      </c>
      <c r="V37" s="156" t="s">
        <v>981</v>
      </c>
      <c r="W37" s="156" t="s">
        <v>981</v>
      </c>
      <c r="X37" s="156" t="s">
        <v>981</v>
      </c>
    </row>
    <row r="38" spans="1:24" ht="27.75" customHeight="1" x14ac:dyDescent="0.25">
      <c r="A38" s="156" t="s">
        <v>935</v>
      </c>
      <c r="B38" s="163" t="s">
        <v>936</v>
      </c>
      <c r="C38" s="156" t="s">
        <v>913</v>
      </c>
      <c r="D38" s="156" t="s">
        <v>981</v>
      </c>
      <c r="E38" s="156" t="s">
        <v>981</v>
      </c>
      <c r="F38" s="156" t="s">
        <v>981</v>
      </c>
      <c r="G38" s="156" t="s">
        <v>981</v>
      </c>
      <c r="H38" s="156" t="s">
        <v>981</v>
      </c>
      <c r="I38" s="156" t="s">
        <v>981</v>
      </c>
      <c r="J38" s="156" t="s">
        <v>981</v>
      </c>
      <c r="K38" s="156" t="s">
        <v>981</v>
      </c>
      <c r="L38" s="156" t="s">
        <v>981</v>
      </c>
      <c r="M38" s="156" t="s">
        <v>981</v>
      </c>
      <c r="N38" s="156" t="s">
        <v>981</v>
      </c>
      <c r="O38" s="156" t="s">
        <v>981</v>
      </c>
      <c r="P38" s="156" t="s">
        <v>981</v>
      </c>
      <c r="Q38" s="156" t="s">
        <v>981</v>
      </c>
      <c r="R38" s="156" t="s">
        <v>981</v>
      </c>
      <c r="S38" s="156" t="s">
        <v>981</v>
      </c>
      <c r="T38" s="156" t="s">
        <v>981</v>
      </c>
      <c r="U38" s="156" t="s">
        <v>981</v>
      </c>
      <c r="V38" s="156" t="s">
        <v>981</v>
      </c>
      <c r="W38" s="156" t="s">
        <v>981</v>
      </c>
      <c r="X38" s="156" t="s">
        <v>981</v>
      </c>
    </row>
    <row r="39" spans="1:24" ht="51" customHeight="1" x14ac:dyDescent="0.25">
      <c r="A39" s="156" t="s">
        <v>935</v>
      </c>
      <c r="B39" s="163" t="s">
        <v>937</v>
      </c>
      <c r="C39" s="156" t="s">
        <v>913</v>
      </c>
      <c r="D39" s="156" t="s">
        <v>981</v>
      </c>
      <c r="E39" s="156" t="s">
        <v>981</v>
      </c>
      <c r="F39" s="156" t="s">
        <v>981</v>
      </c>
      <c r="G39" s="156" t="s">
        <v>981</v>
      </c>
      <c r="H39" s="156" t="s">
        <v>981</v>
      </c>
      <c r="I39" s="156" t="s">
        <v>981</v>
      </c>
      <c r="J39" s="156" t="s">
        <v>981</v>
      </c>
      <c r="K39" s="156" t="s">
        <v>981</v>
      </c>
      <c r="L39" s="156" t="s">
        <v>981</v>
      </c>
      <c r="M39" s="156" t="s">
        <v>981</v>
      </c>
      <c r="N39" s="156" t="s">
        <v>981</v>
      </c>
      <c r="O39" s="156" t="s">
        <v>981</v>
      </c>
      <c r="P39" s="156" t="s">
        <v>981</v>
      </c>
      <c r="Q39" s="156" t="s">
        <v>981</v>
      </c>
      <c r="R39" s="156" t="s">
        <v>981</v>
      </c>
      <c r="S39" s="156" t="s">
        <v>981</v>
      </c>
      <c r="T39" s="156" t="s">
        <v>981</v>
      </c>
      <c r="U39" s="156" t="s">
        <v>981</v>
      </c>
      <c r="V39" s="156" t="s">
        <v>981</v>
      </c>
      <c r="W39" s="156" t="s">
        <v>981</v>
      </c>
      <c r="X39" s="156" t="s">
        <v>981</v>
      </c>
    </row>
    <row r="40" spans="1:24" ht="47.25" customHeight="1" x14ac:dyDescent="0.25">
      <c r="A40" s="156" t="s">
        <v>935</v>
      </c>
      <c r="B40" s="163" t="s">
        <v>938</v>
      </c>
      <c r="C40" s="156" t="s">
        <v>913</v>
      </c>
      <c r="D40" s="156" t="s">
        <v>981</v>
      </c>
      <c r="E40" s="156" t="s">
        <v>981</v>
      </c>
      <c r="F40" s="156" t="s">
        <v>981</v>
      </c>
      <c r="G40" s="156" t="s">
        <v>981</v>
      </c>
      <c r="H40" s="156" t="s">
        <v>981</v>
      </c>
      <c r="I40" s="156" t="s">
        <v>981</v>
      </c>
      <c r="J40" s="156" t="s">
        <v>981</v>
      </c>
      <c r="K40" s="156" t="s">
        <v>981</v>
      </c>
      <c r="L40" s="156" t="s">
        <v>981</v>
      </c>
      <c r="M40" s="156" t="s">
        <v>981</v>
      </c>
      <c r="N40" s="156" t="s">
        <v>981</v>
      </c>
      <c r="O40" s="156" t="s">
        <v>981</v>
      </c>
      <c r="P40" s="156" t="s">
        <v>981</v>
      </c>
      <c r="Q40" s="156" t="s">
        <v>981</v>
      </c>
      <c r="R40" s="156" t="s">
        <v>981</v>
      </c>
      <c r="S40" s="156" t="s">
        <v>981</v>
      </c>
      <c r="T40" s="156" t="s">
        <v>981</v>
      </c>
      <c r="U40" s="156" t="s">
        <v>981</v>
      </c>
      <c r="V40" s="156" t="s">
        <v>981</v>
      </c>
      <c r="W40" s="156" t="s">
        <v>981</v>
      </c>
      <c r="X40" s="156" t="s">
        <v>981</v>
      </c>
    </row>
    <row r="41" spans="1:24" ht="54" customHeight="1" x14ac:dyDescent="0.25">
      <c r="A41" s="156" t="s">
        <v>935</v>
      </c>
      <c r="B41" s="163" t="s">
        <v>939</v>
      </c>
      <c r="C41" s="156" t="s">
        <v>913</v>
      </c>
      <c r="D41" s="156" t="s">
        <v>981</v>
      </c>
      <c r="E41" s="156" t="s">
        <v>981</v>
      </c>
      <c r="F41" s="156" t="s">
        <v>981</v>
      </c>
      <c r="G41" s="156" t="s">
        <v>981</v>
      </c>
      <c r="H41" s="156" t="s">
        <v>981</v>
      </c>
      <c r="I41" s="156" t="s">
        <v>981</v>
      </c>
      <c r="J41" s="156" t="s">
        <v>981</v>
      </c>
      <c r="K41" s="156" t="s">
        <v>981</v>
      </c>
      <c r="L41" s="156" t="s">
        <v>981</v>
      </c>
      <c r="M41" s="156" t="s">
        <v>981</v>
      </c>
      <c r="N41" s="156" t="s">
        <v>981</v>
      </c>
      <c r="O41" s="156" t="s">
        <v>981</v>
      </c>
      <c r="P41" s="156" t="s">
        <v>981</v>
      </c>
      <c r="Q41" s="156" t="s">
        <v>981</v>
      </c>
      <c r="R41" s="156" t="s">
        <v>981</v>
      </c>
      <c r="S41" s="156" t="s">
        <v>981</v>
      </c>
      <c r="T41" s="156" t="s">
        <v>981</v>
      </c>
      <c r="U41" s="156" t="s">
        <v>981</v>
      </c>
      <c r="V41" s="156" t="s">
        <v>981</v>
      </c>
      <c r="W41" s="156" t="s">
        <v>981</v>
      </c>
      <c r="X41" s="156" t="s">
        <v>981</v>
      </c>
    </row>
    <row r="42" spans="1:24" ht="24" customHeight="1" x14ac:dyDescent="0.25">
      <c r="A42" s="156" t="s">
        <v>940</v>
      </c>
      <c r="B42" s="163" t="s">
        <v>936</v>
      </c>
      <c r="C42" s="156" t="s">
        <v>913</v>
      </c>
      <c r="D42" s="156" t="s">
        <v>981</v>
      </c>
      <c r="E42" s="156" t="s">
        <v>981</v>
      </c>
      <c r="F42" s="156" t="s">
        <v>981</v>
      </c>
      <c r="G42" s="156" t="s">
        <v>981</v>
      </c>
      <c r="H42" s="156" t="s">
        <v>981</v>
      </c>
      <c r="I42" s="156" t="s">
        <v>981</v>
      </c>
      <c r="J42" s="156" t="s">
        <v>981</v>
      </c>
      <c r="K42" s="156" t="s">
        <v>981</v>
      </c>
      <c r="L42" s="156" t="s">
        <v>981</v>
      </c>
      <c r="M42" s="156" t="s">
        <v>981</v>
      </c>
      <c r="N42" s="156" t="s">
        <v>981</v>
      </c>
      <c r="O42" s="156" t="s">
        <v>981</v>
      </c>
      <c r="P42" s="156" t="s">
        <v>981</v>
      </c>
      <c r="Q42" s="156" t="s">
        <v>981</v>
      </c>
      <c r="R42" s="156" t="s">
        <v>981</v>
      </c>
      <c r="S42" s="156" t="s">
        <v>981</v>
      </c>
      <c r="T42" s="156" t="s">
        <v>981</v>
      </c>
      <c r="U42" s="156" t="s">
        <v>981</v>
      </c>
      <c r="V42" s="156" t="s">
        <v>981</v>
      </c>
      <c r="W42" s="156" t="s">
        <v>981</v>
      </c>
      <c r="X42" s="156" t="s">
        <v>981</v>
      </c>
    </row>
    <row r="43" spans="1:24" ht="53.25" customHeight="1" x14ac:dyDescent="0.25">
      <c r="A43" s="156" t="s">
        <v>940</v>
      </c>
      <c r="B43" s="163" t="s">
        <v>937</v>
      </c>
      <c r="C43" s="156" t="s">
        <v>913</v>
      </c>
      <c r="D43" s="156" t="s">
        <v>981</v>
      </c>
      <c r="E43" s="156" t="s">
        <v>981</v>
      </c>
      <c r="F43" s="156" t="s">
        <v>981</v>
      </c>
      <c r="G43" s="156" t="s">
        <v>981</v>
      </c>
      <c r="H43" s="156" t="s">
        <v>981</v>
      </c>
      <c r="I43" s="156" t="s">
        <v>981</v>
      </c>
      <c r="J43" s="156" t="s">
        <v>981</v>
      </c>
      <c r="K43" s="156" t="s">
        <v>981</v>
      </c>
      <c r="L43" s="156" t="s">
        <v>981</v>
      </c>
      <c r="M43" s="156" t="s">
        <v>981</v>
      </c>
      <c r="N43" s="156" t="s">
        <v>981</v>
      </c>
      <c r="O43" s="156" t="s">
        <v>981</v>
      </c>
      <c r="P43" s="156" t="s">
        <v>981</v>
      </c>
      <c r="Q43" s="156" t="s">
        <v>981</v>
      </c>
      <c r="R43" s="156" t="s">
        <v>981</v>
      </c>
      <c r="S43" s="156" t="s">
        <v>981</v>
      </c>
      <c r="T43" s="156" t="s">
        <v>981</v>
      </c>
      <c r="U43" s="156" t="s">
        <v>981</v>
      </c>
      <c r="V43" s="156" t="s">
        <v>981</v>
      </c>
      <c r="W43" s="156" t="s">
        <v>981</v>
      </c>
      <c r="X43" s="156" t="s">
        <v>981</v>
      </c>
    </row>
    <row r="44" spans="1:24" ht="48" customHeight="1" x14ac:dyDescent="0.25">
      <c r="A44" s="156" t="s">
        <v>940</v>
      </c>
      <c r="B44" s="163" t="s">
        <v>938</v>
      </c>
      <c r="C44" s="156" t="s">
        <v>913</v>
      </c>
      <c r="D44" s="156" t="s">
        <v>981</v>
      </c>
      <c r="E44" s="156" t="s">
        <v>981</v>
      </c>
      <c r="F44" s="156" t="s">
        <v>981</v>
      </c>
      <c r="G44" s="156" t="s">
        <v>981</v>
      </c>
      <c r="H44" s="156" t="s">
        <v>981</v>
      </c>
      <c r="I44" s="156" t="s">
        <v>981</v>
      </c>
      <c r="J44" s="156" t="s">
        <v>981</v>
      </c>
      <c r="K44" s="156" t="s">
        <v>981</v>
      </c>
      <c r="L44" s="156" t="s">
        <v>981</v>
      </c>
      <c r="M44" s="156" t="s">
        <v>981</v>
      </c>
      <c r="N44" s="156" t="s">
        <v>981</v>
      </c>
      <c r="O44" s="156" t="s">
        <v>981</v>
      </c>
      <c r="P44" s="156" t="s">
        <v>981</v>
      </c>
      <c r="Q44" s="156" t="s">
        <v>981</v>
      </c>
      <c r="R44" s="156" t="s">
        <v>981</v>
      </c>
      <c r="S44" s="156" t="s">
        <v>981</v>
      </c>
      <c r="T44" s="156" t="s">
        <v>981</v>
      </c>
      <c r="U44" s="156" t="s">
        <v>981</v>
      </c>
      <c r="V44" s="156" t="s">
        <v>981</v>
      </c>
      <c r="W44" s="156" t="s">
        <v>981</v>
      </c>
      <c r="X44" s="156" t="s">
        <v>981</v>
      </c>
    </row>
    <row r="45" spans="1:24" ht="51" customHeight="1" x14ac:dyDescent="0.25">
      <c r="A45" s="156" t="s">
        <v>940</v>
      </c>
      <c r="B45" s="163" t="s">
        <v>941</v>
      </c>
      <c r="C45" s="156" t="s">
        <v>913</v>
      </c>
      <c r="D45" s="156" t="s">
        <v>981</v>
      </c>
      <c r="E45" s="156" t="s">
        <v>981</v>
      </c>
      <c r="F45" s="156" t="s">
        <v>981</v>
      </c>
      <c r="G45" s="156" t="s">
        <v>981</v>
      </c>
      <c r="H45" s="156" t="s">
        <v>981</v>
      </c>
      <c r="I45" s="156" t="s">
        <v>981</v>
      </c>
      <c r="J45" s="156" t="s">
        <v>981</v>
      </c>
      <c r="K45" s="156" t="s">
        <v>981</v>
      </c>
      <c r="L45" s="156" t="s">
        <v>981</v>
      </c>
      <c r="M45" s="156" t="s">
        <v>981</v>
      </c>
      <c r="N45" s="156" t="s">
        <v>981</v>
      </c>
      <c r="O45" s="156" t="s">
        <v>981</v>
      </c>
      <c r="P45" s="156" t="s">
        <v>981</v>
      </c>
      <c r="Q45" s="156" t="s">
        <v>981</v>
      </c>
      <c r="R45" s="156" t="s">
        <v>981</v>
      </c>
      <c r="S45" s="156" t="s">
        <v>981</v>
      </c>
      <c r="T45" s="156" t="s">
        <v>981</v>
      </c>
      <c r="U45" s="156" t="s">
        <v>981</v>
      </c>
      <c r="V45" s="156" t="s">
        <v>981</v>
      </c>
      <c r="W45" s="156" t="s">
        <v>981</v>
      </c>
      <c r="X45" s="156" t="s">
        <v>981</v>
      </c>
    </row>
    <row r="46" spans="1:24" ht="50.25" customHeight="1" x14ac:dyDescent="0.25">
      <c r="A46" s="156" t="s">
        <v>942</v>
      </c>
      <c r="B46" s="163" t="s">
        <v>943</v>
      </c>
      <c r="C46" s="156" t="s">
        <v>913</v>
      </c>
      <c r="D46" s="156" t="s">
        <v>981</v>
      </c>
      <c r="E46" s="156" t="s">
        <v>981</v>
      </c>
      <c r="F46" s="156" t="s">
        <v>981</v>
      </c>
      <c r="G46" s="156" t="s">
        <v>981</v>
      </c>
      <c r="H46" s="156" t="s">
        <v>981</v>
      </c>
      <c r="I46" s="156" t="s">
        <v>981</v>
      </c>
      <c r="J46" s="156" t="s">
        <v>981</v>
      </c>
      <c r="K46" s="156" t="s">
        <v>981</v>
      </c>
      <c r="L46" s="156" t="s">
        <v>981</v>
      </c>
      <c r="M46" s="156" t="s">
        <v>981</v>
      </c>
      <c r="N46" s="156" t="s">
        <v>981</v>
      </c>
      <c r="O46" s="156" t="s">
        <v>981</v>
      </c>
      <c r="P46" s="156" t="s">
        <v>981</v>
      </c>
      <c r="Q46" s="156" t="s">
        <v>981</v>
      </c>
      <c r="R46" s="156" t="s">
        <v>981</v>
      </c>
      <c r="S46" s="156" t="s">
        <v>981</v>
      </c>
      <c r="T46" s="156" t="s">
        <v>981</v>
      </c>
      <c r="U46" s="156" t="s">
        <v>981</v>
      </c>
      <c r="V46" s="156" t="s">
        <v>981</v>
      </c>
      <c r="W46" s="156" t="s">
        <v>981</v>
      </c>
      <c r="X46" s="156" t="s">
        <v>981</v>
      </c>
    </row>
    <row r="47" spans="1:24" ht="37.5" customHeight="1" x14ac:dyDescent="0.25">
      <c r="A47" s="156" t="s">
        <v>944</v>
      </c>
      <c r="B47" s="163" t="s">
        <v>945</v>
      </c>
      <c r="C47" s="156" t="s">
        <v>913</v>
      </c>
      <c r="D47" s="156" t="s">
        <v>981</v>
      </c>
      <c r="E47" s="156" t="s">
        <v>981</v>
      </c>
      <c r="F47" s="156" t="s">
        <v>981</v>
      </c>
      <c r="G47" s="156" t="s">
        <v>981</v>
      </c>
      <c r="H47" s="156" t="s">
        <v>981</v>
      </c>
      <c r="I47" s="156" t="s">
        <v>981</v>
      </c>
      <c r="J47" s="156" t="s">
        <v>981</v>
      </c>
      <c r="K47" s="156" t="s">
        <v>981</v>
      </c>
      <c r="L47" s="156" t="s">
        <v>981</v>
      </c>
      <c r="M47" s="156" t="s">
        <v>981</v>
      </c>
      <c r="N47" s="156" t="s">
        <v>981</v>
      </c>
      <c r="O47" s="156" t="s">
        <v>981</v>
      </c>
      <c r="P47" s="156" t="s">
        <v>981</v>
      </c>
      <c r="Q47" s="156" t="s">
        <v>981</v>
      </c>
      <c r="R47" s="156" t="s">
        <v>981</v>
      </c>
      <c r="S47" s="156" t="s">
        <v>981</v>
      </c>
      <c r="T47" s="156" t="s">
        <v>981</v>
      </c>
      <c r="U47" s="156" t="s">
        <v>981</v>
      </c>
      <c r="V47" s="156" t="s">
        <v>981</v>
      </c>
      <c r="W47" s="156" t="s">
        <v>981</v>
      </c>
      <c r="X47" s="156" t="s">
        <v>981</v>
      </c>
    </row>
    <row r="48" spans="1:24" ht="48" customHeight="1" x14ac:dyDescent="0.25">
      <c r="A48" s="156" t="s">
        <v>946</v>
      </c>
      <c r="B48" s="163" t="s">
        <v>947</v>
      </c>
      <c r="C48" s="156" t="s">
        <v>913</v>
      </c>
      <c r="D48" s="156" t="s">
        <v>981</v>
      </c>
      <c r="E48" s="156" t="s">
        <v>981</v>
      </c>
      <c r="F48" s="156" t="s">
        <v>981</v>
      </c>
      <c r="G48" s="156" t="s">
        <v>981</v>
      </c>
      <c r="H48" s="156" t="s">
        <v>981</v>
      </c>
      <c r="I48" s="156" t="s">
        <v>981</v>
      </c>
      <c r="J48" s="156" t="s">
        <v>981</v>
      </c>
      <c r="K48" s="156" t="s">
        <v>981</v>
      </c>
      <c r="L48" s="156" t="s">
        <v>981</v>
      </c>
      <c r="M48" s="156" t="s">
        <v>981</v>
      </c>
      <c r="N48" s="156" t="s">
        <v>981</v>
      </c>
      <c r="O48" s="156" t="s">
        <v>981</v>
      </c>
      <c r="P48" s="156" t="s">
        <v>981</v>
      </c>
      <c r="Q48" s="156" t="s">
        <v>981</v>
      </c>
      <c r="R48" s="156" t="s">
        <v>981</v>
      </c>
      <c r="S48" s="156" t="s">
        <v>981</v>
      </c>
      <c r="T48" s="156" t="s">
        <v>981</v>
      </c>
      <c r="U48" s="156" t="s">
        <v>981</v>
      </c>
      <c r="V48" s="156" t="s">
        <v>981</v>
      </c>
      <c r="W48" s="156" t="s">
        <v>981</v>
      </c>
      <c r="X48" s="156" t="s">
        <v>981</v>
      </c>
    </row>
    <row r="49" spans="1:24" ht="22.5" customHeight="1" x14ac:dyDescent="0.25">
      <c r="A49" s="156" t="s">
        <v>190</v>
      </c>
      <c r="B49" s="163" t="s">
        <v>948</v>
      </c>
      <c r="C49" s="156" t="s">
        <v>913</v>
      </c>
      <c r="D49" s="164">
        <f>D50+D57+D106</f>
        <v>12.933</v>
      </c>
      <c r="E49" s="155">
        <v>0</v>
      </c>
      <c r="F49" s="155">
        <v>0</v>
      </c>
      <c r="G49" s="164">
        <f>G50+G57+G106</f>
        <v>12.933</v>
      </c>
      <c r="H49" s="155">
        <v>0</v>
      </c>
      <c r="I49" s="164">
        <f>I50+I57+I106</f>
        <v>12.977</v>
      </c>
      <c r="J49" s="155">
        <v>0</v>
      </c>
      <c r="K49" s="155">
        <v>0</v>
      </c>
      <c r="L49" s="164">
        <f>L50+L57+L106</f>
        <v>12.977</v>
      </c>
      <c r="M49" s="155">
        <v>0</v>
      </c>
      <c r="N49" s="164">
        <f t="shared" ref="N49:N58" si="2">I49-D49</f>
        <v>4.4000000000000483E-2</v>
      </c>
      <c r="O49" s="228">
        <f t="shared" ref="O49:O58" si="3">N49/D49*100</f>
        <v>0.34021495399366336</v>
      </c>
      <c r="P49" s="155">
        <v>0</v>
      </c>
      <c r="Q49" s="155">
        <v>0</v>
      </c>
      <c r="R49" s="155">
        <v>0</v>
      </c>
      <c r="S49" s="155">
        <v>0</v>
      </c>
      <c r="T49" s="164">
        <f t="shared" ref="T49:T56" si="4">L49-G49</f>
        <v>4.4000000000000483E-2</v>
      </c>
      <c r="U49" s="228">
        <f t="shared" ref="U49:U56" si="5">T49/G49*100</f>
        <v>0.34021495399366336</v>
      </c>
      <c r="V49" s="155">
        <v>0</v>
      </c>
      <c r="W49" s="155">
        <v>0</v>
      </c>
      <c r="X49" s="156" t="s">
        <v>981</v>
      </c>
    </row>
    <row r="50" spans="1:24" ht="41.25" customHeight="1" x14ac:dyDescent="0.25">
      <c r="A50" s="156" t="s">
        <v>191</v>
      </c>
      <c r="B50" s="163" t="s">
        <v>949</v>
      </c>
      <c r="C50" s="156" t="s">
        <v>913</v>
      </c>
      <c r="D50" s="164">
        <f>D51+D54</f>
        <v>1.282</v>
      </c>
      <c r="E50" s="155">
        <v>0</v>
      </c>
      <c r="F50" s="155">
        <v>0</v>
      </c>
      <c r="G50" s="156">
        <f>G51+G54</f>
        <v>1.282</v>
      </c>
      <c r="H50" s="155">
        <v>0</v>
      </c>
      <c r="I50" s="164">
        <f>I51+I54</f>
        <v>0.93900000000000006</v>
      </c>
      <c r="J50" s="156" t="s">
        <v>981</v>
      </c>
      <c r="K50" s="156" t="s">
        <v>981</v>
      </c>
      <c r="L50" s="164">
        <f>L51+L54</f>
        <v>0.93900000000000006</v>
      </c>
      <c r="M50" s="156" t="s">
        <v>981</v>
      </c>
      <c r="N50" s="164">
        <f t="shared" si="2"/>
        <v>-0.34299999999999997</v>
      </c>
      <c r="O50" s="228">
        <f t="shared" si="3"/>
        <v>-26.755070202808113</v>
      </c>
      <c r="P50" s="156" t="s">
        <v>981</v>
      </c>
      <c r="Q50" s="156" t="s">
        <v>981</v>
      </c>
      <c r="R50" s="156" t="s">
        <v>981</v>
      </c>
      <c r="S50" s="156" t="s">
        <v>981</v>
      </c>
      <c r="T50" s="164">
        <f t="shared" si="4"/>
        <v>-0.34299999999999997</v>
      </c>
      <c r="U50" s="228">
        <f t="shared" si="5"/>
        <v>-26.755070202808113</v>
      </c>
      <c r="V50" s="156" t="s">
        <v>981</v>
      </c>
      <c r="W50" s="156" t="s">
        <v>981</v>
      </c>
      <c r="X50" s="156" t="s">
        <v>981</v>
      </c>
    </row>
    <row r="51" spans="1:24" ht="22.5" customHeight="1" x14ac:dyDescent="0.25">
      <c r="A51" s="156" t="s">
        <v>192</v>
      </c>
      <c r="B51" s="163" t="s">
        <v>950</v>
      </c>
      <c r="C51" s="156" t="s">
        <v>913</v>
      </c>
      <c r="D51" s="164">
        <f>D52+D53</f>
        <v>0.66</v>
      </c>
      <c r="E51" s="155">
        <v>0</v>
      </c>
      <c r="F51" s="155">
        <v>0</v>
      </c>
      <c r="G51" s="156">
        <f>G52+G53</f>
        <v>0.66</v>
      </c>
      <c r="H51" s="155">
        <v>0</v>
      </c>
      <c r="I51" s="164">
        <f>I52+I53</f>
        <v>0.41200000000000003</v>
      </c>
      <c r="J51" s="156" t="s">
        <v>981</v>
      </c>
      <c r="K51" s="156" t="s">
        <v>981</v>
      </c>
      <c r="L51" s="164">
        <f>L52+L53</f>
        <v>0.41200000000000003</v>
      </c>
      <c r="M51" s="156" t="s">
        <v>981</v>
      </c>
      <c r="N51" s="164">
        <f t="shared" si="2"/>
        <v>-0.248</v>
      </c>
      <c r="O51" s="228">
        <f t="shared" si="3"/>
        <v>-37.575757575757571</v>
      </c>
      <c r="P51" s="156" t="s">
        <v>981</v>
      </c>
      <c r="Q51" s="156" t="s">
        <v>981</v>
      </c>
      <c r="R51" s="156" t="s">
        <v>981</v>
      </c>
      <c r="S51" s="156" t="s">
        <v>981</v>
      </c>
      <c r="T51" s="164">
        <f t="shared" si="4"/>
        <v>-0.248</v>
      </c>
      <c r="U51" s="228">
        <f t="shared" si="5"/>
        <v>-37.575757575757571</v>
      </c>
      <c r="V51" s="156" t="s">
        <v>981</v>
      </c>
      <c r="W51" s="156" t="s">
        <v>981</v>
      </c>
      <c r="X51" s="156" t="s">
        <v>981</v>
      </c>
    </row>
    <row r="52" spans="1:24" ht="33.75" customHeight="1" x14ac:dyDescent="0.25">
      <c r="A52" s="200" t="s">
        <v>192</v>
      </c>
      <c r="B52" s="395" t="s">
        <v>1011</v>
      </c>
      <c r="C52" s="118" t="s">
        <v>1012</v>
      </c>
      <c r="D52" s="130">
        <v>0.1</v>
      </c>
      <c r="E52" s="153">
        <v>0</v>
      </c>
      <c r="F52" s="153">
        <v>0</v>
      </c>
      <c r="G52" s="130">
        <v>0.1</v>
      </c>
      <c r="H52" s="153">
        <v>0</v>
      </c>
      <c r="I52" s="164">
        <v>9.1999999999999998E-2</v>
      </c>
      <c r="J52" s="153">
        <v>0</v>
      </c>
      <c r="K52" s="153">
        <v>0</v>
      </c>
      <c r="L52" s="164">
        <v>9.1999999999999998E-2</v>
      </c>
      <c r="M52" s="153">
        <v>0</v>
      </c>
      <c r="N52" s="164">
        <f t="shared" si="2"/>
        <v>-8.0000000000000071E-3</v>
      </c>
      <c r="O52" s="228">
        <f t="shared" si="3"/>
        <v>-8.0000000000000071</v>
      </c>
      <c r="P52" s="153">
        <v>0</v>
      </c>
      <c r="Q52" s="153">
        <v>0</v>
      </c>
      <c r="R52" s="153">
        <v>0</v>
      </c>
      <c r="S52" s="153">
        <v>0</v>
      </c>
      <c r="T52" s="164">
        <f t="shared" si="4"/>
        <v>-8.0000000000000071E-3</v>
      </c>
      <c r="U52" s="228">
        <f t="shared" si="5"/>
        <v>-8.0000000000000071</v>
      </c>
      <c r="V52" s="153">
        <v>0</v>
      </c>
      <c r="W52" s="153">
        <v>0</v>
      </c>
      <c r="X52" s="156" t="s">
        <v>981</v>
      </c>
    </row>
    <row r="53" spans="1:24" ht="21" customHeight="1" x14ac:dyDescent="0.25">
      <c r="A53" s="200" t="s">
        <v>192</v>
      </c>
      <c r="B53" s="395" t="s">
        <v>1013</v>
      </c>
      <c r="C53" s="118" t="s">
        <v>1014</v>
      </c>
      <c r="D53" s="130">
        <v>0.56000000000000005</v>
      </c>
      <c r="E53" s="153">
        <v>0</v>
      </c>
      <c r="F53" s="153">
        <v>0</v>
      </c>
      <c r="G53" s="130">
        <v>0.56000000000000005</v>
      </c>
      <c r="H53" s="153">
        <v>0</v>
      </c>
      <c r="I53" s="164">
        <v>0.32</v>
      </c>
      <c r="J53" s="153">
        <v>0</v>
      </c>
      <c r="K53" s="153">
        <v>0</v>
      </c>
      <c r="L53" s="164">
        <v>0.32</v>
      </c>
      <c r="M53" s="153">
        <v>0</v>
      </c>
      <c r="N53" s="164">
        <f t="shared" si="2"/>
        <v>-0.24000000000000005</v>
      </c>
      <c r="O53" s="228">
        <f t="shared" si="3"/>
        <v>-42.857142857142861</v>
      </c>
      <c r="P53" s="153">
        <v>0</v>
      </c>
      <c r="Q53" s="153">
        <v>0</v>
      </c>
      <c r="R53" s="153">
        <v>0</v>
      </c>
      <c r="S53" s="153">
        <v>0</v>
      </c>
      <c r="T53" s="164">
        <f t="shared" si="4"/>
        <v>-0.24000000000000005</v>
      </c>
      <c r="U53" s="228">
        <f t="shared" si="5"/>
        <v>-42.857142857142861</v>
      </c>
      <c r="V53" s="153">
        <v>0</v>
      </c>
      <c r="W53" s="153">
        <v>0</v>
      </c>
      <c r="X53" s="156" t="s">
        <v>981</v>
      </c>
    </row>
    <row r="54" spans="1:24" ht="34.5" customHeight="1" x14ac:dyDescent="0.25">
      <c r="A54" s="156" t="s">
        <v>193</v>
      </c>
      <c r="B54" s="163" t="s">
        <v>951</v>
      </c>
      <c r="C54" s="156" t="s">
        <v>913</v>
      </c>
      <c r="D54" s="156">
        <f>D55+D56</f>
        <v>0.622</v>
      </c>
      <c r="E54" s="155">
        <v>0</v>
      </c>
      <c r="F54" s="155">
        <v>0</v>
      </c>
      <c r="G54" s="156">
        <f>G55+G56</f>
        <v>0.622</v>
      </c>
      <c r="H54" s="156" t="s">
        <v>981</v>
      </c>
      <c r="I54" s="164">
        <f>I55+I56</f>
        <v>0.52700000000000002</v>
      </c>
      <c r="J54" s="156" t="s">
        <v>981</v>
      </c>
      <c r="K54" s="156" t="s">
        <v>981</v>
      </c>
      <c r="L54" s="164">
        <f>L55+L56</f>
        <v>0.52700000000000002</v>
      </c>
      <c r="M54" s="156" t="s">
        <v>981</v>
      </c>
      <c r="N54" s="164">
        <f t="shared" si="2"/>
        <v>-9.4999999999999973E-2</v>
      </c>
      <c r="O54" s="228">
        <f t="shared" si="3"/>
        <v>-15.273311897106105</v>
      </c>
      <c r="P54" s="156" t="s">
        <v>981</v>
      </c>
      <c r="Q54" s="156" t="s">
        <v>981</v>
      </c>
      <c r="R54" s="156" t="s">
        <v>981</v>
      </c>
      <c r="S54" s="156" t="s">
        <v>981</v>
      </c>
      <c r="T54" s="164">
        <f t="shared" si="4"/>
        <v>-9.4999999999999973E-2</v>
      </c>
      <c r="U54" s="228">
        <f t="shared" si="5"/>
        <v>-15.273311897106105</v>
      </c>
      <c r="V54" s="156" t="s">
        <v>981</v>
      </c>
      <c r="W54" s="156" t="s">
        <v>981</v>
      </c>
      <c r="X54" s="156" t="s">
        <v>981</v>
      </c>
    </row>
    <row r="55" spans="1:24" ht="29.25" customHeight="1" x14ac:dyDescent="0.25">
      <c r="A55" s="200" t="s">
        <v>193</v>
      </c>
      <c r="B55" s="395" t="s">
        <v>1015</v>
      </c>
      <c r="C55" s="118" t="s">
        <v>1016</v>
      </c>
      <c r="D55" s="156">
        <v>0.44800000000000001</v>
      </c>
      <c r="E55" s="153">
        <v>0</v>
      </c>
      <c r="F55" s="153">
        <v>0</v>
      </c>
      <c r="G55" s="156">
        <v>0.44800000000000001</v>
      </c>
      <c r="H55" s="153">
        <v>0</v>
      </c>
      <c r="I55" s="164">
        <v>0.38500000000000001</v>
      </c>
      <c r="J55" s="153">
        <v>0</v>
      </c>
      <c r="K55" s="153">
        <v>0</v>
      </c>
      <c r="L55" s="164">
        <v>0.38500000000000001</v>
      </c>
      <c r="M55" s="153">
        <v>0</v>
      </c>
      <c r="N55" s="164">
        <f t="shared" si="2"/>
        <v>-6.3E-2</v>
      </c>
      <c r="O55" s="228">
        <f t="shared" si="3"/>
        <v>-14.0625</v>
      </c>
      <c r="P55" s="153">
        <v>0</v>
      </c>
      <c r="Q55" s="153">
        <v>0</v>
      </c>
      <c r="R55" s="153">
        <v>0</v>
      </c>
      <c r="S55" s="153">
        <v>0</v>
      </c>
      <c r="T55" s="164">
        <f t="shared" si="4"/>
        <v>-6.3E-2</v>
      </c>
      <c r="U55" s="228">
        <f t="shared" si="5"/>
        <v>-14.0625</v>
      </c>
      <c r="V55" s="153">
        <v>0</v>
      </c>
      <c r="W55" s="153">
        <v>0</v>
      </c>
      <c r="X55" s="156" t="s">
        <v>981</v>
      </c>
    </row>
    <row r="56" spans="1:24" ht="30" customHeight="1" x14ac:dyDescent="0.25">
      <c r="A56" s="200" t="s">
        <v>193</v>
      </c>
      <c r="B56" s="395" t="s">
        <v>1017</v>
      </c>
      <c r="C56" s="118" t="s">
        <v>1018</v>
      </c>
      <c r="D56" s="156">
        <v>0.17399999999999999</v>
      </c>
      <c r="E56" s="153">
        <v>0</v>
      </c>
      <c r="F56" s="153">
        <v>0</v>
      </c>
      <c r="G56" s="156">
        <v>0.17399999999999999</v>
      </c>
      <c r="H56" s="153">
        <v>0</v>
      </c>
      <c r="I56" s="164">
        <v>0.14199999999999999</v>
      </c>
      <c r="J56" s="153">
        <v>0</v>
      </c>
      <c r="K56" s="153">
        <v>0</v>
      </c>
      <c r="L56" s="164">
        <v>0.14199999999999999</v>
      </c>
      <c r="M56" s="153">
        <v>0</v>
      </c>
      <c r="N56" s="164">
        <f t="shared" si="2"/>
        <v>-3.2000000000000001E-2</v>
      </c>
      <c r="O56" s="228">
        <f t="shared" si="3"/>
        <v>-18.390804597701152</v>
      </c>
      <c r="P56" s="153">
        <v>0</v>
      </c>
      <c r="Q56" s="153">
        <v>0</v>
      </c>
      <c r="R56" s="153">
        <v>0</v>
      </c>
      <c r="S56" s="153">
        <v>0</v>
      </c>
      <c r="T56" s="164">
        <f t="shared" si="4"/>
        <v>-3.2000000000000001E-2</v>
      </c>
      <c r="U56" s="228">
        <f t="shared" si="5"/>
        <v>-18.390804597701152</v>
      </c>
      <c r="V56" s="153">
        <v>0</v>
      </c>
      <c r="W56" s="153">
        <v>0</v>
      </c>
      <c r="X56" s="156" t="s">
        <v>981</v>
      </c>
    </row>
    <row r="57" spans="1:24" ht="31.5" customHeight="1" x14ac:dyDescent="0.25">
      <c r="A57" s="156" t="s">
        <v>201</v>
      </c>
      <c r="B57" s="163" t="s">
        <v>952</v>
      </c>
      <c r="C57" s="156" t="s">
        <v>913</v>
      </c>
      <c r="D57" s="164">
        <f>D58</f>
        <v>10.79</v>
      </c>
      <c r="E57" s="155">
        <v>0</v>
      </c>
      <c r="F57" s="155">
        <v>0</v>
      </c>
      <c r="G57" s="164">
        <f>G58</f>
        <v>10.79</v>
      </c>
      <c r="H57" s="155">
        <v>0</v>
      </c>
      <c r="I57" s="164">
        <f>I58</f>
        <v>11.202999999999999</v>
      </c>
      <c r="J57" s="155">
        <v>0</v>
      </c>
      <c r="K57" s="155">
        <v>0</v>
      </c>
      <c r="L57" s="164">
        <f>L58</f>
        <v>11.202999999999999</v>
      </c>
      <c r="M57" s="155">
        <v>0</v>
      </c>
      <c r="N57" s="164">
        <f t="shared" si="2"/>
        <v>0.41300000000000026</v>
      </c>
      <c r="O57" s="155">
        <f t="shared" si="3"/>
        <v>3.8276181649675651</v>
      </c>
      <c r="P57" s="155">
        <v>0</v>
      </c>
      <c r="Q57" s="155">
        <v>0</v>
      </c>
      <c r="R57" s="155">
        <v>0</v>
      </c>
      <c r="S57" s="155">
        <v>0</v>
      </c>
      <c r="T57" s="164">
        <f>T58</f>
        <v>0.41300000000000026</v>
      </c>
      <c r="U57" s="155">
        <f t="shared" ref="U57" si="6">T57/G57*100</f>
        <v>3.8276181649675651</v>
      </c>
      <c r="V57" s="155">
        <v>0</v>
      </c>
      <c r="W57" s="155">
        <v>0</v>
      </c>
      <c r="X57" s="156" t="s">
        <v>981</v>
      </c>
    </row>
    <row r="58" spans="1:24" ht="27" customHeight="1" x14ac:dyDescent="0.25">
      <c r="A58" s="156" t="s">
        <v>953</v>
      </c>
      <c r="B58" s="163" t="s">
        <v>954</v>
      </c>
      <c r="C58" s="156" t="s">
        <v>913</v>
      </c>
      <c r="D58" s="164">
        <f>SUM(D59:D102)</f>
        <v>10.79</v>
      </c>
      <c r="E58" s="155">
        <v>0</v>
      </c>
      <c r="F58" s="155">
        <v>0</v>
      </c>
      <c r="G58" s="164">
        <f>SUM(G59:G102)</f>
        <v>10.79</v>
      </c>
      <c r="H58" s="155">
        <v>0</v>
      </c>
      <c r="I58" s="164">
        <f>SUM(I59:I104)</f>
        <v>11.202999999999999</v>
      </c>
      <c r="J58" s="155">
        <v>0</v>
      </c>
      <c r="K58" s="155">
        <v>0</v>
      </c>
      <c r="L58" s="164">
        <f>SUM(L59:L104)</f>
        <v>11.202999999999999</v>
      </c>
      <c r="M58" s="155">
        <v>0</v>
      </c>
      <c r="N58" s="164">
        <f t="shared" si="2"/>
        <v>0.41300000000000026</v>
      </c>
      <c r="O58" s="155">
        <f t="shared" si="3"/>
        <v>3.8276181649675651</v>
      </c>
      <c r="P58" s="155">
        <v>0</v>
      </c>
      <c r="Q58" s="155">
        <v>0</v>
      </c>
      <c r="R58" s="155">
        <v>0</v>
      </c>
      <c r="S58" s="155">
        <v>0</v>
      </c>
      <c r="T58" s="164">
        <f>L58-G58</f>
        <v>0.41300000000000026</v>
      </c>
      <c r="U58" s="155">
        <v>0</v>
      </c>
      <c r="V58" s="155">
        <v>0</v>
      </c>
      <c r="W58" s="155">
        <v>0</v>
      </c>
      <c r="X58" s="156" t="s">
        <v>981</v>
      </c>
    </row>
    <row r="59" spans="1:24" ht="24" customHeight="1" x14ac:dyDescent="0.25">
      <c r="A59" s="200" t="s">
        <v>953</v>
      </c>
      <c r="B59" s="395" t="s">
        <v>1019</v>
      </c>
      <c r="C59" s="118" t="s">
        <v>1020</v>
      </c>
      <c r="D59" s="130">
        <v>0.11899999999999999</v>
      </c>
      <c r="E59" s="153">
        <v>0</v>
      </c>
      <c r="F59" s="153">
        <v>0</v>
      </c>
      <c r="G59" s="130">
        <v>0.11899999999999999</v>
      </c>
      <c r="H59" s="153">
        <v>0</v>
      </c>
      <c r="I59" s="164">
        <v>0.11899999999999999</v>
      </c>
      <c r="J59" s="153">
        <v>0</v>
      </c>
      <c r="K59" s="153">
        <v>0</v>
      </c>
      <c r="L59" s="164">
        <v>0.11899999999999999</v>
      </c>
      <c r="M59" s="153">
        <v>0</v>
      </c>
      <c r="N59" s="155">
        <f t="shared" ref="N59:N102" si="7">I59-D59</f>
        <v>0</v>
      </c>
      <c r="O59" s="155">
        <f t="shared" ref="O59:O102" si="8">N59/D59*100</f>
        <v>0</v>
      </c>
      <c r="P59" s="153">
        <v>0</v>
      </c>
      <c r="Q59" s="153">
        <v>0</v>
      </c>
      <c r="R59" s="153">
        <v>0</v>
      </c>
      <c r="S59" s="153">
        <v>0</v>
      </c>
      <c r="T59" s="155">
        <v>0</v>
      </c>
      <c r="U59" s="155">
        <v>0</v>
      </c>
      <c r="V59" s="153">
        <v>0</v>
      </c>
      <c r="W59" s="153">
        <v>0</v>
      </c>
      <c r="X59" s="156" t="s">
        <v>981</v>
      </c>
    </row>
    <row r="60" spans="1:24" ht="21.75" customHeight="1" x14ac:dyDescent="0.25">
      <c r="A60" s="200" t="s">
        <v>953</v>
      </c>
      <c r="B60" s="395" t="s">
        <v>1021</v>
      </c>
      <c r="C60" s="118" t="s">
        <v>1022</v>
      </c>
      <c r="D60" s="130">
        <v>0.28199999999999997</v>
      </c>
      <c r="E60" s="153">
        <v>0</v>
      </c>
      <c r="F60" s="153">
        <v>0</v>
      </c>
      <c r="G60" s="130">
        <v>0.28199999999999997</v>
      </c>
      <c r="H60" s="153">
        <v>0</v>
      </c>
      <c r="I60" s="164">
        <v>0.28199999999999997</v>
      </c>
      <c r="J60" s="153">
        <v>0</v>
      </c>
      <c r="K60" s="153">
        <v>0</v>
      </c>
      <c r="L60" s="164">
        <v>0.28199999999999997</v>
      </c>
      <c r="M60" s="153">
        <v>0</v>
      </c>
      <c r="N60" s="155">
        <f t="shared" si="7"/>
        <v>0</v>
      </c>
      <c r="O60" s="155">
        <f t="shared" si="8"/>
        <v>0</v>
      </c>
      <c r="P60" s="153">
        <v>0</v>
      </c>
      <c r="Q60" s="153">
        <v>0</v>
      </c>
      <c r="R60" s="153">
        <v>0</v>
      </c>
      <c r="S60" s="153">
        <v>0</v>
      </c>
      <c r="T60" s="155">
        <v>0</v>
      </c>
      <c r="U60" s="155">
        <v>0</v>
      </c>
      <c r="V60" s="153">
        <v>0</v>
      </c>
      <c r="W60" s="153">
        <v>0</v>
      </c>
      <c r="X60" s="156" t="s">
        <v>981</v>
      </c>
    </row>
    <row r="61" spans="1:24" ht="21" customHeight="1" x14ac:dyDescent="0.25">
      <c r="A61" s="200" t="s">
        <v>953</v>
      </c>
      <c r="B61" s="395" t="s">
        <v>1023</v>
      </c>
      <c r="C61" s="118" t="s">
        <v>1024</v>
      </c>
      <c r="D61" s="130">
        <v>0.10100000000000001</v>
      </c>
      <c r="E61" s="153">
        <v>0</v>
      </c>
      <c r="F61" s="153">
        <v>0</v>
      </c>
      <c r="G61" s="130">
        <v>0.10100000000000001</v>
      </c>
      <c r="H61" s="153">
        <v>0</v>
      </c>
      <c r="I61" s="164">
        <v>0.10100000000000001</v>
      </c>
      <c r="J61" s="153">
        <v>0</v>
      </c>
      <c r="K61" s="153">
        <v>0</v>
      </c>
      <c r="L61" s="164">
        <v>0.10100000000000001</v>
      </c>
      <c r="M61" s="153">
        <v>0</v>
      </c>
      <c r="N61" s="155">
        <f t="shared" si="7"/>
        <v>0</v>
      </c>
      <c r="O61" s="155">
        <f t="shared" si="8"/>
        <v>0</v>
      </c>
      <c r="P61" s="153">
        <v>0</v>
      </c>
      <c r="Q61" s="153">
        <v>0</v>
      </c>
      <c r="R61" s="153">
        <v>0</v>
      </c>
      <c r="S61" s="153">
        <v>0</v>
      </c>
      <c r="T61" s="155">
        <v>0</v>
      </c>
      <c r="U61" s="155">
        <v>0</v>
      </c>
      <c r="V61" s="153">
        <v>0</v>
      </c>
      <c r="W61" s="153">
        <v>0</v>
      </c>
      <c r="X61" s="156" t="s">
        <v>981</v>
      </c>
    </row>
    <row r="62" spans="1:24" ht="24.75" customHeight="1" x14ac:dyDescent="0.25">
      <c r="A62" s="200" t="s">
        <v>953</v>
      </c>
      <c r="B62" s="395" t="s">
        <v>1025</v>
      </c>
      <c r="C62" s="118" t="s">
        <v>1026</v>
      </c>
      <c r="D62" s="130">
        <v>0.16</v>
      </c>
      <c r="E62" s="153">
        <v>0</v>
      </c>
      <c r="F62" s="153">
        <v>0</v>
      </c>
      <c r="G62" s="130">
        <v>0.16</v>
      </c>
      <c r="H62" s="153">
        <v>0</v>
      </c>
      <c r="I62" s="164">
        <v>0.16</v>
      </c>
      <c r="J62" s="153">
        <v>0</v>
      </c>
      <c r="K62" s="153">
        <v>0</v>
      </c>
      <c r="L62" s="164">
        <v>0.16</v>
      </c>
      <c r="M62" s="153">
        <v>0</v>
      </c>
      <c r="N62" s="155">
        <f t="shared" si="7"/>
        <v>0</v>
      </c>
      <c r="O62" s="155">
        <f t="shared" si="8"/>
        <v>0</v>
      </c>
      <c r="P62" s="153">
        <v>0</v>
      </c>
      <c r="Q62" s="153">
        <v>0</v>
      </c>
      <c r="R62" s="153">
        <v>0</v>
      </c>
      <c r="S62" s="153">
        <v>0</v>
      </c>
      <c r="T62" s="155">
        <v>0</v>
      </c>
      <c r="U62" s="155">
        <v>0</v>
      </c>
      <c r="V62" s="153">
        <v>0</v>
      </c>
      <c r="W62" s="153">
        <v>0</v>
      </c>
      <c r="X62" s="156" t="s">
        <v>981</v>
      </c>
    </row>
    <row r="63" spans="1:24" ht="24" customHeight="1" x14ac:dyDescent="0.25">
      <c r="A63" s="200" t="s">
        <v>953</v>
      </c>
      <c r="B63" s="395" t="s">
        <v>1027</v>
      </c>
      <c r="C63" s="118" t="s">
        <v>1028</v>
      </c>
      <c r="D63" s="130">
        <v>0.52300000000000002</v>
      </c>
      <c r="E63" s="153">
        <v>0</v>
      </c>
      <c r="F63" s="153">
        <v>0</v>
      </c>
      <c r="G63" s="130">
        <v>0.52300000000000002</v>
      </c>
      <c r="H63" s="153">
        <v>0</v>
      </c>
      <c r="I63" s="164">
        <v>0.52300000000000002</v>
      </c>
      <c r="J63" s="153">
        <v>0</v>
      </c>
      <c r="K63" s="153">
        <v>0</v>
      </c>
      <c r="L63" s="164">
        <v>0.52300000000000002</v>
      </c>
      <c r="M63" s="153">
        <v>0</v>
      </c>
      <c r="N63" s="155">
        <f t="shared" si="7"/>
        <v>0</v>
      </c>
      <c r="O63" s="155">
        <f t="shared" si="8"/>
        <v>0</v>
      </c>
      <c r="P63" s="153">
        <v>0</v>
      </c>
      <c r="Q63" s="153">
        <v>0</v>
      </c>
      <c r="R63" s="153">
        <v>0</v>
      </c>
      <c r="S63" s="153">
        <v>0</v>
      </c>
      <c r="T63" s="155">
        <v>0</v>
      </c>
      <c r="U63" s="155">
        <v>0</v>
      </c>
      <c r="V63" s="153">
        <v>0</v>
      </c>
      <c r="W63" s="153">
        <v>0</v>
      </c>
      <c r="X63" s="156" t="s">
        <v>981</v>
      </c>
    </row>
    <row r="64" spans="1:24" ht="21.75" customHeight="1" x14ac:dyDescent="0.25">
      <c r="A64" s="200" t="s">
        <v>953</v>
      </c>
      <c r="B64" s="395" t="s">
        <v>1029</v>
      </c>
      <c r="C64" s="118" t="s">
        <v>1030</v>
      </c>
      <c r="D64" s="130">
        <v>0.17799999999999999</v>
      </c>
      <c r="E64" s="153">
        <v>0</v>
      </c>
      <c r="F64" s="153">
        <v>0</v>
      </c>
      <c r="G64" s="130">
        <v>0.17799999999999999</v>
      </c>
      <c r="H64" s="153">
        <v>0</v>
      </c>
      <c r="I64" s="164">
        <v>0.17799999999999999</v>
      </c>
      <c r="J64" s="153">
        <v>0</v>
      </c>
      <c r="K64" s="153">
        <v>0</v>
      </c>
      <c r="L64" s="164">
        <v>0.17799999999999999</v>
      </c>
      <c r="M64" s="153">
        <v>0</v>
      </c>
      <c r="N64" s="155">
        <f t="shared" si="7"/>
        <v>0</v>
      </c>
      <c r="O64" s="155">
        <f t="shared" si="8"/>
        <v>0</v>
      </c>
      <c r="P64" s="153">
        <v>0</v>
      </c>
      <c r="Q64" s="153">
        <v>0</v>
      </c>
      <c r="R64" s="153">
        <v>0</v>
      </c>
      <c r="S64" s="153">
        <v>0</v>
      </c>
      <c r="T64" s="155">
        <v>0</v>
      </c>
      <c r="U64" s="155">
        <v>0</v>
      </c>
      <c r="V64" s="153">
        <v>0</v>
      </c>
      <c r="W64" s="153">
        <v>0</v>
      </c>
      <c r="X64" s="156" t="s">
        <v>981</v>
      </c>
    </row>
    <row r="65" spans="1:24" ht="27.75" customHeight="1" x14ac:dyDescent="0.25">
      <c r="A65" s="200" t="s">
        <v>953</v>
      </c>
      <c r="B65" s="395" t="s">
        <v>1031</v>
      </c>
      <c r="C65" s="118" t="s">
        <v>1032</v>
      </c>
      <c r="D65" s="130">
        <v>0.313</v>
      </c>
      <c r="E65" s="153">
        <v>0</v>
      </c>
      <c r="F65" s="153">
        <v>0</v>
      </c>
      <c r="G65" s="130">
        <v>0.313</v>
      </c>
      <c r="H65" s="153">
        <v>0</v>
      </c>
      <c r="I65" s="164">
        <v>0.313</v>
      </c>
      <c r="J65" s="153">
        <v>0</v>
      </c>
      <c r="K65" s="153">
        <v>0</v>
      </c>
      <c r="L65" s="164">
        <v>0.313</v>
      </c>
      <c r="M65" s="153">
        <v>0</v>
      </c>
      <c r="N65" s="155">
        <f t="shared" si="7"/>
        <v>0</v>
      </c>
      <c r="O65" s="155">
        <f t="shared" si="8"/>
        <v>0</v>
      </c>
      <c r="P65" s="153">
        <v>0</v>
      </c>
      <c r="Q65" s="153">
        <v>0</v>
      </c>
      <c r="R65" s="153">
        <v>0</v>
      </c>
      <c r="S65" s="153">
        <v>0</v>
      </c>
      <c r="T65" s="155">
        <v>0</v>
      </c>
      <c r="U65" s="155">
        <v>0</v>
      </c>
      <c r="V65" s="153">
        <v>0</v>
      </c>
      <c r="W65" s="153">
        <v>0</v>
      </c>
      <c r="X65" s="156" t="s">
        <v>981</v>
      </c>
    </row>
    <row r="66" spans="1:24" ht="22.5" customHeight="1" x14ac:dyDescent="0.25">
      <c r="A66" s="200" t="s">
        <v>953</v>
      </c>
      <c r="B66" s="395" t="s">
        <v>1033</v>
      </c>
      <c r="C66" s="118" t="s">
        <v>1034</v>
      </c>
      <c r="D66" s="130">
        <v>0.26400000000000001</v>
      </c>
      <c r="E66" s="153">
        <v>0</v>
      </c>
      <c r="F66" s="153">
        <v>0</v>
      </c>
      <c r="G66" s="130">
        <v>0.26400000000000001</v>
      </c>
      <c r="H66" s="153">
        <v>0</v>
      </c>
      <c r="I66" s="164">
        <v>0.26400000000000001</v>
      </c>
      <c r="J66" s="153">
        <v>0</v>
      </c>
      <c r="K66" s="153">
        <v>0</v>
      </c>
      <c r="L66" s="164">
        <v>0.26400000000000001</v>
      </c>
      <c r="M66" s="153">
        <v>0</v>
      </c>
      <c r="N66" s="155">
        <f t="shared" si="7"/>
        <v>0</v>
      </c>
      <c r="O66" s="155">
        <f t="shared" si="8"/>
        <v>0</v>
      </c>
      <c r="P66" s="153">
        <v>0</v>
      </c>
      <c r="Q66" s="153">
        <v>0</v>
      </c>
      <c r="R66" s="153">
        <v>0</v>
      </c>
      <c r="S66" s="153">
        <v>0</v>
      </c>
      <c r="T66" s="155">
        <v>0</v>
      </c>
      <c r="U66" s="155">
        <v>0</v>
      </c>
      <c r="V66" s="153">
        <v>0</v>
      </c>
      <c r="W66" s="153">
        <v>0</v>
      </c>
      <c r="X66" s="156" t="s">
        <v>981</v>
      </c>
    </row>
    <row r="67" spans="1:24" ht="20.25" customHeight="1" x14ac:dyDescent="0.25">
      <c r="A67" s="200" t="s">
        <v>953</v>
      </c>
      <c r="B67" s="395" t="s">
        <v>1035</v>
      </c>
      <c r="C67" s="118" t="s">
        <v>1036</v>
      </c>
      <c r="D67" s="130">
        <v>0.25</v>
      </c>
      <c r="E67" s="153">
        <v>0</v>
      </c>
      <c r="F67" s="153">
        <v>0</v>
      </c>
      <c r="G67" s="130">
        <v>0.25</v>
      </c>
      <c r="H67" s="153">
        <v>0</v>
      </c>
      <c r="I67" s="164">
        <v>0.25</v>
      </c>
      <c r="J67" s="153">
        <v>0</v>
      </c>
      <c r="K67" s="153">
        <v>0</v>
      </c>
      <c r="L67" s="164">
        <v>0.25</v>
      </c>
      <c r="M67" s="153">
        <v>0</v>
      </c>
      <c r="N67" s="155">
        <f t="shared" si="7"/>
        <v>0</v>
      </c>
      <c r="O67" s="155">
        <f t="shared" si="8"/>
        <v>0</v>
      </c>
      <c r="P67" s="153">
        <v>0</v>
      </c>
      <c r="Q67" s="153">
        <v>0</v>
      </c>
      <c r="R67" s="153">
        <v>0</v>
      </c>
      <c r="S67" s="153">
        <v>0</v>
      </c>
      <c r="T67" s="155">
        <v>0</v>
      </c>
      <c r="U67" s="155">
        <v>0</v>
      </c>
      <c r="V67" s="153">
        <v>0</v>
      </c>
      <c r="W67" s="153">
        <v>0</v>
      </c>
      <c r="X67" s="156" t="s">
        <v>981</v>
      </c>
    </row>
    <row r="68" spans="1:24" ht="24.75" customHeight="1" x14ac:dyDescent="0.25">
      <c r="A68" s="200" t="s">
        <v>953</v>
      </c>
      <c r="B68" s="395" t="s">
        <v>1037</v>
      </c>
      <c r="C68" s="118" t="s">
        <v>1038</v>
      </c>
      <c r="D68" s="130">
        <v>0.44500000000000001</v>
      </c>
      <c r="E68" s="153">
        <v>0</v>
      </c>
      <c r="F68" s="153">
        <v>0</v>
      </c>
      <c r="G68" s="130">
        <v>0.44500000000000001</v>
      </c>
      <c r="H68" s="153">
        <v>0</v>
      </c>
      <c r="I68" s="164">
        <v>0.44500000000000001</v>
      </c>
      <c r="J68" s="153">
        <v>0</v>
      </c>
      <c r="K68" s="153">
        <v>0</v>
      </c>
      <c r="L68" s="164">
        <v>0.44500000000000001</v>
      </c>
      <c r="M68" s="153">
        <v>0</v>
      </c>
      <c r="N68" s="155">
        <f t="shared" si="7"/>
        <v>0</v>
      </c>
      <c r="O68" s="155">
        <f t="shared" si="8"/>
        <v>0</v>
      </c>
      <c r="P68" s="153">
        <v>0</v>
      </c>
      <c r="Q68" s="153">
        <v>0</v>
      </c>
      <c r="R68" s="153">
        <v>0</v>
      </c>
      <c r="S68" s="153">
        <v>0</v>
      </c>
      <c r="T68" s="155">
        <v>0</v>
      </c>
      <c r="U68" s="155">
        <v>0</v>
      </c>
      <c r="V68" s="153">
        <v>0</v>
      </c>
      <c r="W68" s="153">
        <v>0</v>
      </c>
      <c r="X68" s="156" t="s">
        <v>981</v>
      </c>
    </row>
    <row r="69" spans="1:24" ht="27" customHeight="1" x14ac:dyDescent="0.25">
      <c r="A69" s="200" t="s">
        <v>953</v>
      </c>
      <c r="B69" s="395" t="s">
        <v>1039</v>
      </c>
      <c r="C69" s="118" t="s">
        <v>1040</v>
      </c>
      <c r="D69" s="130">
        <v>0.28599999999999998</v>
      </c>
      <c r="E69" s="153">
        <v>0</v>
      </c>
      <c r="F69" s="153">
        <v>0</v>
      </c>
      <c r="G69" s="130">
        <v>0.28599999999999998</v>
      </c>
      <c r="H69" s="153">
        <v>0</v>
      </c>
      <c r="I69" s="164">
        <v>0.28599999999999998</v>
      </c>
      <c r="J69" s="153">
        <v>0</v>
      </c>
      <c r="K69" s="153">
        <v>0</v>
      </c>
      <c r="L69" s="164">
        <v>0.28599999999999998</v>
      </c>
      <c r="M69" s="153">
        <v>0</v>
      </c>
      <c r="N69" s="155">
        <f t="shared" si="7"/>
        <v>0</v>
      </c>
      <c r="O69" s="155">
        <f t="shared" si="8"/>
        <v>0</v>
      </c>
      <c r="P69" s="153">
        <v>0</v>
      </c>
      <c r="Q69" s="153">
        <v>0</v>
      </c>
      <c r="R69" s="153">
        <v>0</v>
      </c>
      <c r="S69" s="153">
        <v>0</v>
      </c>
      <c r="T69" s="155">
        <v>0</v>
      </c>
      <c r="U69" s="155">
        <v>0</v>
      </c>
      <c r="V69" s="153">
        <v>0</v>
      </c>
      <c r="W69" s="153">
        <v>0</v>
      </c>
      <c r="X69" s="156" t="s">
        <v>981</v>
      </c>
    </row>
    <row r="70" spans="1:24" ht="25.5" customHeight="1" x14ac:dyDescent="0.25">
      <c r="A70" s="200" t="s">
        <v>953</v>
      </c>
      <c r="B70" s="395" t="s">
        <v>1041</v>
      </c>
      <c r="C70" s="118" t="s">
        <v>1042</v>
      </c>
      <c r="D70" s="130">
        <v>0.27300000000000002</v>
      </c>
      <c r="E70" s="153">
        <v>0</v>
      </c>
      <c r="F70" s="153">
        <v>0</v>
      </c>
      <c r="G70" s="130">
        <v>0.27300000000000002</v>
      </c>
      <c r="H70" s="153">
        <v>0</v>
      </c>
      <c r="I70" s="164">
        <v>0.27300000000000002</v>
      </c>
      <c r="J70" s="153">
        <v>0</v>
      </c>
      <c r="K70" s="153">
        <v>0</v>
      </c>
      <c r="L70" s="164">
        <v>0.27300000000000002</v>
      </c>
      <c r="M70" s="153">
        <v>0</v>
      </c>
      <c r="N70" s="155">
        <f t="shared" si="7"/>
        <v>0</v>
      </c>
      <c r="O70" s="155">
        <f t="shared" si="8"/>
        <v>0</v>
      </c>
      <c r="P70" s="153">
        <v>0</v>
      </c>
      <c r="Q70" s="153">
        <v>0</v>
      </c>
      <c r="R70" s="153">
        <v>0</v>
      </c>
      <c r="S70" s="153">
        <v>0</v>
      </c>
      <c r="T70" s="155">
        <v>0</v>
      </c>
      <c r="U70" s="155">
        <v>0</v>
      </c>
      <c r="V70" s="153">
        <v>0</v>
      </c>
      <c r="W70" s="153">
        <v>0</v>
      </c>
      <c r="X70" s="156" t="s">
        <v>981</v>
      </c>
    </row>
    <row r="71" spans="1:24" ht="24" customHeight="1" x14ac:dyDescent="0.25">
      <c r="A71" s="200" t="s">
        <v>953</v>
      </c>
      <c r="B71" s="395" t="s">
        <v>1043</v>
      </c>
      <c r="C71" s="118" t="s">
        <v>1044</v>
      </c>
      <c r="D71" s="130">
        <v>0.28899999999999998</v>
      </c>
      <c r="E71" s="153">
        <v>0</v>
      </c>
      <c r="F71" s="153">
        <v>0</v>
      </c>
      <c r="G71" s="130">
        <v>0.28899999999999998</v>
      </c>
      <c r="H71" s="153">
        <v>0</v>
      </c>
      <c r="I71" s="164">
        <v>0.28899999999999998</v>
      </c>
      <c r="J71" s="153">
        <v>0</v>
      </c>
      <c r="K71" s="153">
        <v>0</v>
      </c>
      <c r="L71" s="164">
        <v>0.28899999999999998</v>
      </c>
      <c r="M71" s="153">
        <v>0</v>
      </c>
      <c r="N71" s="155">
        <f t="shared" si="7"/>
        <v>0</v>
      </c>
      <c r="O71" s="155">
        <f t="shared" si="8"/>
        <v>0</v>
      </c>
      <c r="P71" s="153">
        <v>0</v>
      </c>
      <c r="Q71" s="153">
        <v>0</v>
      </c>
      <c r="R71" s="153">
        <v>0</v>
      </c>
      <c r="S71" s="153">
        <v>0</v>
      </c>
      <c r="T71" s="155">
        <v>0</v>
      </c>
      <c r="U71" s="155">
        <v>0</v>
      </c>
      <c r="V71" s="153">
        <v>0</v>
      </c>
      <c r="W71" s="153">
        <v>0</v>
      </c>
      <c r="X71" s="156" t="s">
        <v>981</v>
      </c>
    </row>
    <row r="72" spans="1:24" ht="22.5" customHeight="1" x14ac:dyDescent="0.25">
      <c r="A72" s="200" t="s">
        <v>953</v>
      </c>
      <c r="B72" s="395" t="s">
        <v>1045</v>
      </c>
      <c r="C72" s="118" t="s">
        <v>1046</v>
      </c>
      <c r="D72" s="130">
        <v>0.158</v>
      </c>
      <c r="E72" s="153">
        <v>0</v>
      </c>
      <c r="F72" s="153">
        <v>0</v>
      </c>
      <c r="G72" s="130">
        <v>0.158</v>
      </c>
      <c r="H72" s="153">
        <v>0</v>
      </c>
      <c r="I72" s="164">
        <v>0.158</v>
      </c>
      <c r="J72" s="153">
        <v>0</v>
      </c>
      <c r="K72" s="153">
        <v>0</v>
      </c>
      <c r="L72" s="164">
        <v>0.158</v>
      </c>
      <c r="M72" s="153">
        <v>0</v>
      </c>
      <c r="N72" s="155">
        <f t="shared" si="7"/>
        <v>0</v>
      </c>
      <c r="O72" s="155">
        <f t="shared" si="8"/>
        <v>0</v>
      </c>
      <c r="P72" s="153">
        <v>0</v>
      </c>
      <c r="Q72" s="153">
        <v>0</v>
      </c>
      <c r="R72" s="153">
        <v>0</v>
      </c>
      <c r="S72" s="153">
        <v>0</v>
      </c>
      <c r="T72" s="155">
        <v>0</v>
      </c>
      <c r="U72" s="155">
        <v>0</v>
      </c>
      <c r="V72" s="153">
        <v>0</v>
      </c>
      <c r="W72" s="153">
        <v>0</v>
      </c>
      <c r="X72" s="156" t="s">
        <v>981</v>
      </c>
    </row>
    <row r="73" spans="1:24" ht="21.75" customHeight="1" x14ac:dyDescent="0.25">
      <c r="A73" s="200" t="s">
        <v>953</v>
      </c>
      <c r="B73" s="395" t="s">
        <v>1047</v>
      </c>
      <c r="C73" s="118" t="s">
        <v>1048</v>
      </c>
      <c r="D73" s="130">
        <v>0.20899999999999999</v>
      </c>
      <c r="E73" s="153">
        <v>0</v>
      </c>
      <c r="F73" s="153">
        <v>0</v>
      </c>
      <c r="G73" s="130">
        <v>0.20899999999999999</v>
      </c>
      <c r="H73" s="153">
        <v>0</v>
      </c>
      <c r="I73" s="164">
        <v>0.20899999999999999</v>
      </c>
      <c r="J73" s="153">
        <v>0</v>
      </c>
      <c r="K73" s="153">
        <v>0</v>
      </c>
      <c r="L73" s="164">
        <v>0.20899999999999999</v>
      </c>
      <c r="M73" s="153">
        <v>0</v>
      </c>
      <c r="N73" s="155">
        <f t="shared" si="7"/>
        <v>0</v>
      </c>
      <c r="O73" s="155">
        <f t="shared" si="8"/>
        <v>0</v>
      </c>
      <c r="P73" s="153">
        <v>0</v>
      </c>
      <c r="Q73" s="153">
        <v>0</v>
      </c>
      <c r="R73" s="153">
        <v>0</v>
      </c>
      <c r="S73" s="153">
        <v>0</v>
      </c>
      <c r="T73" s="155">
        <v>0</v>
      </c>
      <c r="U73" s="155">
        <v>0</v>
      </c>
      <c r="V73" s="153">
        <v>0</v>
      </c>
      <c r="W73" s="153">
        <v>0</v>
      </c>
      <c r="X73" s="156" t="s">
        <v>981</v>
      </c>
    </row>
    <row r="74" spans="1:24" ht="26.25" customHeight="1" x14ac:dyDescent="0.25">
      <c r="A74" s="200" t="s">
        <v>953</v>
      </c>
      <c r="B74" s="395" t="s">
        <v>1049</v>
      </c>
      <c r="C74" s="118" t="s">
        <v>1050</v>
      </c>
      <c r="D74" s="130">
        <v>0.19</v>
      </c>
      <c r="E74" s="153">
        <v>0</v>
      </c>
      <c r="F74" s="153">
        <v>0</v>
      </c>
      <c r="G74" s="130">
        <v>0.19</v>
      </c>
      <c r="H74" s="153">
        <v>0</v>
      </c>
      <c r="I74" s="164">
        <v>0.19</v>
      </c>
      <c r="J74" s="153">
        <v>0</v>
      </c>
      <c r="K74" s="153">
        <v>0</v>
      </c>
      <c r="L74" s="164">
        <v>0.19</v>
      </c>
      <c r="M74" s="153">
        <v>0</v>
      </c>
      <c r="N74" s="155">
        <f t="shared" si="7"/>
        <v>0</v>
      </c>
      <c r="O74" s="155">
        <f t="shared" si="8"/>
        <v>0</v>
      </c>
      <c r="P74" s="153">
        <v>0</v>
      </c>
      <c r="Q74" s="153">
        <v>0</v>
      </c>
      <c r="R74" s="153">
        <v>0</v>
      </c>
      <c r="S74" s="153">
        <v>0</v>
      </c>
      <c r="T74" s="155">
        <v>0</v>
      </c>
      <c r="U74" s="155">
        <v>0</v>
      </c>
      <c r="V74" s="153">
        <v>0</v>
      </c>
      <c r="W74" s="153">
        <v>0</v>
      </c>
      <c r="X74" s="156" t="s">
        <v>981</v>
      </c>
    </row>
    <row r="75" spans="1:24" ht="19.5" customHeight="1" x14ac:dyDescent="0.25">
      <c r="A75" s="200" t="s">
        <v>953</v>
      </c>
      <c r="B75" s="395" t="s">
        <v>1051</v>
      </c>
      <c r="C75" s="118" t="s">
        <v>1052</v>
      </c>
      <c r="D75" s="130">
        <v>0.38600000000000001</v>
      </c>
      <c r="E75" s="153">
        <v>0</v>
      </c>
      <c r="F75" s="153">
        <v>0</v>
      </c>
      <c r="G75" s="130">
        <v>0.38600000000000001</v>
      </c>
      <c r="H75" s="153">
        <v>0</v>
      </c>
      <c r="I75" s="164">
        <v>0.38600000000000001</v>
      </c>
      <c r="J75" s="153">
        <v>0</v>
      </c>
      <c r="K75" s="153">
        <v>0</v>
      </c>
      <c r="L75" s="164">
        <v>0.38600000000000001</v>
      </c>
      <c r="M75" s="153">
        <v>0</v>
      </c>
      <c r="N75" s="155">
        <f t="shared" si="7"/>
        <v>0</v>
      </c>
      <c r="O75" s="155">
        <f t="shared" si="8"/>
        <v>0</v>
      </c>
      <c r="P75" s="153">
        <v>0</v>
      </c>
      <c r="Q75" s="153">
        <v>0</v>
      </c>
      <c r="R75" s="153">
        <v>0</v>
      </c>
      <c r="S75" s="153">
        <v>0</v>
      </c>
      <c r="T75" s="155">
        <v>0</v>
      </c>
      <c r="U75" s="155">
        <v>0</v>
      </c>
      <c r="V75" s="153">
        <v>0</v>
      </c>
      <c r="W75" s="153">
        <v>0</v>
      </c>
      <c r="X75" s="156" t="s">
        <v>981</v>
      </c>
    </row>
    <row r="76" spans="1:24" ht="23.25" customHeight="1" x14ac:dyDescent="0.25">
      <c r="A76" s="200" t="s">
        <v>953</v>
      </c>
      <c r="B76" s="395" t="s">
        <v>1053</v>
      </c>
      <c r="C76" s="118" t="s">
        <v>1054</v>
      </c>
      <c r="D76" s="130">
        <v>0.34200000000000003</v>
      </c>
      <c r="E76" s="153">
        <v>0</v>
      </c>
      <c r="F76" s="153">
        <v>0</v>
      </c>
      <c r="G76" s="130">
        <v>0.34200000000000003</v>
      </c>
      <c r="H76" s="153">
        <v>0</v>
      </c>
      <c r="I76" s="164">
        <v>0.34200000000000003</v>
      </c>
      <c r="J76" s="153">
        <v>0</v>
      </c>
      <c r="K76" s="153">
        <v>0</v>
      </c>
      <c r="L76" s="164">
        <v>0.34200000000000003</v>
      </c>
      <c r="M76" s="153">
        <v>0</v>
      </c>
      <c r="N76" s="155">
        <f t="shared" si="7"/>
        <v>0</v>
      </c>
      <c r="O76" s="155">
        <f t="shared" si="8"/>
        <v>0</v>
      </c>
      <c r="P76" s="153">
        <v>0</v>
      </c>
      <c r="Q76" s="153">
        <v>0</v>
      </c>
      <c r="R76" s="153">
        <v>0</v>
      </c>
      <c r="S76" s="153">
        <v>0</v>
      </c>
      <c r="T76" s="155">
        <v>0</v>
      </c>
      <c r="U76" s="155">
        <v>0</v>
      </c>
      <c r="V76" s="153">
        <v>0</v>
      </c>
      <c r="W76" s="153">
        <v>0</v>
      </c>
      <c r="X76" s="156" t="s">
        <v>981</v>
      </c>
    </row>
    <row r="77" spans="1:24" ht="18.75" customHeight="1" x14ac:dyDescent="0.25">
      <c r="A77" s="200" t="s">
        <v>953</v>
      </c>
      <c r="B77" s="395" t="s">
        <v>1055</v>
      </c>
      <c r="C77" s="118" t="s">
        <v>1056</v>
      </c>
      <c r="D77" s="130">
        <v>0.51600000000000001</v>
      </c>
      <c r="E77" s="153">
        <v>0</v>
      </c>
      <c r="F77" s="153">
        <v>0</v>
      </c>
      <c r="G77" s="130">
        <v>0.51600000000000001</v>
      </c>
      <c r="H77" s="153">
        <v>0</v>
      </c>
      <c r="I77" s="164">
        <v>0.51600000000000001</v>
      </c>
      <c r="J77" s="153">
        <v>0</v>
      </c>
      <c r="K77" s="153">
        <v>0</v>
      </c>
      <c r="L77" s="164">
        <v>0.51600000000000001</v>
      </c>
      <c r="M77" s="153">
        <v>0</v>
      </c>
      <c r="N77" s="155">
        <f t="shared" si="7"/>
        <v>0</v>
      </c>
      <c r="O77" s="155">
        <f t="shared" si="8"/>
        <v>0</v>
      </c>
      <c r="P77" s="153">
        <v>0</v>
      </c>
      <c r="Q77" s="153">
        <v>0</v>
      </c>
      <c r="R77" s="153">
        <v>0</v>
      </c>
      <c r="S77" s="153">
        <v>0</v>
      </c>
      <c r="T77" s="155">
        <v>0</v>
      </c>
      <c r="U77" s="155">
        <v>0</v>
      </c>
      <c r="V77" s="153">
        <v>0</v>
      </c>
      <c r="W77" s="153">
        <v>0</v>
      </c>
      <c r="X77" s="156" t="s">
        <v>981</v>
      </c>
    </row>
    <row r="78" spans="1:24" ht="24.75" customHeight="1" x14ac:dyDescent="0.25">
      <c r="A78" s="200" t="s">
        <v>953</v>
      </c>
      <c r="B78" s="395" t="s">
        <v>1057</v>
      </c>
      <c r="C78" s="118" t="s">
        <v>1058</v>
      </c>
      <c r="D78" s="130">
        <v>0.32400000000000001</v>
      </c>
      <c r="E78" s="153">
        <v>0</v>
      </c>
      <c r="F78" s="153">
        <v>0</v>
      </c>
      <c r="G78" s="130">
        <v>0.32400000000000001</v>
      </c>
      <c r="H78" s="153">
        <v>0</v>
      </c>
      <c r="I78" s="164">
        <v>0.32400000000000001</v>
      </c>
      <c r="J78" s="153">
        <v>0</v>
      </c>
      <c r="K78" s="153">
        <v>0</v>
      </c>
      <c r="L78" s="164">
        <v>0.32400000000000001</v>
      </c>
      <c r="M78" s="153">
        <v>0</v>
      </c>
      <c r="N78" s="155">
        <f t="shared" si="7"/>
        <v>0</v>
      </c>
      <c r="O78" s="155">
        <f t="shared" si="8"/>
        <v>0</v>
      </c>
      <c r="P78" s="153">
        <v>0</v>
      </c>
      <c r="Q78" s="153">
        <v>0</v>
      </c>
      <c r="R78" s="153">
        <v>0</v>
      </c>
      <c r="S78" s="153">
        <v>0</v>
      </c>
      <c r="T78" s="155">
        <v>0</v>
      </c>
      <c r="U78" s="155">
        <v>0</v>
      </c>
      <c r="V78" s="153">
        <v>0</v>
      </c>
      <c r="W78" s="153">
        <v>0</v>
      </c>
      <c r="X78" s="156" t="s">
        <v>981</v>
      </c>
    </row>
    <row r="79" spans="1:24" ht="27.75" customHeight="1" x14ac:dyDescent="0.25">
      <c r="A79" s="200" t="s">
        <v>953</v>
      </c>
      <c r="B79" s="395" t="s">
        <v>1059</v>
      </c>
      <c r="C79" s="118" t="s">
        <v>1060</v>
      </c>
      <c r="D79" s="130">
        <v>0.33100000000000002</v>
      </c>
      <c r="E79" s="153">
        <v>0</v>
      </c>
      <c r="F79" s="153">
        <v>0</v>
      </c>
      <c r="G79" s="130">
        <v>0.33100000000000002</v>
      </c>
      <c r="H79" s="153">
        <v>0</v>
      </c>
      <c r="I79" s="164">
        <v>0.33100000000000002</v>
      </c>
      <c r="J79" s="153">
        <v>0</v>
      </c>
      <c r="K79" s="153">
        <v>0</v>
      </c>
      <c r="L79" s="164">
        <v>0.33100000000000002</v>
      </c>
      <c r="M79" s="153">
        <v>0</v>
      </c>
      <c r="N79" s="155">
        <f t="shared" si="7"/>
        <v>0</v>
      </c>
      <c r="O79" s="155">
        <f t="shared" si="8"/>
        <v>0</v>
      </c>
      <c r="P79" s="153">
        <v>0</v>
      </c>
      <c r="Q79" s="153">
        <v>0</v>
      </c>
      <c r="R79" s="153">
        <v>0</v>
      </c>
      <c r="S79" s="153">
        <v>0</v>
      </c>
      <c r="T79" s="155">
        <v>0</v>
      </c>
      <c r="U79" s="155">
        <v>0</v>
      </c>
      <c r="V79" s="153">
        <v>0</v>
      </c>
      <c r="W79" s="153">
        <v>0</v>
      </c>
      <c r="X79" s="156" t="s">
        <v>981</v>
      </c>
    </row>
    <row r="80" spans="1:24" ht="24.75" customHeight="1" x14ac:dyDescent="0.25">
      <c r="A80" s="200" t="s">
        <v>953</v>
      </c>
      <c r="B80" s="395" t="s">
        <v>1061</v>
      </c>
      <c r="C80" s="118" t="s">
        <v>1062</v>
      </c>
      <c r="D80" s="130">
        <v>0.245</v>
      </c>
      <c r="E80" s="153">
        <v>0</v>
      </c>
      <c r="F80" s="153">
        <v>0</v>
      </c>
      <c r="G80" s="130">
        <v>0.245</v>
      </c>
      <c r="H80" s="153">
        <v>0</v>
      </c>
      <c r="I80" s="164">
        <v>0.245</v>
      </c>
      <c r="J80" s="153">
        <v>0</v>
      </c>
      <c r="K80" s="153">
        <v>0</v>
      </c>
      <c r="L80" s="164">
        <v>0.245</v>
      </c>
      <c r="M80" s="153">
        <v>0</v>
      </c>
      <c r="N80" s="155">
        <f t="shared" si="7"/>
        <v>0</v>
      </c>
      <c r="O80" s="155">
        <f t="shared" si="8"/>
        <v>0</v>
      </c>
      <c r="P80" s="153">
        <v>0</v>
      </c>
      <c r="Q80" s="153">
        <v>0</v>
      </c>
      <c r="R80" s="153">
        <v>0</v>
      </c>
      <c r="S80" s="153">
        <v>0</v>
      </c>
      <c r="T80" s="155">
        <v>0</v>
      </c>
      <c r="U80" s="155">
        <v>0</v>
      </c>
      <c r="V80" s="153">
        <v>0</v>
      </c>
      <c r="W80" s="153">
        <v>0</v>
      </c>
      <c r="X80" s="156" t="s">
        <v>981</v>
      </c>
    </row>
    <row r="81" spans="1:24" ht="24.75" customHeight="1" x14ac:dyDescent="0.25">
      <c r="A81" s="200" t="s">
        <v>953</v>
      </c>
      <c r="B81" s="395" t="s">
        <v>1063</v>
      </c>
      <c r="C81" s="118" t="s">
        <v>1064</v>
      </c>
      <c r="D81" s="130">
        <v>0.435</v>
      </c>
      <c r="E81" s="153">
        <v>0</v>
      </c>
      <c r="F81" s="153">
        <v>0</v>
      </c>
      <c r="G81" s="130">
        <v>0.435</v>
      </c>
      <c r="H81" s="153">
        <v>0</v>
      </c>
      <c r="I81" s="164">
        <v>0.435</v>
      </c>
      <c r="J81" s="153">
        <v>0</v>
      </c>
      <c r="K81" s="153">
        <v>0</v>
      </c>
      <c r="L81" s="164">
        <v>0.435</v>
      </c>
      <c r="M81" s="153">
        <v>0</v>
      </c>
      <c r="N81" s="155">
        <f t="shared" si="7"/>
        <v>0</v>
      </c>
      <c r="O81" s="155">
        <f t="shared" si="8"/>
        <v>0</v>
      </c>
      <c r="P81" s="153">
        <v>0</v>
      </c>
      <c r="Q81" s="153">
        <v>0</v>
      </c>
      <c r="R81" s="153">
        <v>0</v>
      </c>
      <c r="S81" s="153">
        <v>0</v>
      </c>
      <c r="T81" s="155">
        <v>0</v>
      </c>
      <c r="U81" s="155">
        <v>0</v>
      </c>
      <c r="V81" s="153">
        <v>0</v>
      </c>
      <c r="W81" s="153">
        <v>0</v>
      </c>
      <c r="X81" s="156" t="s">
        <v>981</v>
      </c>
    </row>
    <row r="82" spans="1:24" ht="24.75" customHeight="1" x14ac:dyDescent="0.25">
      <c r="A82" s="200" t="s">
        <v>953</v>
      </c>
      <c r="B82" s="395" t="s">
        <v>1065</v>
      </c>
      <c r="C82" s="118" t="s">
        <v>1066</v>
      </c>
      <c r="D82" s="130">
        <v>0.28000000000000003</v>
      </c>
      <c r="E82" s="153">
        <v>0</v>
      </c>
      <c r="F82" s="153">
        <v>0</v>
      </c>
      <c r="G82" s="130">
        <v>0.28000000000000003</v>
      </c>
      <c r="H82" s="153">
        <v>0</v>
      </c>
      <c r="I82" s="164">
        <v>0.28000000000000003</v>
      </c>
      <c r="J82" s="153">
        <v>0</v>
      </c>
      <c r="K82" s="153">
        <v>0</v>
      </c>
      <c r="L82" s="164">
        <v>0.28000000000000003</v>
      </c>
      <c r="M82" s="153">
        <v>0</v>
      </c>
      <c r="N82" s="155">
        <f t="shared" si="7"/>
        <v>0</v>
      </c>
      <c r="O82" s="155">
        <f t="shared" si="8"/>
        <v>0</v>
      </c>
      <c r="P82" s="153">
        <v>0</v>
      </c>
      <c r="Q82" s="153">
        <v>0</v>
      </c>
      <c r="R82" s="153">
        <v>0</v>
      </c>
      <c r="S82" s="153">
        <v>0</v>
      </c>
      <c r="T82" s="155">
        <v>0</v>
      </c>
      <c r="U82" s="155">
        <v>0</v>
      </c>
      <c r="V82" s="153">
        <v>0</v>
      </c>
      <c r="W82" s="153">
        <v>0</v>
      </c>
      <c r="X82" s="156" t="s">
        <v>981</v>
      </c>
    </row>
    <row r="83" spans="1:24" ht="21" customHeight="1" x14ac:dyDescent="0.25">
      <c r="A83" s="200" t="s">
        <v>953</v>
      </c>
      <c r="B83" s="395" t="s">
        <v>1067</v>
      </c>
      <c r="C83" s="118" t="s">
        <v>1068</v>
      </c>
      <c r="D83" s="130">
        <v>0.50900000000000001</v>
      </c>
      <c r="E83" s="153">
        <v>0</v>
      </c>
      <c r="F83" s="153">
        <v>0</v>
      </c>
      <c r="G83" s="130">
        <v>0.50900000000000001</v>
      </c>
      <c r="H83" s="153">
        <v>0</v>
      </c>
      <c r="I83" s="164">
        <v>0.50900000000000001</v>
      </c>
      <c r="J83" s="153">
        <v>0</v>
      </c>
      <c r="K83" s="153">
        <v>0</v>
      </c>
      <c r="L83" s="164">
        <v>0.50900000000000001</v>
      </c>
      <c r="M83" s="153">
        <v>0</v>
      </c>
      <c r="N83" s="155">
        <f t="shared" si="7"/>
        <v>0</v>
      </c>
      <c r="O83" s="155">
        <f t="shared" si="8"/>
        <v>0</v>
      </c>
      <c r="P83" s="153">
        <v>0</v>
      </c>
      <c r="Q83" s="153">
        <v>0</v>
      </c>
      <c r="R83" s="153">
        <v>0</v>
      </c>
      <c r="S83" s="153">
        <v>0</v>
      </c>
      <c r="T83" s="155">
        <v>0</v>
      </c>
      <c r="U83" s="155">
        <v>0</v>
      </c>
      <c r="V83" s="153">
        <v>0</v>
      </c>
      <c r="W83" s="153">
        <v>0</v>
      </c>
      <c r="X83" s="156" t="s">
        <v>981</v>
      </c>
    </row>
    <row r="84" spans="1:24" ht="18.75" customHeight="1" x14ac:dyDescent="0.25">
      <c r="A84" s="200" t="s">
        <v>953</v>
      </c>
      <c r="B84" s="395" t="s">
        <v>1069</v>
      </c>
      <c r="C84" s="118" t="s">
        <v>1070</v>
      </c>
      <c r="D84" s="130">
        <v>0.13800000000000001</v>
      </c>
      <c r="E84" s="153">
        <v>0</v>
      </c>
      <c r="F84" s="153">
        <v>0</v>
      </c>
      <c r="G84" s="130">
        <v>0.13800000000000001</v>
      </c>
      <c r="H84" s="153">
        <v>0</v>
      </c>
      <c r="I84" s="164">
        <v>0.13800000000000001</v>
      </c>
      <c r="J84" s="153">
        <v>0</v>
      </c>
      <c r="K84" s="153">
        <v>0</v>
      </c>
      <c r="L84" s="164">
        <v>0.13800000000000001</v>
      </c>
      <c r="M84" s="153">
        <v>0</v>
      </c>
      <c r="N84" s="155">
        <f t="shared" si="7"/>
        <v>0</v>
      </c>
      <c r="O84" s="155">
        <f t="shared" si="8"/>
        <v>0</v>
      </c>
      <c r="P84" s="153">
        <v>0</v>
      </c>
      <c r="Q84" s="153">
        <v>0</v>
      </c>
      <c r="R84" s="153">
        <v>0</v>
      </c>
      <c r="S84" s="153">
        <v>0</v>
      </c>
      <c r="T84" s="155">
        <v>0</v>
      </c>
      <c r="U84" s="155">
        <v>0</v>
      </c>
      <c r="V84" s="153">
        <v>0</v>
      </c>
      <c r="W84" s="153">
        <v>0</v>
      </c>
      <c r="X84" s="156" t="s">
        <v>981</v>
      </c>
    </row>
    <row r="85" spans="1:24" ht="24" customHeight="1" x14ac:dyDescent="0.25">
      <c r="A85" s="200" t="s">
        <v>953</v>
      </c>
      <c r="B85" s="395" t="s">
        <v>1071</v>
      </c>
      <c r="C85" s="118" t="s">
        <v>1072</v>
      </c>
      <c r="D85" s="130">
        <v>0.128</v>
      </c>
      <c r="E85" s="153">
        <v>0</v>
      </c>
      <c r="F85" s="153">
        <v>0</v>
      </c>
      <c r="G85" s="130">
        <v>0.128</v>
      </c>
      <c r="H85" s="153">
        <v>0</v>
      </c>
      <c r="I85" s="164">
        <v>0.128</v>
      </c>
      <c r="J85" s="153">
        <v>0</v>
      </c>
      <c r="K85" s="153">
        <v>0</v>
      </c>
      <c r="L85" s="164">
        <v>0.128</v>
      </c>
      <c r="M85" s="153">
        <v>0</v>
      </c>
      <c r="N85" s="155">
        <f t="shared" si="7"/>
        <v>0</v>
      </c>
      <c r="O85" s="155">
        <f t="shared" si="8"/>
        <v>0</v>
      </c>
      <c r="P85" s="153">
        <v>0</v>
      </c>
      <c r="Q85" s="153">
        <v>0</v>
      </c>
      <c r="R85" s="153">
        <v>0</v>
      </c>
      <c r="S85" s="153">
        <v>0</v>
      </c>
      <c r="T85" s="155">
        <v>0</v>
      </c>
      <c r="U85" s="155">
        <v>0</v>
      </c>
      <c r="V85" s="153">
        <v>0</v>
      </c>
      <c r="W85" s="153">
        <v>0</v>
      </c>
      <c r="X85" s="156" t="s">
        <v>981</v>
      </c>
    </row>
    <row r="86" spans="1:24" ht="24" customHeight="1" x14ac:dyDescent="0.25">
      <c r="A86" s="200" t="s">
        <v>953</v>
      </c>
      <c r="B86" s="395" t="s">
        <v>1073</v>
      </c>
      <c r="C86" s="118" t="s">
        <v>1074</v>
      </c>
      <c r="D86" s="130">
        <v>0.157</v>
      </c>
      <c r="E86" s="153">
        <v>0</v>
      </c>
      <c r="F86" s="153">
        <v>0</v>
      </c>
      <c r="G86" s="130">
        <v>0.157</v>
      </c>
      <c r="H86" s="153">
        <v>0</v>
      </c>
      <c r="I86" s="164">
        <v>0.157</v>
      </c>
      <c r="J86" s="153">
        <v>0</v>
      </c>
      <c r="K86" s="153">
        <v>0</v>
      </c>
      <c r="L86" s="164">
        <v>0.157</v>
      </c>
      <c r="M86" s="153">
        <v>0</v>
      </c>
      <c r="N86" s="155">
        <f t="shared" si="7"/>
        <v>0</v>
      </c>
      <c r="O86" s="155">
        <f t="shared" si="8"/>
        <v>0</v>
      </c>
      <c r="P86" s="153">
        <v>0</v>
      </c>
      <c r="Q86" s="153">
        <v>0</v>
      </c>
      <c r="R86" s="153">
        <v>0</v>
      </c>
      <c r="S86" s="153">
        <v>0</v>
      </c>
      <c r="T86" s="155">
        <v>0</v>
      </c>
      <c r="U86" s="155">
        <v>0</v>
      </c>
      <c r="V86" s="153">
        <v>0</v>
      </c>
      <c r="W86" s="153">
        <v>0</v>
      </c>
      <c r="X86" s="156" t="s">
        <v>981</v>
      </c>
    </row>
    <row r="87" spans="1:24" ht="21" customHeight="1" x14ac:dyDescent="0.25">
      <c r="A87" s="200" t="s">
        <v>953</v>
      </c>
      <c r="B87" s="395" t="s">
        <v>1075</v>
      </c>
      <c r="C87" s="118" t="s">
        <v>1076</v>
      </c>
      <c r="D87" s="130">
        <v>0.24199999999999999</v>
      </c>
      <c r="E87" s="153">
        <v>0</v>
      </c>
      <c r="F87" s="153">
        <v>0</v>
      </c>
      <c r="G87" s="130">
        <v>0.24199999999999999</v>
      </c>
      <c r="H87" s="153">
        <v>0</v>
      </c>
      <c r="I87" s="164">
        <v>0.24199999999999999</v>
      </c>
      <c r="J87" s="153">
        <v>0</v>
      </c>
      <c r="K87" s="153">
        <v>0</v>
      </c>
      <c r="L87" s="164">
        <v>0.24199999999999999</v>
      </c>
      <c r="M87" s="153">
        <v>0</v>
      </c>
      <c r="N87" s="155">
        <f t="shared" si="7"/>
        <v>0</v>
      </c>
      <c r="O87" s="155">
        <f t="shared" si="8"/>
        <v>0</v>
      </c>
      <c r="P87" s="153">
        <v>0</v>
      </c>
      <c r="Q87" s="153">
        <v>0</v>
      </c>
      <c r="R87" s="153">
        <v>0</v>
      </c>
      <c r="S87" s="153">
        <v>0</v>
      </c>
      <c r="T87" s="155">
        <v>0</v>
      </c>
      <c r="U87" s="155">
        <v>0</v>
      </c>
      <c r="V87" s="153">
        <v>0</v>
      </c>
      <c r="W87" s="153">
        <v>0</v>
      </c>
      <c r="X87" s="156" t="s">
        <v>981</v>
      </c>
    </row>
    <row r="88" spans="1:24" ht="24.75" customHeight="1" x14ac:dyDescent="0.25">
      <c r="A88" s="200" t="s">
        <v>953</v>
      </c>
      <c r="B88" s="395" t="s">
        <v>1077</v>
      </c>
      <c r="C88" s="118" t="s">
        <v>1078</v>
      </c>
      <c r="D88" s="130">
        <v>0.13800000000000001</v>
      </c>
      <c r="E88" s="153">
        <v>0</v>
      </c>
      <c r="F88" s="153">
        <v>0</v>
      </c>
      <c r="G88" s="130">
        <v>0.13800000000000001</v>
      </c>
      <c r="H88" s="153">
        <v>0</v>
      </c>
      <c r="I88" s="164">
        <v>0.13800000000000001</v>
      </c>
      <c r="J88" s="153">
        <v>0</v>
      </c>
      <c r="K88" s="153">
        <v>0</v>
      </c>
      <c r="L88" s="164">
        <v>0.13800000000000001</v>
      </c>
      <c r="M88" s="153">
        <v>0</v>
      </c>
      <c r="N88" s="155">
        <f t="shared" si="7"/>
        <v>0</v>
      </c>
      <c r="O88" s="155">
        <f t="shared" si="8"/>
        <v>0</v>
      </c>
      <c r="P88" s="153">
        <v>0</v>
      </c>
      <c r="Q88" s="153">
        <v>0</v>
      </c>
      <c r="R88" s="153">
        <v>0</v>
      </c>
      <c r="S88" s="153">
        <v>0</v>
      </c>
      <c r="T88" s="155">
        <v>0</v>
      </c>
      <c r="U88" s="155">
        <v>0</v>
      </c>
      <c r="V88" s="153">
        <v>0</v>
      </c>
      <c r="W88" s="153">
        <v>0</v>
      </c>
      <c r="X88" s="156" t="s">
        <v>981</v>
      </c>
    </row>
    <row r="89" spans="1:24" ht="24.75" customHeight="1" x14ac:dyDescent="0.25">
      <c r="A89" s="200" t="s">
        <v>953</v>
      </c>
      <c r="B89" s="395" t="s">
        <v>1079</v>
      </c>
      <c r="C89" s="118" t="s">
        <v>1080</v>
      </c>
      <c r="D89" s="130">
        <v>0.23899999999999999</v>
      </c>
      <c r="E89" s="153">
        <v>0</v>
      </c>
      <c r="F89" s="153">
        <v>0</v>
      </c>
      <c r="G89" s="130">
        <v>0.23899999999999999</v>
      </c>
      <c r="H89" s="153">
        <v>0</v>
      </c>
      <c r="I89" s="164">
        <v>0.23899999999999999</v>
      </c>
      <c r="J89" s="153">
        <v>0</v>
      </c>
      <c r="K89" s="153">
        <v>0</v>
      </c>
      <c r="L89" s="164">
        <v>0.23899999999999999</v>
      </c>
      <c r="M89" s="153">
        <v>0</v>
      </c>
      <c r="N89" s="155">
        <f t="shared" si="7"/>
        <v>0</v>
      </c>
      <c r="O89" s="155">
        <f t="shared" si="8"/>
        <v>0</v>
      </c>
      <c r="P89" s="153">
        <v>0</v>
      </c>
      <c r="Q89" s="153">
        <v>0</v>
      </c>
      <c r="R89" s="153">
        <v>0</v>
      </c>
      <c r="S89" s="153">
        <v>0</v>
      </c>
      <c r="T89" s="155">
        <v>0</v>
      </c>
      <c r="U89" s="155">
        <v>0</v>
      </c>
      <c r="V89" s="153">
        <v>0</v>
      </c>
      <c r="W89" s="153">
        <v>0</v>
      </c>
      <c r="X89" s="156" t="s">
        <v>981</v>
      </c>
    </row>
    <row r="90" spans="1:24" ht="24.75" customHeight="1" x14ac:dyDescent="0.25">
      <c r="A90" s="200" t="s">
        <v>953</v>
      </c>
      <c r="B90" s="395" t="s">
        <v>1081</v>
      </c>
      <c r="C90" s="118" t="s">
        <v>1082</v>
      </c>
      <c r="D90" s="130">
        <v>0.158</v>
      </c>
      <c r="E90" s="153">
        <v>0</v>
      </c>
      <c r="F90" s="153">
        <v>0</v>
      </c>
      <c r="G90" s="130">
        <v>0.158</v>
      </c>
      <c r="H90" s="153">
        <v>0</v>
      </c>
      <c r="I90" s="164">
        <v>0.158</v>
      </c>
      <c r="J90" s="153">
        <v>0</v>
      </c>
      <c r="K90" s="153">
        <v>0</v>
      </c>
      <c r="L90" s="164">
        <v>0.158</v>
      </c>
      <c r="M90" s="153">
        <v>0</v>
      </c>
      <c r="N90" s="155">
        <f t="shared" si="7"/>
        <v>0</v>
      </c>
      <c r="O90" s="155">
        <f t="shared" si="8"/>
        <v>0</v>
      </c>
      <c r="P90" s="153">
        <v>0</v>
      </c>
      <c r="Q90" s="153">
        <v>0</v>
      </c>
      <c r="R90" s="153">
        <v>0</v>
      </c>
      <c r="S90" s="153">
        <v>0</v>
      </c>
      <c r="T90" s="155">
        <v>0</v>
      </c>
      <c r="U90" s="155">
        <v>0</v>
      </c>
      <c r="V90" s="153">
        <v>0</v>
      </c>
      <c r="W90" s="153">
        <v>0</v>
      </c>
      <c r="X90" s="156" t="s">
        <v>981</v>
      </c>
    </row>
    <row r="91" spans="1:24" ht="24.75" customHeight="1" x14ac:dyDescent="0.25">
      <c r="A91" s="200" t="s">
        <v>953</v>
      </c>
      <c r="B91" s="395" t="s">
        <v>1083</v>
      </c>
      <c r="C91" s="118" t="s">
        <v>1084</v>
      </c>
      <c r="D91" s="130">
        <v>0.35</v>
      </c>
      <c r="E91" s="153">
        <v>0</v>
      </c>
      <c r="F91" s="153">
        <v>0</v>
      </c>
      <c r="G91" s="130">
        <v>0.35</v>
      </c>
      <c r="H91" s="153">
        <v>0</v>
      </c>
      <c r="I91" s="164">
        <v>0.35</v>
      </c>
      <c r="J91" s="153">
        <v>0</v>
      </c>
      <c r="K91" s="153">
        <v>0</v>
      </c>
      <c r="L91" s="164">
        <v>0.35</v>
      </c>
      <c r="M91" s="153">
        <v>0</v>
      </c>
      <c r="N91" s="155">
        <f t="shared" si="7"/>
        <v>0</v>
      </c>
      <c r="O91" s="155">
        <f t="shared" si="8"/>
        <v>0</v>
      </c>
      <c r="P91" s="153">
        <v>0</v>
      </c>
      <c r="Q91" s="153">
        <v>0</v>
      </c>
      <c r="R91" s="153">
        <v>0</v>
      </c>
      <c r="S91" s="153">
        <v>0</v>
      </c>
      <c r="T91" s="155">
        <v>0</v>
      </c>
      <c r="U91" s="155">
        <v>0</v>
      </c>
      <c r="V91" s="153">
        <v>0</v>
      </c>
      <c r="W91" s="153">
        <v>0</v>
      </c>
      <c r="X91" s="156" t="s">
        <v>981</v>
      </c>
    </row>
    <row r="92" spans="1:24" ht="24.75" customHeight="1" x14ac:dyDescent="0.25">
      <c r="A92" s="200" t="s">
        <v>953</v>
      </c>
      <c r="B92" s="395" t="s">
        <v>1085</v>
      </c>
      <c r="C92" s="118" t="s">
        <v>1086</v>
      </c>
      <c r="D92" s="130">
        <v>0.30399999999999999</v>
      </c>
      <c r="E92" s="153">
        <v>0</v>
      </c>
      <c r="F92" s="153">
        <v>0</v>
      </c>
      <c r="G92" s="130">
        <v>0.30399999999999999</v>
      </c>
      <c r="H92" s="153">
        <v>0</v>
      </c>
      <c r="I92" s="164">
        <v>0.30399999999999999</v>
      </c>
      <c r="J92" s="153">
        <v>0</v>
      </c>
      <c r="K92" s="153">
        <v>0</v>
      </c>
      <c r="L92" s="164">
        <v>0.30399999999999999</v>
      </c>
      <c r="M92" s="153">
        <v>0</v>
      </c>
      <c r="N92" s="155">
        <f t="shared" si="7"/>
        <v>0</v>
      </c>
      <c r="O92" s="155">
        <f t="shared" si="8"/>
        <v>0</v>
      </c>
      <c r="P92" s="153">
        <v>0</v>
      </c>
      <c r="Q92" s="153">
        <v>0</v>
      </c>
      <c r="R92" s="153">
        <v>0</v>
      </c>
      <c r="S92" s="153">
        <v>0</v>
      </c>
      <c r="T92" s="155">
        <v>0</v>
      </c>
      <c r="U92" s="155">
        <v>0</v>
      </c>
      <c r="V92" s="153">
        <v>0</v>
      </c>
      <c r="W92" s="153">
        <v>0</v>
      </c>
      <c r="X92" s="156" t="s">
        <v>981</v>
      </c>
    </row>
    <row r="93" spans="1:24" ht="24.75" customHeight="1" x14ac:dyDescent="0.25">
      <c r="A93" s="200" t="s">
        <v>953</v>
      </c>
      <c r="B93" s="395" t="s">
        <v>1087</v>
      </c>
      <c r="C93" s="118" t="s">
        <v>1088</v>
      </c>
      <c r="D93" s="130">
        <v>0.28199999999999997</v>
      </c>
      <c r="E93" s="153">
        <v>0</v>
      </c>
      <c r="F93" s="153">
        <v>0</v>
      </c>
      <c r="G93" s="130">
        <v>0.28199999999999997</v>
      </c>
      <c r="H93" s="153">
        <v>0</v>
      </c>
      <c r="I93" s="164">
        <v>0.28199999999999997</v>
      </c>
      <c r="J93" s="153">
        <v>0</v>
      </c>
      <c r="K93" s="153">
        <v>0</v>
      </c>
      <c r="L93" s="164">
        <v>0.28199999999999997</v>
      </c>
      <c r="M93" s="153">
        <v>0</v>
      </c>
      <c r="N93" s="155">
        <f t="shared" si="7"/>
        <v>0</v>
      </c>
      <c r="O93" s="155">
        <f t="shared" si="8"/>
        <v>0</v>
      </c>
      <c r="P93" s="153">
        <v>0</v>
      </c>
      <c r="Q93" s="153">
        <v>0</v>
      </c>
      <c r="R93" s="153">
        <v>0</v>
      </c>
      <c r="S93" s="153">
        <v>0</v>
      </c>
      <c r="T93" s="155">
        <v>0</v>
      </c>
      <c r="U93" s="155">
        <v>0</v>
      </c>
      <c r="V93" s="153">
        <v>0</v>
      </c>
      <c r="W93" s="153">
        <v>0</v>
      </c>
      <c r="X93" s="156" t="s">
        <v>981</v>
      </c>
    </row>
    <row r="94" spans="1:24" ht="24.75" customHeight="1" x14ac:dyDescent="0.25">
      <c r="A94" s="200" t="s">
        <v>953</v>
      </c>
      <c r="B94" s="395" t="s">
        <v>1089</v>
      </c>
      <c r="C94" s="118" t="s">
        <v>1090</v>
      </c>
      <c r="D94" s="130">
        <v>0.28000000000000003</v>
      </c>
      <c r="E94" s="153">
        <v>0</v>
      </c>
      <c r="F94" s="153">
        <v>0</v>
      </c>
      <c r="G94" s="130">
        <v>0.28000000000000003</v>
      </c>
      <c r="H94" s="153">
        <v>0</v>
      </c>
      <c r="I94" s="164">
        <v>0.28000000000000003</v>
      </c>
      <c r="J94" s="153">
        <v>0</v>
      </c>
      <c r="K94" s="153">
        <v>0</v>
      </c>
      <c r="L94" s="164">
        <v>0.28000000000000003</v>
      </c>
      <c r="M94" s="153">
        <v>0</v>
      </c>
      <c r="N94" s="155">
        <f t="shared" si="7"/>
        <v>0</v>
      </c>
      <c r="O94" s="155">
        <f t="shared" si="8"/>
        <v>0</v>
      </c>
      <c r="P94" s="153">
        <v>0</v>
      </c>
      <c r="Q94" s="153">
        <v>0</v>
      </c>
      <c r="R94" s="153">
        <v>0</v>
      </c>
      <c r="S94" s="153">
        <v>0</v>
      </c>
      <c r="T94" s="155">
        <v>0</v>
      </c>
      <c r="U94" s="155">
        <v>0</v>
      </c>
      <c r="V94" s="153">
        <v>0</v>
      </c>
      <c r="W94" s="153">
        <v>0</v>
      </c>
      <c r="X94" s="156" t="s">
        <v>981</v>
      </c>
    </row>
    <row r="95" spans="1:24" ht="24.75" customHeight="1" x14ac:dyDescent="0.25">
      <c r="A95" s="200" t="s">
        <v>953</v>
      </c>
      <c r="B95" s="396" t="s">
        <v>1091</v>
      </c>
      <c r="C95" s="118" t="s">
        <v>1092</v>
      </c>
      <c r="D95" s="130">
        <v>0.17100000000000001</v>
      </c>
      <c r="E95" s="153">
        <v>0</v>
      </c>
      <c r="F95" s="153">
        <v>0</v>
      </c>
      <c r="G95" s="130">
        <v>0.17100000000000001</v>
      </c>
      <c r="H95" s="153">
        <v>0</v>
      </c>
      <c r="I95" s="164">
        <v>0.17100000000000001</v>
      </c>
      <c r="J95" s="153">
        <v>0</v>
      </c>
      <c r="K95" s="153">
        <v>0</v>
      </c>
      <c r="L95" s="164">
        <v>0.17100000000000001</v>
      </c>
      <c r="M95" s="153">
        <v>0</v>
      </c>
      <c r="N95" s="155">
        <f t="shared" si="7"/>
        <v>0</v>
      </c>
      <c r="O95" s="155">
        <f t="shared" si="8"/>
        <v>0</v>
      </c>
      <c r="P95" s="153">
        <v>0</v>
      </c>
      <c r="Q95" s="153">
        <v>0</v>
      </c>
      <c r="R95" s="153">
        <v>0</v>
      </c>
      <c r="S95" s="153">
        <v>0</v>
      </c>
      <c r="T95" s="155">
        <v>0</v>
      </c>
      <c r="U95" s="155">
        <v>0</v>
      </c>
      <c r="V95" s="153">
        <v>0</v>
      </c>
      <c r="W95" s="153">
        <v>0</v>
      </c>
      <c r="X95" s="156" t="s">
        <v>981</v>
      </c>
    </row>
    <row r="96" spans="1:24" ht="24.75" customHeight="1" x14ac:dyDescent="0.25">
      <c r="A96" s="200" t="s">
        <v>953</v>
      </c>
      <c r="B96" s="396" t="s">
        <v>1093</v>
      </c>
      <c r="C96" s="118" t="s">
        <v>1094</v>
      </c>
      <c r="D96" s="130">
        <v>0.19900000000000001</v>
      </c>
      <c r="E96" s="153">
        <v>0</v>
      </c>
      <c r="F96" s="153">
        <v>0</v>
      </c>
      <c r="G96" s="130">
        <v>0.19900000000000001</v>
      </c>
      <c r="H96" s="153">
        <v>0</v>
      </c>
      <c r="I96" s="164">
        <v>0.19900000000000001</v>
      </c>
      <c r="J96" s="153">
        <v>0</v>
      </c>
      <c r="K96" s="153">
        <v>0</v>
      </c>
      <c r="L96" s="164">
        <v>0.19900000000000001</v>
      </c>
      <c r="M96" s="153">
        <v>0</v>
      </c>
      <c r="N96" s="155">
        <f t="shared" si="7"/>
        <v>0</v>
      </c>
      <c r="O96" s="155">
        <f t="shared" si="8"/>
        <v>0</v>
      </c>
      <c r="P96" s="153">
        <v>0</v>
      </c>
      <c r="Q96" s="153">
        <v>0</v>
      </c>
      <c r="R96" s="153">
        <v>0</v>
      </c>
      <c r="S96" s="153">
        <v>0</v>
      </c>
      <c r="T96" s="155">
        <v>0</v>
      </c>
      <c r="U96" s="155">
        <v>0</v>
      </c>
      <c r="V96" s="153">
        <v>0</v>
      </c>
      <c r="W96" s="153">
        <v>0</v>
      </c>
      <c r="X96" s="156" t="s">
        <v>981</v>
      </c>
    </row>
    <row r="97" spans="1:24" ht="24.75" customHeight="1" x14ac:dyDescent="0.25">
      <c r="A97" s="200" t="s">
        <v>953</v>
      </c>
      <c r="B97" s="396" t="s">
        <v>1095</v>
      </c>
      <c r="C97" s="118" t="s">
        <v>1096</v>
      </c>
      <c r="D97" s="130">
        <v>0.04</v>
      </c>
      <c r="E97" s="153">
        <v>0</v>
      </c>
      <c r="F97" s="153">
        <v>0</v>
      </c>
      <c r="G97" s="130">
        <v>0.04</v>
      </c>
      <c r="H97" s="153">
        <v>0</v>
      </c>
      <c r="I97" s="164">
        <v>0.04</v>
      </c>
      <c r="J97" s="153">
        <v>0</v>
      </c>
      <c r="K97" s="153">
        <v>0</v>
      </c>
      <c r="L97" s="164">
        <v>0.04</v>
      </c>
      <c r="M97" s="153">
        <v>0</v>
      </c>
      <c r="N97" s="155">
        <f t="shared" si="7"/>
        <v>0</v>
      </c>
      <c r="O97" s="155">
        <f t="shared" si="8"/>
        <v>0</v>
      </c>
      <c r="P97" s="153">
        <v>0</v>
      </c>
      <c r="Q97" s="153">
        <v>0</v>
      </c>
      <c r="R97" s="153">
        <v>0</v>
      </c>
      <c r="S97" s="153">
        <v>0</v>
      </c>
      <c r="T97" s="155">
        <v>0</v>
      </c>
      <c r="U97" s="155">
        <v>0</v>
      </c>
      <c r="V97" s="153">
        <v>0</v>
      </c>
      <c r="W97" s="153">
        <v>0</v>
      </c>
      <c r="X97" s="156" t="s">
        <v>981</v>
      </c>
    </row>
    <row r="98" spans="1:24" ht="24.75" customHeight="1" x14ac:dyDescent="0.25">
      <c r="A98" s="200" t="s">
        <v>953</v>
      </c>
      <c r="B98" s="396" t="s">
        <v>1097</v>
      </c>
      <c r="C98" s="118" t="s">
        <v>1098</v>
      </c>
      <c r="D98" s="130">
        <v>5.1999999999999998E-2</v>
      </c>
      <c r="E98" s="153">
        <v>0</v>
      </c>
      <c r="F98" s="153">
        <v>0</v>
      </c>
      <c r="G98" s="130">
        <v>5.1999999999999998E-2</v>
      </c>
      <c r="H98" s="153">
        <v>0</v>
      </c>
      <c r="I98" s="164">
        <v>5.1999999999999998E-2</v>
      </c>
      <c r="J98" s="153">
        <v>0</v>
      </c>
      <c r="K98" s="153">
        <v>0</v>
      </c>
      <c r="L98" s="164">
        <v>5.1999999999999998E-2</v>
      </c>
      <c r="M98" s="153">
        <v>0</v>
      </c>
      <c r="N98" s="155">
        <f t="shared" si="7"/>
        <v>0</v>
      </c>
      <c r="O98" s="155">
        <f t="shared" si="8"/>
        <v>0</v>
      </c>
      <c r="P98" s="153">
        <v>0</v>
      </c>
      <c r="Q98" s="153">
        <v>0</v>
      </c>
      <c r="R98" s="153">
        <v>0</v>
      </c>
      <c r="S98" s="153">
        <v>0</v>
      </c>
      <c r="T98" s="155">
        <v>0</v>
      </c>
      <c r="U98" s="155">
        <v>0</v>
      </c>
      <c r="V98" s="153">
        <v>0</v>
      </c>
      <c r="W98" s="153">
        <v>0</v>
      </c>
      <c r="X98" s="156" t="s">
        <v>981</v>
      </c>
    </row>
    <row r="99" spans="1:24" ht="24.75" customHeight="1" x14ac:dyDescent="0.25">
      <c r="A99" s="200" t="s">
        <v>953</v>
      </c>
      <c r="B99" s="396" t="s">
        <v>1099</v>
      </c>
      <c r="C99" s="118" t="s">
        <v>1100</v>
      </c>
      <c r="D99" s="130">
        <v>0.156</v>
      </c>
      <c r="E99" s="153">
        <v>0</v>
      </c>
      <c r="F99" s="153">
        <v>0</v>
      </c>
      <c r="G99" s="130">
        <v>0.156</v>
      </c>
      <c r="H99" s="153">
        <v>0</v>
      </c>
      <c r="I99" s="164">
        <v>0.156</v>
      </c>
      <c r="J99" s="153">
        <v>0</v>
      </c>
      <c r="K99" s="153">
        <v>0</v>
      </c>
      <c r="L99" s="164">
        <v>0.156</v>
      </c>
      <c r="M99" s="153">
        <v>0</v>
      </c>
      <c r="N99" s="155">
        <f t="shared" si="7"/>
        <v>0</v>
      </c>
      <c r="O99" s="155">
        <f t="shared" si="8"/>
        <v>0</v>
      </c>
      <c r="P99" s="153">
        <v>0</v>
      </c>
      <c r="Q99" s="153">
        <v>0</v>
      </c>
      <c r="R99" s="153">
        <v>0</v>
      </c>
      <c r="S99" s="153">
        <v>0</v>
      </c>
      <c r="T99" s="155">
        <v>0</v>
      </c>
      <c r="U99" s="155">
        <v>0</v>
      </c>
      <c r="V99" s="153">
        <v>0</v>
      </c>
      <c r="W99" s="153">
        <v>0</v>
      </c>
      <c r="X99" s="156" t="s">
        <v>981</v>
      </c>
    </row>
    <row r="100" spans="1:24" ht="24.75" customHeight="1" x14ac:dyDescent="0.25">
      <c r="A100" s="200" t="s">
        <v>953</v>
      </c>
      <c r="B100" s="396" t="s">
        <v>1101</v>
      </c>
      <c r="C100" s="118" t="s">
        <v>1102</v>
      </c>
      <c r="D100" s="130">
        <v>0.108</v>
      </c>
      <c r="E100" s="153">
        <v>0</v>
      </c>
      <c r="F100" s="153">
        <v>0</v>
      </c>
      <c r="G100" s="130">
        <v>0.108</v>
      </c>
      <c r="H100" s="153">
        <v>0</v>
      </c>
      <c r="I100" s="164">
        <v>0.108</v>
      </c>
      <c r="J100" s="153">
        <v>0</v>
      </c>
      <c r="K100" s="153">
        <v>0</v>
      </c>
      <c r="L100" s="164">
        <v>0.108</v>
      </c>
      <c r="M100" s="153">
        <v>0</v>
      </c>
      <c r="N100" s="155">
        <f t="shared" si="7"/>
        <v>0</v>
      </c>
      <c r="O100" s="155">
        <f t="shared" si="8"/>
        <v>0</v>
      </c>
      <c r="P100" s="153">
        <v>0</v>
      </c>
      <c r="Q100" s="153">
        <v>0</v>
      </c>
      <c r="R100" s="153">
        <v>0</v>
      </c>
      <c r="S100" s="153">
        <v>0</v>
      </c>
      <c r="T100" s="155">
        <v>0</v>
      </c>
      <c r="U100" s="155">
        <v>0</v>
      </c>
      <c r="V100" s="153">
        <v>0</v>
      </c>
      <c r="W100" s="153">
        <v>0</v>
      </c>
      <c r="X100" s="156" t="s">
        <v>981</v>
      </c>
    </row>
    <row r="101" spans="1:24" ht="24.75" customHeight="1" x14ac:dyDescent="0.25">
      <c r="A101" s="200" t="s">
        <v>953</v>
      </c>
      <c r="B101" s="396" t="s">
        <v>1103</v>
      </c>
      <c r="C101" s="118" t="s">
        <v>1104</v>
      </c>
      <c r="D101" s="130">
        <v>9.7000000000000003E-2</v>
      </c>
      <c r="E101" s="153">
        <v>0</v>
      </c>
      <c r="F101" s="153">
        <v>0</v>
      </c>
      <c r="G101" s="130">
        <v>9.7000000000000003E-2</v>
      </c>
      <c r="H101" s="153">
        <v>0</v>
      </c>
      <c r="I101" s="164">
        <v>9.7000000000000003E-2</v>
      </c>
      <c r="J101" s="153">
        <v>0</v>
      </c>
      <c r="K101" s="153">
        <v>0</v>
      </c>
      <c r="L101" s="164">
        <v>9.7000000000000003E-2</v>
      </c>
      <c r="M101" s="153">
        <v>0</v>
      </c>
      <c r="N101" s="155">
        <f t="shared" si="7"/>
        <v>0</v>
      </c>
      <c r="O101" s="155">
        <f t="shared" si="8"/>
        <v>0</v>
      </c>
      <c r="P101" s="153">
        <v>0</v>
      </c>
      <c r="Q101" s="153">
        <v>0</v>
      </c>
      <c r="R101" s="153">
        <v>0</v>
      </c>
      <c r="S101" s="153">
        <v>0</v>
      </c>
      <c r="T101" s="155">
        <v>0</v>
      </c>
      <c r="U101" s="155">
        <v>0</v>
      </c>
      <c r="V101" s="153">
        <v>0</v>
      </c>
      <c r="W101" s="153">
        <v>0</v>
      </c>
      <c r="X101" s="156" t="s">
        <v>981</v>
      </c>
    </row>
    <row r="102" spans="1:24" ht="24.75" customHeight="1" x14ac:dyDescent="0.25">
      <c r="A102" s="200" t="s">
        <v>953</v>
      </c>
      <c r="B102" s="396" t="s">
        <v>1105</v>
      </c>
      <c r="C102" s="118" t="s">
        <v>1106</v>
      </c>
      <c r="D102" s="130">
        <v>0.14299999999999999</v>
      </c>
      <c r="E102" s="153">
        <v>0</v>
      </c>
      <c r="F102" s="153">
        <v>0</v>
      </c>
      <c r="G102" s="130">
        <v>0.14299999999999999</v>
      </c>
      <c r="H102" s="153">
        <v>0</v>
      </c>
      <c r="I102" s="164">
        <v>0.14299999999999999</v>
      </c>
      <c r="J102" s="153">
        <v>0</v>
      </c>
      <c r="K102" s="153">
        <v>0</v>
      </c>
      <c r="L102" s="164">
        <v>0.14299999999999999</v>
      </c>
      <c r="M102" s="153">
        <v>0</v>
      </c>
      <c r="N102" s="155">
        <f t="shared" si="7"/>
        <v>0</v>
      </c>
      <c r="O102" s="155">
        <f t="shared" si="8"/>
        <v>0</v>
      </c>
      <c r="P102" s="153">
        <v>0</v>
      </c>
      <c r="Q102" s="153">
        <v>0</v>
      </c>
      <c r="R102" s="153">
        <v>0</v>
      </c>
      <c r="S102" s="153">
        <v>0</v>
      </c>
      <c r="T102" s="155">
        <v>0</v>
      </c>
      <c r="U102" s="155">
        <v>0</v>
      </c>
      <c r="V102" s="153">
        <v>0</v>
      </c>
      <c r="W102" s="153">
        <v>0</v>
      </c>
      <c r="X102" s="156" t="s">
        <v>981</v>
      </c>
    </row>
    <row r="103" spans="1:24" ht="72" customHeight="1" x14ac:dyDescent="0.25">
      <c r="A103" s="200" t="s">
        <v>953</v>
      </c>
      <c r="B103" s="396" t="s">
        <v>1176</v>
      </c>
      <c r="C103" s="118" t="s">
        <v>1178</v>
      </c>
      <c r="D103" s="130" t="s">
        <v>981</v>
      </c>
      <c r="E103" s="153">
        <v>0</v>
      </c>
      <c r="F103" s="153">
        <v>0</v>
      </c>
      <c r="G103" s="130" t="s">
        <v>981</v>
      </c>
      <c r="H103" s="153">
        <v>0</v>
      </c>
      <c r="I103" s="164">
        <v>0.20100000000000001</v>
      </c>
      <c r="J103" s="153">
        <v>0</v>
      </c>
      <c r="K103" s="153">
        <v>0</v>
      </c>
      <c r="L103" s="164">
        <v>0.20100000000000001</v>
      </c>
      <c r="M103" s="153">
        <v>0</v>
      </c>
      <c r="N103" s="156" t="s">
        <v>981</v>
      </c>
      <c r="O103" s="156" t="s">
        <v>981</v>
      </c>
      <c r="P103" s="153">
        <v>0</v>
      </c>
      <c r="Q103" s="153">
        <v>0</v>
      </c>
      <c r="R103" s="153">
        <v>0</v>
      </c>
      <c r="S103" s="153">
        <v>0</v>
      </c>
      <c r="T103" s="156" t="s">
        <v>981</v>
      </c>
      <c r="U103" s="156" t="s">
        <v>981</v>
      </c>
      <c r="V103" s="153">
        <v>0</v>
      </c>
      <c r="W103" s="153">
        <v>0</v>
      </c>
      <c r="X103" s="163" t="s">
        <v>1180</v>
      </c>
    </row>
    <row r="104" spans="1:24" ht="69" customHeight="1" x14ac:dyDescent="0.25">
      <c r="A104" s="200" t="s">
        <v>953</v>
      </c>
      <c r="B104" s="396" t="s">
        <v>1177</v>
      </c>
      <c r="C104" s="118" t="s">
        <v>1179</v>
      </c>
      <c r="D104" s="130" t="s">
        <v>981</v>
      </c>
      <c r="E104" s="153">
        <v>0</v>
      </c>
      <c r="F104" s="153">
        <v>0</v>
      </c>
      <c r="G104" s="130" t="s">
        <v>981</v>
      </c>
      <c r="H104" s="153">
        <v>0</v>
      </c>
      <c r="I104" s="164">
        <v>0.21199999999999999</v>
      </c>
      <c r="J104" s="153">
        <v>0</v>
      </c>
      <c r="K104" s="153">
        <v>0</v>
      </c>
      <c r="L104" s="164">
        <v>0.21199999999999999</v>
      </c>
      <c r="M104" s="153">
        <v>0</v>
      </c>
      <c r="N104" s="156" t="s">
        <v>981</v>
      </c>
      <c r="O104" s="156" t="s">
        <v>981</v>
      </c>
      <c r="P104" s="153">
        <v>0</v>
      </c>
      <c r="Q104" s="153">
        <v>0</v>
      </c>
      <c r="R104" s="153">
        <v>0</v>
      </c>
      <c r="S104" s="153">
        <v>0</v>
      </c>
      <c r="T104" s="156" t="s">
        <v>981</v>
      </c>
      <c r="U104" s="156" t="s">
        <v>981</v>
      </c>
      <c r="V104" s="153">
        <v>0</v>
      </c>
      <c r="W104" s="153">
        <v>0</v>
      </c>
      <c r="X104" s="163" t="s">
        <v>1180</v>
      </c>
    </row>
    <row r="105" spans="1:24" ht="24.75" customHeight="1" x14ac:dyDescent="0.25">
      <c r="A105" s="156" t="s">
        <v>955</v>
      </c>
      <c r="B105" s="163" t="s">
        <v>956</v>
      </c>
      <c r="C105" s="156" t="s">
        <v>913</v>
      </c>
      <c r="D105" s="156" t="s">
        <v>981</v>
      </c>
      <c r="E105" s="156" t="s">
        <v>981</v>
      </c>
      <c r="F105" s="156" t="s">
        <v>981</v>
      </c>
      <c r="G105" s="156" t="s">
        <v>981</v>
      </c>
      <c r="H105" s="156" t="s">
        <v>981</v>
      </c>
      <c r="I105" s="155" t="s">
        <v>981</v>
      </c>
      <c r="J105" s="156" t="s">
        <v>981</v>
      </c>
      <c r="K105" s="156" t="s">
        <v>981</v>
      </c>
      <c r="L105" s="156" t="s">
        <v>981</v>
      </c>
      <c r="M105" s="156" t="s">
        <v>981</v>
      </c>
      <c r="N105" s="156" t="s">
        <v>981</v>
      </c>
      <c r="O105" s="156" t="s">
        <v>981</v>
      </c>
      <c r="P105" s="156" t="s">
        <v>981</v>
      </c>
      <c r="Q105" s="156" t="s">
        <v>981</v>
      </c>
      <c r="R105" s="156" t="s">
        <v>981</v>
      </c>
      <c r="S105" s="156" t="s">
        <v>981</v>
      </c>
      <c r="T105" s="156" t="s">
        <v>981</v>
      </c>
      <c r="U105" s="156" t="s">
        <v>981</v>
      </c>
      <c r="V105" s="156" t="s">
        <v>981</v>
      </c>
      <c r="W105" s="156" t="s">
        <v>981</v>
      </c>
      <c r="X105" s="156" t="s">
        <v>981</v>
      </c>
    </row>
    <row r="106" spans="1:24" ht="24.75" customHeight="1" x14ac:dyDescent="0.25">
      <c r="A106" s="156" t="s">
        <v>202</v>
      </c>
      <c r="B106" s="163" t="s">
        <v>957</v>
      </c>
      <c r="C106" s="156" t="s">
        <v>913</v>
      </c>
      <c r="D106" s="164">
        <f>D108+D112</f>
        <v>0.86099999999999999</v>
      </c>
      <c r="E106" s="155">
        <v>0</v>
      </c>
      <c r="F106" s="155">
        <v>0</v>
      </c>
      <c r="G106" s="156">
        <f>G108+G112</f>
        <v>0.86099999999999999</v>
      </c>
      <c r="H106" s="155">
        <v>0</v>
      </c>
      <c r="I106" s="164">
        <f>I108+I112</f>
        <v>0.83499999999999996</v>
      </c>
      <c r="J106" s="155">
        <v>0</v>
      </c>
      <c r="K106" s="155">
        <v>0</v>
      </c>
      <c r="L106" s="164">
        <f>L108+L112</f>
        <v>0.83499999999999996</v>
      </c>
      <c r="M106" s="155">
        <v>0</v>
      </c>
      <c r="N106" s="156">
        <f>I106-D106</f>
        <v>-2.6000000000000023E-2</v>
      </c>
      <c r="O106" s="228">
        <f>N106/D106*100</f>
        <v>-3.01974448315912</v>
      </c>
      <c r="P106" s="155">
        <v>0</v>
      </c>
      <c r="Q106" s="155">
        <v>0</v>
      </c>
      <c r="R106" s="155">
        <v>0</v>
      </c>
      <c r="S106" s="155">
        <v>0</v>
      </c>
      <c r="T106" s="156">
        <f t="shared" ref="T106" si="9">L106-G106</f>
        <v>-2.6000000000000023E-2</v>
      </c>
      <c r="U106" s="228">
        <f>T106/G106*100</f>
        <v>-3.01974448315912</v>
      </c>
      <c r="V106" s="155">
        <v>0</v>
      </c>
      <c r="W106" s="155">
        <v>0</v>
      </c>
      <c r="X106" s="156" t="s">
        <v>981</v>
      </c>
    </row>
    <row r="107" spans="1:24" ht="21.75" customHeight="1" x14ac:dyDescent="0.25">
      <c r="A107" s="156" t="s">
        <v>204</v>
      </c>
      <c r="B107" s="163" t="s">
        <v>958</v>
      </c>
      <c r="C107" s="156" t="s">
        <v>913</v>
      </c>
      <c r="D107" s="156" t="s">
        <v>981</v>
      </c>
      <c r="E107" s="156" t="s">
        <v>981</v>
      </c>
      <c r="F107" s="156" t="s">
        <v>981</v>
      </c>
      <c r="G107" s="156" t="s">
        <v>981</v>
      </c>
      <c r="H107" s="156" t="s">
        <v>981</v>
      </c>
      <c r="I107" s="164" t="s">
        <v>981</v>
      </c>
      <c r="J107" s="156" t="s">
        <v>981</v>
      </c>
      <c r="K107" s="156" t="s">
        <v>981</v>
      </c>
      <c r="L107" s="164" t="s">
        <v>981</v>
      </c>
      <c r="M107" s="156" t="s">
        <v>981</v>
      </c>
      <c r="N107" s="156" t="s">
        <v>981</v>
      </c>
      <c r="O107" s="156" t="s">
        <v>981</v>
      </c>
      <c r="P107" s="156" t="s">
        <v>981</v>
      </c>
      <c r="Q107" s="156" t="s">
        <v>981</v>
      </c>
      <c r="R107" s="156" t="s">
        <v>981</v>
      </c>
      <c r="S107" s="156" t="s">
        <v>981</v>
      </c>
      <c r="T107" s="156" t="s">
        <v>981</v>
      </c>
      <c r="U107" s="156" t="s">
        <v>981</v>
      </c>
      <c r="V107" s="156" t="s">
        <v>981</v>
      </c>
      <c r="W107" s="156" t="s">
        <v>981</v>
      </c>
      <c r="X107" s="156" t="s">
        <v>981</v>
      </c>
    </row>
    <row r="108" spans="1:24" ht="24" customHeight="1" x14ac:dyDescent="0.25">
      <c r="A108" s="140" t="s">
        <v>205</v>
      </c>
      <c r="B108" s="163" t="s">
        <v>959</v>
      </c>
      <c r="C108" s="140" t="s">
        <v>913</v>
      </c>
      <c r="D108" s="164">
        <f>D109</f>
        <v>0.2</v>
      </c>
      <c r="E108" s="155">
        <v>0</v>
      </c>
      <c r="F108" s="155">
        <v>0</v>
      </c>
      <c r="G108" s="164">
        <f>G109</f>
        <v>0.2</v>
      </c>
      <c r="H108" s="155">
        <v>0</v>
      </c>
      <c r="I108" s="164">
        <f>I109</f>
        <v>0.17199999999999999</v>
      </c>
      <c r="J108" s="155">
        <v>0</v>
      </c>
      <c r="K108" s="155">
        <v>0</v>
      </c>
      <c r="L108" s="164">
        <f>L109</f>
        <v>0.17199999999999999</v>
      </c>
      <c r="M108" s="155">
        <v>0</v>
      </c>
      <c r="N108" s="156">
        <f>I108-D108</f>
        <v>-2.8000000000000025E-2</v>
      </c>
      <c r="O108" s="228">
        <f>N108/D108*100</f>
        <v>-14.000000000000012</v>
      </c>
      <c r="P108" s="155">
        <v>0</v>
      </c>
      <c r="Q108" s="155">
        <v>0</v>
      </c>
      <c r="R108" s="155">
        <v>0</v>
      </c>
      <c r="S108" s="155">
        <v>0</v>
      </c>
      <c r="T108" s="156">
        <f t="shared" ref="T108:T109" si="10">L108-G108</f>
        <v>-2.8000000000000025E-2</v>
      </c>
      <c r="U108" s="228">
        <f t="shared" ref="U108:U109" si="11">T108/G108*100</f>
        <v>-14.000000000000012</v>
      </c>
      <c r="V108" s="155">
        <v>0</v>
      </c>
      <c r="W108" s="155">
        <v>0</v>
      </c>
      <c r="X108" s="156" t="s">
        <v>981</v>
      </c>
    </row>
    <row r="109" spans="1:24" ht="30" customHeight="1" x14ac:dyDescent="0.25">
      <c r="A109" s="200" t="s">
        <v>205</v>
      </c>
      <c r="B109" s="396" t="s">
        <v>1107</v>
      </c>
      <c r="C109" s="118" t="s">
        <v>1108</v>
      </c>
      <c r="D109" s="130">
        <v>0.2</v>
      </c>
      <c r="E109" s="153">
        <v>0</v>
      </c>
      <c r="F109" s="153">
        <v>0</v>
      </c>
      <c r="G109" s="130">
        <v>0.2</v>
      </c>
      <c r="H109" s="153">
        <v>0</v>
      </c>
      <c r="I109" s="164">
        <v>0.17199999999999999</v>
      </c>
      <c r="J109" s="153">
        <v>0</v>
      </c>
      <c r="K109" s="153">
        <v>0</v>
      </c>
      <c r="L109" s="164">
        <v>0.17199999999999999</v>
      </c>
      <c r="M109" s="153">
        <v>0</v>
      </c>
      <c r="N109" s="156">
        <f t="shared" ref="N109" si="12">I109-D109</f>
        <v>-2.8000000000000025E-2</v>
      </c>
      <c r="O109" s="228">
        <f>N109/D109*100</f>
        <v>-14.000000000000012</v>
      </c>
      <c r="P109" s="153">
        <v>0</v>
      </c>
      <c r="Q109" s="153">
        <v>0</v>
      </c>
      <c r="R109" s="153">
        <v>0</v>
      </c>
      <c r="S109" s="153">
        <v>0</v>
      </c>
      <c r="T109" s="156">
        <f t="shared" si="10"/>
        <v>-2.8000000000000025E-2</v>
      </c>
      <c r="U109" s="228">
        <f t="shared" si="11"/>
        <v>-14.000000000000012</v>
      </c>
      <c r="V109" s="153">
        <v>0</v>
      </c>
      <c r="W109" s="153">
        <v>0</v>
      </c>
      <c r="X109" s="156" t="s">
        <v>981</v>
      </c>
    </row>
    <row r="110" spans="1:24" ht="28.5" customHeight="1" x14ac:dyDescent="0.25">
      <c r="A110" s="140" t="s">
        <v>206</v>
      </c>
      <c r="B110" s="163" t="s">
        <v>960</v>
      </c>
      <c r="C110" s="140" t="s">
        <v>913</v>
      </c>
      <c r="D110" s="140" t="s">
        <v>981</v>
      </c>
      <c r="E110" s="140" t="s">
        <v>981</v>
      </c>
      <c r="F110" s="140" t="s">
        <v>981</v>
      </c>
      <c r="G110" s="140" t="s">
        <v>981</v>
      </c>
      <c r="H110" s="140" t="s">
        <v>981</v>
      </c>
      <c r="I110" s="153" t="s">
        <v>981</v>
      </c>
      <c r="J110" s="140" t="s">
        <v>981</v>
      </c>
      <c r="K110" s="140" t="s">
        <v>981</v>
      </c>
      <c r="L110" s="152" t="s">
        <v>981</v>
      </c>
      <c r="M110" s="140" t="s">
        <v>981</v>
      </c>
      <c r="N110" s="140" t="s">
        <v>981</v>
      </c>
      <c r="O110" s="140" t="s">
        <v>981</v>
      </c>
      <c r="P110" s="140" t="s">
        <v>981</v>
      </c>
      <c r="Q110" s="140" t="s">
        <v>981</v>
      </c>
      <c r="R110" s="140" t="s">
        <v>981</v>
      </c>
      <c r="S110" s="140" t="s">
        <v>981</v>
      </c>
      <c r="T110" s="140" t="s">
        <v>981</v>
      </c>
      <c r="U110" s="140" t="s">
        <v>981</v>
      </c>
      <c r="V110" s="140" t="s">
        <v>981</v>
      </c>
      <c r="W110" s="140" t="s">
        <v>981</v>
      </c>
      <c r="X110" s="156" t="s">
        <v>981</v>
      </c>
    </row>
    <row r="111" spans="1:24" ht="33.75" customHeight="1" x14ac:dyDescent="0.25">
      <c r="A111" s="140" t="s">
        <v>207</v>
      </c>
      <c r="B111" s="163" t="s">
        <v>961</v>
      </c>
      <c r="C111" s="140" t="s">
        <v>913</v>
      </c>
      <c r="D111" s="140" t="s">
        <v>981</v>
      </c>
      <c r="E111" s="140" t="s">
        <v>981</v>
      </c>
      <c r="F111" s="140" t="s">
        <v>981</v>
      </c>
      <c r="G111" s="140" t="s">
        <v>981</v>
      </c>
      <c r="H111" s="140" t="s">
        <v>981</v>
      </c>
      <c r="I111" s="153" t="s">
        <v>981</v>
      </c>
      <c r="J111" s="140" t="s">
        <v>981</v>
      </c>
      <c r="K111" s="140" t="s">
        <v>981</v>
      </c>
      <c r="L111" s="152" t="s">
        <v>981</v>
      </c>
      <c r="M111" s="140" t="s">
        <v>981</v>
      </c>
      <c r="N111" s="140" t="s">
        <v>981</v>
      </c>
      <c r="O111" s="140" t="s">
        <v>981</v>
      </c>
      <c r="P111" s="140" t="s">
        <v>981</v>
      </c>
      <c r="Q111" s="140" t="s">
        <v>981</v>
      </c>
      <c r="R111" s="140" t="s">
        <v>981</v>
      </c>
      <c r="S111" s="140" t="s">
        <v>981</v>
      </c>
      <c r="T111" s="140" t="s">
        <v>981</v>
      </c>
      <c r="U111" s="140" t="s">
        <v>981</v>
      </c>
      <c r="V111" s="140" t="s">
        <v>981</v>
      </c>
      <c r="W111" s="140" t="s">
        <v>981</v>
      </c>
      <c r="X111" s="156" t="s">
        <v>981</v>
      </c>
    </row>
    <row r="112" spans="1:24" ht="36.75" customHeight="1" x14ac:dyDescent="0.25">
      <c r="A112" s="140" t="s">
        <v>208</v>
      </c>
      <c r="B112" s="163" t="s">
        <v>962</v>
      </c>
      <c r="C112" s="140" t="s">
        <v>913</v>
      </c>
      <c r="D112" s="140">
        <f>D113</f>
        <v>0.66100000000000003</v>
      </c>
      <c r="E112" s="155">
        <v>0</v>
      </c>
      <c r="F112" s="155">
        <v>0</v>
      </c>
      <c r="G112" s="140">
        <f>G113</f>
        <v>0.66100000000000003</v>
      </c>
      <c r="H112" s="155">
        <v>0</v>
      </c>
      <c r="I112" s="164">
        <v>0.66300000000000003</v>
      </c>
      <c r="J112" s="155">
        <v>0</v>
      </c>
      <c r="K112" s="155">
        <v>0</v>
      </c>
      <c r="L112" s="164">
        <v>0.66300000000000003</v>
      </c>
      <c r="M112" s="155">
        <v>0</v>
      </c>
      <c r="N112" s="140">
        <f t="shared" ref="N112:N113" si="13">I112-D112</f>
        <v>2.0000000000000018E-3</v>
      </c>
      <c r="O112" s="222">
        <f t="shared" ref="O112:O113" si="14">N112/D112*100</f>
        <v>0.30257186081694432</v>
      </c>
      <c r="P112" s="155">
        <v>0</v>
      </c>
      <c r="Q112" s="155">
        <v>0</v>
      </c>
      <c r="R112" s="155">
        <v>0</v>
      </c>
      <c r="S112" s="155">
        <v>0</v>
      </c>
      <c r="T112" s="140">
        <f t="shared" ref="T112:T113" si="15">L112-G112</f>
        <v>2.0000000000000018E-3</v>
      </c>
      <c r="U112" s="222">
        <f t="shared" ref="U112:U113" si="16">T112/G112*100</f>
        <v>0.30257186081694432</v>
      </c>
      <c r="V112" s="155">
        <v>0</v>
      </c>
      <c r="W112" s="155">
        <v>0</v>
      </c>
      <c r="X112" s="156" t="s">
        <v>981</v>
      </c>
    </row>
    <row r="113" spans="1:24" ht="38.25" customHeight="1" x14ac:dyDescent="0.25">
      <c r="A113" s="200" t="s">
        <v>208</v>
      </c>
      <c r="B113" s="396" t="s">
        <v>1109</v>
      </c>
      <c r="C113" s="118" t="s">
        <v>1110</v>
      </c>
      <c r="D113" s="156">
        <v>0.66100000000000003</v>
      </c>
      <c r="E113" s="153">
        <v>0</v>
      </c>
      <c r="F113" s="153">
        <v>0</v>
      </c>
      <c r="G113" s="156">
        <v>0.66100000000000003</v>
      </c>
      <c r="H113" s="153">
        <v>0</v>
      </c>
      <c r="I113" s="164">
        <v>0.66300000000000003</v>
      </c>
      <c r="J113" s="153">
        <v>0</v>
      </c>
      <c r="K113" s="153">
        <v>0</v>
      </c>
      <c r="L113" s="164">
        <v>0.66300000000000003</v>
      </c>
      <c r="M113" s="153">
        <v>0</v>
      </c>
      <c r="N113" s="140">
        <f t="shared" si="13"/>
        <v>2.0000000000000018E-3</v>
      </c>
      <c r="O113" s="222">
        <f t="shared" si="14"/>
        <v>0.30257186081694432</v>
      </c>
      <c r="P113" s="153">
        <v>0</v>
      </c>
      <c r="Q113" s="153">
        <v>0</v>
      </c>
      <c r="R113" s="153">
        <v>0</v>
      </c>
      <c r="S113" s="153">
        <v>0</v>
      </c>
      <c r="T113" s="140">
        <f t="shared" si="15"/>
        <v>2.0000000000000018E-3</v>
      </c>
      <c r="U113" s="222">
        <f t="shared" si="16"/>
        <v>0.30257186081694432</v>
      </c>
      <c r="V113" s="153">
        <v>0</v>
      </c>
      <c r="W113" s="153">
        <v>0</v>
      </c>
      <c r="X113" s="163" t="s">
        <v>1123</v>
      </c>
    </row>
    <row r="114" spans="1:24" ht="43.5" customHeight="1" x14ac:dyDescent="0.25">
      <c r="A114" s="140" t="s">
        <v>209</v>
      </c>
      <c r="B114" s="163" t="s">
        <v>963</v>
      </c>
      <c r="C114" s="140" t="s">
        <v>913</v>
      </c>
      <c r="D114" s="140" t="s">
        <v>981</v>
      </c>
      <c r="E114" s="140" t="s">
        <v>981</v>
      </c>
      <c r="F114" s="140" t="s">
        <v>981</v>
      </c>
      <c r="G114" s="140" t="s">
        <v>981</v>
      </c>
      <c r="H114" s="140" t="s">
        <v>981</v>
      </c>
      <c r="I114" s="153" t="s">
        <v>981</v>
      </c>
      <c r="J114" s="140" t="s">
        <v>981</v>
      </c>
      <c r="K114" s="140" t="s">
        <v>981</v>
      </c>
      <c r="L114" s="140" t="s">
        <v>981</v>
      </c>
      <c r="M114" s="140" t="s">
        <v>981</v>
      </c>
      <c r="N114" s="140" t="s">
        <v>981</v>
      </c>
      <c r="O114" s="140" t="s">
        <v>981</v>
      </c>
      <c r="P114" s="140" t="s">
        <v>981</v>
      </c>
      <c r="Q114" s="140" t="s">
        <v>981</v>
      </c>
      <c r="R114" s="140" t="s">
        <v>981</v>
      </c>
      <c r="S114" s="140" t="s">
        <v>981</v>
      </c>
      <c r="T114" s="140" t="s">
        <v>981</v>
      </c>
      <c r="U114" s="140" t="s">
        <v>981</v>
      </c>
      <c r="V114" s="140" t="s">
        <v>981</v>
      </c>
      <c r="W114" s="140" t="s">
        <v>981</v>
      </c>
      <c r="X114" s="156" t="s">
        <v>981</v>
      </c>
    </row>
    <row r="115" spans="1:24" ht="30" x14ac:dyDescent="0.25">
      <c r="A115" s="140" t="s">
        <v>210</v>
      </c>
      <c r="B115" s="163" t="s">
        <v>964</v>
      </c>
      <c r="C115" s="140" t="s">
        <v>913</v>
      </c>
      <c r="D115" s="140" t="s">
        <v>981</v>
      </c>
      <c r="E115" s="140" t="s">
        <v>981</v>
      </c>
      <c r="F115" s="140" t="s">
        <v>981</v>
      </c>
      <c r="G115" s="140" t="s">
        <v>981</v>
      </c>
      <c r="H115" s="140" t="s">
        <v>981</v>
      </c>
      <c r="I115" s="153" t="s">
        <v>981</v>
      </c>
      <c r="J115" s="140" t="s">
        <v>981</v>
      </c>
      <c r="K115" s="140" t="s">
        <v>981</v>
      </c>
      <c r="L115" s="140" t="s">
        <v>981</v>
      </c>
      <c r="M115" s="140" t="s">
        <v>981</v>
      </c>
      <c r="N115" s="140" t="s">
        <v>981</v>
      </c>
      <c r="O115" s="140" t="s">
        <v>981</v>
      </c>
      <c r="P115" s="140" t="s">
        <v>981</v>
      </c>
      <c r="Q115" s="140" t="s">
        <v>981</v>
      </c>
      <c r="R115" s="140" t="s">
        <v>981</v>
      </c>
      <c r="S115" s="140" t="s">
        <v>981</v>
      </c>
      <c r="T115" s="140" t="s">
        <v>981</v>
      </c>
      <c r="U115" s="140" t="s">
        <v>981</v>
      </c>
      <c r="V115" s="140" t="s">
        <v>981</v>
      </c>
      <c r="W115" s="140" t="s">
        <v>981</v>
      </c>
      <c r="X115" s="156" t="s">
        <v>981</v>
      </c>
    </row>
    <row r="116" spans="1:24" ht="33" customHeight="1" x14ac:dyDescent="0.25">
      <c r="A116" s="140" t="s">
        <v>965</v>
      </c>
      <c r="B116" s="163" t="s">
        <v>966</v>
      </c>
      <c r="C116" s="140" t="s">
        <v>913</v>
      </c>
      <c r="D116" s="140" t="s">
        <v>981</v>
      </c>
      <c r="E116" s="140" t="s">
        <v>981</v>
      </c>
      <c r="F116" s="140" t="s">
        <v>981</v>
      </c>
      <c r="G116" s="140" t="s">
        <v>981</v>
      </c>
      <c r="H116" s="140" t="s">
        <v>981</v>
      </c>
      <c r="I116" s="153" t="s">
        <v>981</v>
      </c>
      <c r="J116" s="140" t="s">
        <v>981</v>
      </c>
      <c r="K116" s="140" t="s">
        <v>981</v>
      </c>
      <c r="L116" s="140" t="s">
        <v>981</v>
      </c>
      <c r="M116" s="140" t="s">
        <v>981</v>
      </c>
      <c r="N116" s="140" t="s">
        <v>981</v>
      </c>
      <c r="O116" s="140" t="s">
        <v>981</v>
      </c>
      <c r="P116" s="140" t="s">
        <v>981</v>
      </c>
      <c r="Q116" s="140" t="s">
        <v>981</v>
      </c>
      <c r="R116" s="140" t="s">
        <v>981</v>
      </c>
      <c r="S116" s="140" t="s">
        <v>981</v>
      </c>
      <c r="T116" s="140" t="s">
        <v>981</v>
      </c>
      <c r="U116" s="140" t="s">
        <v>981</v>
      </c>
      <c r="V116" s="140" t="s">
        <v>981</v>
      </c>
      <c r="W116" s="140" t="s">
        <v>981</v>
      </c>
      <c r="X116" s="156" t="s">
        <v>981</v>
      </c>
    </row>
    <row r="117" spans="1:24" ht="32.25" customHeight="1" x14ac:dyDescent="0.25">
      <c r="A117" s="140" t="s">
        <v>967</v>
      </c>
      <c r="B117" s="163" t="s">
        <v>968</v>
      </c>
      <c r="C117" s="140" t="s">
        <v>913</v>
      </c>
      <c r="D117" s="140" t="s">
        <v>981</v>
      </c>
      <c r="E117" s="140" t="s">
        <v>981</v>
      </c>
      <c r="F117" s="140" t="s">
        <v>981</v>
      </c>
      <c r="G117" s="140" t="s">
        <v>981</v>
      </c>
      <c r="H117" s="140" t="s">
        <v>981</v>
      </c>
      <c r="I117" s="153" t="s">
        <v>981</v>
      </c>
      <c r="J117" s="140" t="s">
        <v>981</v>
      </c>
      <c r="K117" s="140" t="s">
        <v>981</v>
      </c>
      <c r="L117" s="140" t="s">
        <v>981</v>
      </c>
      <c r="M117" s="140" t="s">
        <v>981</v>
      </c>
      <c r="N117" s="140" t="s">
        <v>981</v>
      </c>
      <c r="O117" s="140" t="s">
        <v>981</v>
      </c>
      <c r="P117" s="140" t="s">
        <v>981</v>
      </c>
      <c r="Q117" s="140" t="s">
        <v>981</v>
      </c>
      <c r="R117" s="140" t="s">
        <v>981</v>
      </c>
      <c r="S117" s="140" t="s">
        <v>981</v>
      </c>
      <c r="T117" s="140" t="s">
        <v>981</v>
      </c>
      <c r="U117" s="140" t="s">
        <v>981</v>
      </c>
      <c r="V117" s="140" t="s">
        <v>981</v>
      </c>
      <c r="W117" s="140" t="s">
        <v>981</v>
      </c>
      <c r="X117" s="156" t="s">
        <v>981</v>
      </c>
    </row>
    <row r="118" spans="1:24" ht="16.5" customHeight="1" x14ac:dyDescent="0.25">
      <c r="A118" s="140" t="s">
        <v>969</v>
      </c>
      <c r="B118" s="163" t="s">
        <v>970</v>
      </c>
      <c r="C118" s="140" t="s">
        <v>913</v>
      </c>
      <c r="D118" s="140" t="s">
        <v>981</v>
      </c>
      <c r="E118" s="140" t="s">
        <v>981</v>
      </c>
      <c r="F118" s="140" t="s">
        <v>981</v>
      </c>
      <c r="G118" s="140" t="s">
        <v>981</v>
      </c>
      <c r="H118" s="140" t="s">
        <v>981</v>
      </c>
      <c r="I118" s="153" t="s">
        <v>981</v>
      </c>
      <c r="J118" s="140" t="s">
        <v>981</v>
      </c>
      <c r="K118" s="140" t="s">
        <v>981</v>
      </c>
      <c r="L118" s="140" t="s">
        <v>981</v>
      </c>
      <c r="M118" s="140" t="s">
        <v>981</v>
      </c>
      <c r="N118" s="140" t="s">
        <v>981</v>
      </c>
      <c r="O118" s="140" t="s">
        <v>981</v>
      </c>
      <c r="P118" s="140" t="s">
        <v>981</v>
      </c>
      <c r="Q118" s="140" t="s">
        <v>981</v>
      </c>
      <c r="R118" s="140" t="s">
        <v>981</v>
      </c>
      <c r="S118" s="140" t="s">
        <v>981</v>
      </c>
      <c r="T118" s="140" t="s">
        <v>981</v>
      </c>
      <c r="U118" s="140" t="s">
        <v>981</v>
      </c>
      <c r="V118" s="140" t="s">
        <v>981</v>
      </c>
      <c r="W118" s="140" t="s">
        <v>981</v>
      </c>
      <c r="X118" s="156" t="s">
        <v>981</v>
      </c>
    </row>
    <row r="119" spans="1:24" ht="31.5" customHeight="1" x14ac:dyDescent="0.25">
      <c r="A119" s="140" t="s">
        <v>971</v>
      </c>
      <c r="B119" s="163" t="s">
        <v>972</v>
      </c>
      <c r="C119" s="140" t="s">
        <v>913</v>
      </c>
      <c r="D119" s="140" t="s">
        <v>981</v>
      </c>
      <c r="E119" s="140" t="s">
        <v>981</v>
      </c>
      <c r="F119" s="140" t="s">
        <v>981</v>
      </c>
      <c r="G119" s="140" t="s">
        <v>981</v>
      </c>
      <c r="H119" s="140" t="s">
        <v>981</v>
      </c>
      <c r="I119" s="153" t="s">
        <v>981</v>
      </c>
      <c r="J119" s="140" t="s">
        <v>981</v>
      </c>
      <c r="K119" s="140" t="s">
        <v>981</v>
      </c>
      <c r="L119" s="140" t="s">
        <v>981</v>
      </c>
      <c r="M119" s="140" t="s">
        <v>981</v>
      </c>
      <c r="N119" s="140" t="s">
        <v>981</v>
      </c>
      <c r="O119" s="140" t="s">
        <v>981</v>
      </c>
      <c r="P119" s="140" t="s">
        <v>981</v>
      </c>
      <c r="Q119" s="140" t="s">
        <v>981</v>
      </c>
      <c r="R119" s="140" t="s">
        <v>981</v>
      </c>
      <c r="S119" s="140" t="s">
        <v>981</v>
      </c>
      <c r="T119" s="140" t="s">
        <v>981</v>
      </c>
      <c r="U119" s="140" t="s">
        <v>981</v>
      </c>
      <c r="V119" s="140" t="s">
        <v>981</v>
      </c>
      <c r="W119" s="140" t="s">
        <v>981</v>
      </c>
      <c r="X119" s="156" t="s">
        <v>981</v>
      </c>
    </row>
    <row r="120" spans="1:24" ht="33" customHeight="1" x14ac:dyDescent="0.25">
      <c r="A120" s="140" t="s">
        <v>213</v>
      </c>
      <c r="B120" s="163" t="s">
        <v>973</v>
      </c>
      <c r="C120" s="140" t="s">
        <v>913</v>
      </c>
      <c r="D120" s="140" t="s">
        <v>981</v>
      </c>
      <c r="E120" s="140" t="s">
        <v>981</v>
      </c>
      <c r="F120" s="140" t="s">
        <v>981</v>
      </c>
      <c r="G120" s="140" t="s">
        <v>981</v>
      </c>
      <c r="H120" s="140" t="s">
        <v>981</v>
      </c>
      <c r="I120" s="153" t="s">
        <v>981</v>
      </c>
      <c r="J120" s="140" t="s">
        <v>981</v>
      </c>
      <c r="K120" s="140" t="s">
        <v>981</v>
      </c>
      <c r="L120" s="140" t="s">
        <v>981</v>
      </c>
      <c r="M120" s="140" t="s">
        <v>981</v>
      </c>
      <c r="N120" s="140" t="s">
        <v>981</v>
      </c>
      <c r="O120" s="140" t="s">
        <v>981</v>
      </c>
      <c r="P120" s="140" t="s">
        <v>981</v>
      </c>
      <c r="Q120" s="140" t="s">
        <v>981</v>
      </c>
      <c r="R120" s="140" t="s">
        <v>981</v>
      </c>
      <c r="S120" s="140" t="s">
        <v>981</v>
      </c>
      <c r="T120" s="140" t="s">
        <v>981</v>
      </c>
      <c r="U120" s="140" t="s">
        <v>981</v>
      </c>
      <c r="V120" s="140" t="s">
        <v>981</v>
      </c>
      <c r="W120" s="140" t="s">
        <v>981</v>
      </c>
      <c r="X120" s="156" t="s">
        <v>981</v>
      </c>
    </row>
    <row r="121" spans="1:24" ht="39.75" customHeight="1" x14ac:dyDescent="0.25">
      <c r="A121" s="140" t="s">
        <v>974</v>
      </c>
      <c r="B121" s="163" t="s">
        <v>975</v>
      </c>
      <c r="C121" s="140" t="s">
        <v>913</v>
      </c>
      <c r="D121" s="140" t="s">
        <v>981</v>
      </c>
      <c r="E121" s="140" t="s">
        <v>981</v>
      </c>
      <c r="F121" s="140" t="s">
        <v>981</v>
      </c>
      <c r="G121" s="140" t="s">
        <v>981</v>
      </c>
      <c r="H121" s="140" t="s">
        <v>981</v>
      </c>
      <c r="I121" s="153" t="s">
        <v>981</v>
      </c>
      <c r="J121" s="140" t="s">
        <v>981</v>
      </c>
      <c r="K121" s="140" t="s">
        <v>981</v>
      </c>
      <c r="L121" s="140" t="s">
        <v>981</v>
      </c>
      <c r="M121" s="140" t="s">
        <v>981</v>
      </c>
      <c r="N121" s="140" t="s">
        <v>981</v>
      </c>
      <c r="O121" s="140" t="s">
        <v>981</v>
      </c>
      <c r="P121" s="140" t="s">
        <v>981</v>
      </c>
      <c r="Q121" s="140" t="s">
        <v>981</v>
      </c>
      <c r="R121" s="140" t="s">
        <v>981</v>
      </c>
      <c r="S121" s="140" t="s">
        <v>981</v>
      </c>
      <c r="T121" s="140" t="s">
        <v>981</v>
      </c>
      <c r="U121" s="140" t="s">
        <v>981</v>
      </c>
      <c r="V121" s="140" t="s">
        <v>981</v>
      </c>
      <c r="W121" s="140" t="s">
        <v>981</v>
      </c>
      <c r="X121" s="156" t="s">
        <v>981</v>
      </c>
    </row>
    <row r="122" spans="1:24" ht="30" customHeight="1" x14ac:dyDescent="0.25">
      <c r="A122" s="140" t="s">
        <v>976</v>
      </c>
      <c r="B122" s="163" t="s">
        <v>977</v>
      </c>
      <c r="C122" s="140" t="s">
        <v>913</v>
      </c>
      <c r="D122" s="140" t="s">
        <v>981</v>
      </c>
      <c r="E122" s="140" t="s">
        <v>981</v>
      </c>
      <c r="F122" s="140" t="s">
        <v>981</v>
      </c>
      <c r="G122" s="140" t="s">
        <v>981</v>
      </c>
      <c r="H122" s="140" t="s">
        <v>981</v>
      </c>
      <c r="I122" s="153" t="s">
        <v>981</v>
      </c>
      <c r="J122" s="140" t="s">
        <v>981</v>
      </c>
      <c r="K122" s="140" t="s">
        <v>981</v>
      </c>
      <c r="L122" s="140" t="s">
        <v>981</v>
      </c>
      <c r="M122" s="140" t="s">
        <v>981</v>
      </c>
      <c r="N122" s="140" t="s">
        <v>981</v>
      </c>
      <c r="O122" s="140" t="s">
        <v>981</v>
      </c>
      <c r="P122" s="140" t="s">
        <v>981</v>
      </c>
      <c r="Q122" s="140" t="s">
        <v>981</v>
      </c>
      <c r="R122" s="140" t="s">
        <v>981</v>
      </c>
      <c r="S122" s="140" t="s">
        <v>981</v>
      </c>
      <c r="T122" s="140" t="s">
        <v>981</v>
      </c>
      <c r="U122" s="140" t="s">
        <v>981</v>
      </c>
      <c r="V122" s="140" t="s">
        <v>981</v>
      </c>
      <c r="W122" s="140" t="s">
        <v>981</v>
      </c>
      <c r="X122" s="156" t="s">
        <v>981</v>
      </c>
    </row>
    <row r="123" spans="1:24" x14ac:dyDescent="0.25">
      <c r="A123" s="140" t="s">
        <v>214</v>
      </c>
      <c r="B123" s="163" t="s">
        <v>978</v>
      </c>
      <c r="C123" s="140" t="s">
        <v>913</v>
      </c>
      <c r="D123" s="140" t="s">
        <v>981</v>
      </c>
      <c r="E123" s="140" t="s">
        <v>981</v>
      </c>
      <c r="F123" s="140" t="s">
        <v>981</v>
      </c>
      <c r="G123" s="140" t="s">
        <v>981</v>
      </c>
      <c r="H123" s="140" t="s">
        <v>981</v>
      </c>
      <c r="I123" s="153" t="s">
        <v>981</v>
      </c>
      <c r="J123" s="140" t="s">
        <v>981</v>
      </c>
      <c r="K123" s="140" t="s">
        <v>981</v>
      </c>
      <c r="L123" s="140" t="s">
        <v>981</v>
      </c>
      <c r="M123" s="140" t="s">
        <v>981</v>
      </c>
      <c r="N123" s="140" t="s">
        <v>981</v>
      </c>
      <c r="O123" s="140" t="s">
        <v>981</v>
      </c>
      <c r="P123" s="140" t="s">
        <v>981</v>
      </c>
      <c r="Q123" s="140" t="s">
        <v>981</v>
      </c>
      <c r="R123" s="140" t="s">
        <v>981</v>
      </c>
      <c r="S123" s="140" t="s">
        <v>981</v>
      </c>
      <c r="T123" s="140" t="s">
        <v>981</v>
      </c>
      <c r="U123" s="140" t="s">
        <v>981</v>
      </c>
      <c r="V123" s="140" t="s">
        <v>981</v>
      </c>
      <c r="W123" s="140" t="s">
        <v>981</v>
      </c>
      <c r="X123" s="156" t="s">
        <v>981</v>
      </c>
    </row>
    <row r="124" spans="1:24" ht="33" customHeight="1" x14ac:dyDescent="0.25">
      <c r="A124" s="140" t="s">
        <v>280</v>
      </c>
      <c r="B124" s="163" t="s">
        <v>979</v>
      </c>
      <c r="C124" s="140" t="s">
        <v>913</v>
      </c>
      <c r="D124" s="140" t="s">
        <v>981</v>
      </c>
      <c r="E124" s="140" t="s">
        <v>981</v>
      </c>
      <c r="F124" s="140" t="s">
        <v>981</v>
      </c>
      <c r="G124" s="140" t="s">
        <v>981</v>
      </c>
      <c r="H124" s="140" t="s">
        <v>981</v>
      </c>
      <c r="I124" s="153" t="s">
        <v>981</v>
      </c>
      <c r="J124" s="140" t="s">
        <v>981</v>
      </c>
      <c r="K124" s="140" t="s">
        <v>981</v>
      </c>
      <c r="L124" s="140" t="s">
        <v>981</v>
      </c>
      <c r="M124" s="140" t="s">
        <v>981</v>
      </c>
      <c r="N124" s="140" t="s">
        <v>981</v>
      </c>
      <c r="O124" s="140" t="s">
        <v>981</v>
      </c>
      <c r="P124" s="140" t="s">
        <v>981</v>
      </c>
      <c r="Q124" s="140" t="s">
        <v>981</v>
      </c>
      <c r="R124" s="140" t="s">
        <v>981</v>
      </c>
      <c r="S124" s="140" t="s">
        <v>981</v>
      </c>
      <c r="T124" s="140" t="s">
        <v>981</v>
      </c>
      <c r="U124" s="140" t="s">
        <v>981</v>
      </c>
      <c r="V124" s="140" t="s">
        <v>981</v>
      </c>
      <c r="W124" s="140" t="s">
        <v>981</v>
      </c>
      <c r="X124" s="156" t="s">
        <v>981</v>
      </c>
    </row>
    <row r="125" spans="1:24" ht="37.5" customHeight="1" x14ac:dyDescent="0.25">
      <c r="A125" s="140" t="s">
        <v>282</v>
      </c>
      <c r="B125" s="163" t="s">
        <v>980</v>
      </c>
      <c r="C125" s="140" t="s">
        <v>913</v>
      </c>
      <c r="D125" s="152">
        <f>D126+D127</f>
        <v>0.28799999999999998</v>
      </c>
      <c r="E125" s="153">
        <v>0</v>
      </c>
      <c r="F125" s="153">
        <v>0</v>
      </c>
      <c r="G125" s="140">
        <f>G126+G127</f>
        <v>0.28799999999999998</v>
      </c>
      <c r="H125" s="153">
        <v>0</v>
      </c>
      <c r="I125" s="152">
        <f>I126+I127</f>
        <v>0.28200000000000003</v>
      </c>
      <c r="J125" s="153">
        <v>0</v>
      </c>
      <c r="K125" s="153">
        <v>0</v>
      </c>
      <c r="L125" s="140">
        <f>L126+L127</f>
        <v>0.28200000000000003</v>
      </c>
      <c r="M125" s="153">
        <v>0</v>
      </c>
      <c r="N125" s="140">
        <f t="shared" ref="N125:N127" si="17">I125-D125</f>
        <v>-5.9999999999999498E-3</v>
      </c>
      <c r="O125" s="222">
        <f t="shared" ref="O125:O127" si="18">N125/D125*100</f>
        <v>-2.0833333333333162</v>
      </c>
      <c r="P125" s="153">
        <v>0</v>
      </c>
      <c r="Q125" s="153">
        <v>0</v>
      </c>
      <c r="R125" s="153">
        <v>0</v>
      </c>
      <c r="S125" s="153">
        <v>0</v>
      </c>
      <c r="T125" s="140">
        <f t="shared" ref="T125:T127" si="19">L125-G125</f>
        <v>-5.9999999999999498E-3</v>
      </c>
      <c r="U125" s="222">
        <f t="shared" ref="U125:U127" si="20">T125/G125*100</f>
        <v>-2.0833333333333162</v>
      </c>
      <c r="V125" s="153">
        <v>0</v>
      </c>
      <c r="W125" s="153">
        <v>0</v>
      </c>
      <c r="X125" s="156" t="s">
        <v>981</v>
      </c>
    </row>
    <row r="126" spans="1:24" s="5" customFormat="1" ht="34.5" customHeight="1" x14ac:dyDescent="0.25">
      <c r="A126" s="200" t="s">
        <v>1111</v>
      </c>
      <c r="B126" s="396" t="s">
        <v>1112</v>
      </c>
      <c r="C126" s="118" t="s">
        <v>1113</v>
      </c>
      <c r="D126" s="130">
        <v>4.4999999999999998E-2</v>
      </c>
      <c r="E126" s="153">
        <v>0</v>
      </c>
      <c r="F126" s="153">
        <v>0</v>
      </c>
      <c r="G126" s="130">
        <v>4.4999999999999998E-2</v>
      </c>
      <c r="H126" s="153">
        <v>0</v>
      </c>
      <c r="I126" s="140">
        <v>4.9000000000000002E-2</v>
      </c>
      <c r="J126" s="153">
        <v>0</v>
      </c>
      <c r="K126" s="153">
        <v>0</v>
      </c>
      <c r="L126" s="140">
        <v>4.9000000000000002E-2</v>
      </c>
      <c r="M126" s="153">
        <v>0</v>
      </c>
      <c r="N126" s="140">
        <f t="shared" si="17"/>
        <v>4.0000000000000036E-3</v>
      </c>
      <c r="O126" s="222">
        <f t="shared" si="18"/>
        <v>8.8888888888888982</v>
      </c>
      <c r="P126" s="153">
        <v>0</v>
      </c>
      <c r="Q126" s="153">
        <v>0</v>
      </c>
      <c r="R126" s="153">
        <v>0</v>
      </c>
      <c r="S126" s="153">
        <v>0</v>
      </c>
      <c r="T126" s="140">
        <f t="shared" si="19"/>
        <v>4.0000000000000036E-3</v>
      </c>
      <c r="U126" s="222">
        <f t="shared" si="20"/>
        <v>8.8888888888888982</v>
      </c>
      <c r="V126" s="153">
        <v>0</v>
      </c>
      <c r="W126" s="153">
        <v>0</v>
      </c>
      <c r="X126" s="165" t="s">
        <v>1122</v>
      </c>
    </row>
    <row r="127" spans="1:24" ht="25.5" customHeight="1" x14ac:dyDescent="0.25">
      <c r="A127" s="200" t="s">
        <v>1111</v>
      </c>
      <c r="B127" s="395" t="s">
        <v>1114</v>
      </c>
      <c r="C127" s="118" t="s">
        <v>1115</v>
      </c>
      <c r="D127" s="130">
        <v>0.24299999999999999</v>
      </c>
      <c r="E127" s="153">
        <v>0</v>
      </c>
      <c r="F127" s="153">
        <v>0</v>
      </c>
      <c r="G127" s="130">
        <v>0.24299999999999999</v>
      </c>
      <c r="H127" s="153">
        <v>0</v>
      </c>
      <c r="I127" s="164">
        <v>0.23300000000000001</v>
      </c>
      <c r="J127" s="153">
        <v>0</v>
      </c>
      <c r="K127" s="153">
        <v>0</v>
      </c>
      <c r="L127" s="164">
        <v>0.23300000000000001</v>
      </c>
      <c r="M127" s="153">
        <v>0</v>
      </c>
      <c r="N127" s="152">
        <f t="shared" si="17"/>
        <v>-9.9999999999999811E-3</v>
      </c>
      <c r="O127" s="222">
        <f t="shared" si="18"/>
        <v>-4.1152263374485525</v>
      </c>
      <c r="P127" s="153">
        <v>0</v>
      </c>
      <c r="Q127" s="153">
        <v>0</v>
      </c>
      <c r="R127" s="153">
        <v>0</v>
      </c>
      <c r="S127" s="153">
        <v>0</v>
      </c>
      <c r="T127" s="152">
        <f t="shared" si="19"/>
        <v>-9.9999999999999811E-3</v>
      </c>
      <c r="U127" s="222">
        <f t="shared" si="20"/>
        <v>-4.1152263374485525</v>
      </c>
      <c r="V127" s="153">
        <v>0</v>
      </c>
      <c r="W127" s="153">
        <v>0</v>
      </c>
      <c r="X127" s="156" t="s">
        <v>981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28"/>
  <sheetViews>
    <sheetView view="pageBreakPreview" zoomScale="70" zoomScaleNormal="100" zoomScaleSheetLayoutView="70" workbookViewId="0">
      <selection activeCell="B6" sqref="B6"/>
    </sheetView>
  </sheetViews>
  <sheetFormatPr defaultRowHeight="15.75" x14ac:dyDescent="0.25"/>
  <cols>
    <col min="1" max="1" width="9.875" style="23" customWidth="1"/>
    <col min="2" max="2" width="60.25" style="23" customWidth="1"/>
    <col min="3" max="3" width="14.125" style="23" customWidth="1"/>
    <col min="4" max="4" width="15.5" style="23" customWidth="1"/>
    <col min="5" max="5" width="14.875" style="23" customWidth="1"/>
    <col min="6" max="6" width="9.25" style="23" customWidth="1"/>
    <col min="7" max="7" width="9.125" style="23" customWidth="1"/>
    <col min="8" max="8" width="8.625" style="23" customWidth="1"/>
    <col min="9" max="9" width="8.25" style="23" customWidth="1"/>
    <col min="10" max="11" width="6.5" style="23" customWidth="1"/>
    <col min="12" max="12" width="10.375" style="23" customWidth="1"/>
    <col min="13" max="13" width="6.75" style="23" customWidth="1"/>
    <col min="14" max="14" width="8.25" style="23" customWidth="1"/>
    <col min="15" max="15" width="7.75" style="23" customWidth="1"/>
    <col min="16" max="16" width="8.75" style="23" customWidth="1"/>
    <col min="17" max="17" width="7.75" style="23" customWidth="1"/>
    <col min="18" max="18" width="9.25" style="23" customWidth="1"/>
    <col min="19" max="19" width="10.125" style="23" customWidth="1"/>
    <col min="20" max="20" width="11.75" style="23" customWidth="1"/>
    <col min="21" max="21" width="9.375" style="23" customWidth="1"/>
    <col min="22" max="22" width="40.625" style="23" customWidth="1"/>
    <col min="23" max="23" width="10.875" style="23" customWidth="1"/>
    <col min="24" max="24" width="13.25" style="23" customWidth="1"/>
    <col min="25" max="26" width="10.625" style="23" customWidth="1"/>
    <col min="27" max="27" width="12.125" style="23" customWidth="1"/>
    <col min="28" max="28" width="10.625" style="23" customWidth="1"/>
    <col min="29" max="29" width="22.75" style="23" customWidth="1"/>
    <col min="30" max="67" width="10.625" style="23" customWidth="1"/>
    <col min="68" max="68" width="12.125" style="23" customWidth="1"/>
    <col min="69" max="69" width="11.5" style="23" customWidth="1"/>
    <col min="70" max="70" width="14.125" style="23" customWidth="1"/>
    <col min="71" max="71" width="15.125" style="23" customWidth="1"/>
    <col min="72" max="72" width="13" style="23" customWidth="1"/>
    <col min="73" max="73" width="11.75" style="23" customWidth="1"/>
    <col min="74" max="74" width="17.5" style="23" customWidth="1"/>
    <col min="75" max="16384" width="9" style="23"/>
  </cols>
  <sheetData>
    <row r="1" spans="1:28" ht="18.75" x14ac:dyDescent="0.25">
      <c r="V1" s="25" t="s">
        <v>56</v>
      </c>
    </row>
    <row r="2" spans="1:28" ht="18.75" x14ac:dyDescent="0.3">
      <c r="V2" s="26" t="s">
        <v>0</v>
      </c>
    </row>
    <row r="3" spans="1:28" ht="18.75" x14ac:dyDescent="0.3">
      <c r="V3" s="20" t="s">
        <v>899</v>
      </c>
    </row>
    <row r="4" spans="1:28" s="27" customFormat="1" ht="18.75" x14ac:dyDescent="0.3">
      <c r="A4" s="274" t="s">
        <v>884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87"/>
      <c r="X4" s="87"/>
      <c r="Y4" s="87"/>
      <c r="Z4" s="87"/>
      <c r="AA4" s="87"/>
    </row>
    <row r="5" spans="1:28" s="27" customFormat="1" ht="18.75" customHeight="1" x14ac:dyDescent="0.3">
      <c r="A5" s="275" t="s">
        <v>1170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88"/>
      <c r="X5" s="88"/>
      <c r="Y5" s="88"/>
      <c r="Z5" s="88"/>
      <c r="AA5" s="88"/>
      <c r="AB5" s="88"/>
    </row>
    <row r="6" spans="1:28" s="27" customFormat="1" ht="18.75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8" s="27" customFormat="1" ht="18.75" customHeight="1" x14ac:dyDescent="0.3">
      <c r="A7" s="275" t="s">
        <v>990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88"/>
      <c r="X7" s="88"/>
      <c r="Y7" s="88"/>
      <c r="Z7" s="88"/>
      <c r="AA7" s="88"/>
    </row>
    <row r="8" spans="1:28" x14ac:dyDescent="0.25">
      <c r="A8" s="276" t="s">
        <v>76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8"/>
      <c r="X8" s="28"/>
      <c r="Y8" s="28"/>
      <c r="Z8" s="28"/>
      <c r="AA8" s="28"/>
    </row>
    <row r="9" spans="1:28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8" ht="18.75" x14ac:dyDescent="0.3">
      <c r="A10" s="277" t="s">
        <v>1169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90"/>
      <c r="X10" s="90"/>
      <c r="Y10" s="90"/>
      <c r="Z10" s="90"/>
      <c r="AA10" s="90"/>
    </row>
    <row r="11" spans="1:28" ht="18.75" x14ac:dyDescent="0.3">
      <c r="AA11" s="26"/>
    </row>
    <row r="12" spans="1:28" ht="18.75" x14ac:dyDescent="0.25">
      <c r="A12" s="262" t="s">
        <v>1118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104"/>
      <c r="X12" s="104"/>
      <c r="Y12" s="104"/>
      <c r="Z12" s="91"/>
      <c r="AA12" s="91"/>
    </row>
    <row r="13" spans="1:28" x14ac:dyDescent="0.25">
      <c r="A13" s="276" t="s">
        <v>66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8"/>
      <c r="X13" s="28"/>
      <c r="Y13" s="28"/>
      <c r="Z13" s="28"/>
      <c r="AA13" s="28"/>
    </row>
    <row r="14" spans="1:28" ht="26.25" customHeight="1" x14ac:dyDescent="0.2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105"/>
      <c r="X14" s="105"/>
      <c r="Y14" s="105"/>
      <c r="Z14" s="105"/>
    </row>
    <row r="15" spans="1:28" ht="90" customHeight="1" x14ac:dyDescent="0.25">
      <c r="A15" s="352" t="s">
        <v>63</v>
      </c>
      <c r="B15" s="258" t="s">
        <v>18</v>
      </c>
      <c r="C15" s="258" t="s">
        <v>5</v>
      </c>
      <c r="D15" s="352" t="s">
        <v>902</v>
      </c>
      <c r="E15" s="352" t="s">
        <v>1001</v>
      </c>
      <c r="F15" s="258" t="s">
        <v>1002</v>
      </c>
      <c r="G15" s="258"/>
      <c r="H15" s="259" t="s">
        <v>1116</v>
      </c>
      <c r="I15" s="261"/>
      <c r="J15" s="261"/>
      <c r="K15" s="261"/>
      <c r="L15" s="261"/>
      <c r="M15" s="261"/>
      <c r="N15" s="261"/>
      <c r="O15" s="261"/>
      <c r="P15" s="261"/>
      <c r="Q15" s="260"/>
      <c r="R15" s="258" t="s">
        <v>989</v>
      </c>
      <c r="S15" s="258"/>
      <c r="T15" s="280" t="s">
        <v>851</v>
      </c>
      <c r="U15" s="281"/>
      <c r="V15" s="352" t="s">
        <v>7</v>
      </c>
    </row>
    <row r="16" spans="1:28" ht="35.25" customHeight="1" x14ac:dyDescent="0.25">
      <c r="A16" s="358"/>
      <c r="B16" s="258"/>
      <c r="C16" s="258"/>
      <c r="D16" s="358"/>
      <c r="E16" s="358"/>
      <c r="F16" s="272" t="s">
        <v>4</v>
      </c>
      <c r="G16" s="272" t="s">
        <v>13</v>
      </c>
      <c r="H16" s="258" t="s">
        <v>12</v>
      </c>
      <c r="I16" s="258"/>
      <c r="J16" s="258" t="s">
        <v>72</v>
      </c>
      <c r="K16" s="258"/>
      <c r="L16" s="258" t="s">
        <v>73</v>
      </c>
      <c r="M16" s="258"/>
      <c r="N16" s="280" t="s">
        <v>74</v>
      </c>
      <c r="O16" s="281"/>
      <c r="P16" s="280" t="s">
        <v>75</v>
      </c>
      <c r="Q16" s="281"/>
      <c r="R16" s="272" t="s">
        <v>4</v>
      </c>
      <c r="S16" s="272" t="s">
        <v>1171</v>
      </c>
      <c r="T16" s="301"/>
      <c r="U16" s="303"/>
      <c r="V16" s="358"/>
    </row>
    <row r="17" spans="1:22" ht="21.75" customHeight="1" x14ac:dyDescent="0.25">
      <c r="A17" s="358"/>
      <c r="B17" s="258"/>
      <c r="C17" s="258"/>
      <c r="D17" s="358"/>
      <c r="E17" s="358"/>
      <c r="F17" s="272"/>
      <c r="G17" s="272"/>
      <c r="H17" s="258"/>
      <c r="I17" s="258"/>
      <c r="J17" s="258"/>
      <c r="K17" s="258"/>
      <c r="L17" s="258"/>
      <c r="M17" s="258"/>
      <c r="N17" s="282"/>
      <c r="O17" s="283"/>
      <c r="P17" s="282"/>
      <c r="Q17" s="283"/>
      <c r="R17" s="272"/>
      <c r="S17" s="272"/>
      <c r="T17" s="282"/>
      <c r="U17" s="283"/>
      <c r="V17" s="358"/>
    </row>
    <row r="18" spans="1:22" ht="36" customHeight="1" x14ac:dyDescent="0.25">
      <c r="A18" s="353"/>
      <c r="B18" s="258"/>
      <c r="C18" s="258"/>
      <c r="D18" s="353"/>
      <c r="E18" s="353"/>
      <c r="F18" s="272"/>
      <c r="G18" s="272"/>
      <c r="H18" s="242" t="s">
        <v>9</v>
      </c>
      <c r="I18" s="242" t="s">
        <v>25</v>
      </c>
      <c r="J18" s="242" t="s">
        <v>9</v>
      </c>
      <c r="K18" s="242" t="s">
        <v>25</v>
      </c>
      <c r="L18" s="242" t="s">
        <v>9</v>
      </c>
      <c r="M18" s="242" t="s">
        <v>25</v>
      </c>
      <c r="N18" s="243" t="s">
        <v>9</v>
      </c>
      <c r="O18" s="243" t="s">
        <v>25</v>
      </c>
      <c r="P18" s="243" t="s">
        <v>9</v>
      </c>
      <c r="Q18" s="243" t="s">
        <v>25</v>
      </c>
      <c r="R18" s="272"/>
      <c r="S18" s="272"/>
      <c r="T18" s="245" t="s">
        <v>905</v>
      </c>
      <c r="U18" s="245" t="s">
        <v>1186</v>
      </c>
      <c r="V18" s="353"/>
    </row>
    <row r="19" spans="1:22" ht="20.25" customHeight="1" x14ac:dyDescent="0.25">
      <c r="A19" s="242">
        <v>1</v>
      </c>
      <c r="B19" s="242">
        <f>A19+1</f>
        <v>2</v>
      </c>
      <c r="C19" s="242">
        <f t="shared" ref="C19:V19" si="0">B19+1</f>
        <v>3</v>
      </c>
      <c r="D19" s="242">
        <f t="shared" si="0"/>
        <v>4</v>
      </c>
      <c r="E19" s="242">
        <f t="shared" si="0"/>
        <v>5</v>
      </c>
      <c r="F19" s="242">
        <f t="shared" si="0"/>
        <v>6</v>
      </c>
      <c r="G19" s="242">
        <f t="shared" si="0"/>
        <v>7</v>
      </c>
      <c r="H19" s="242">
        <f t="shared" si="0"/>
        <v>8</v>
      </c>
      <c r="I19" s="242">
        <f t="shared" si="0"/>
        <v>9</v>
      </c>
      <c r="J19" s="242">
        <f t="shared" si="0"/>
        <v>10</v>
      </c>
      <c r="K19" s="242">
        <f t="shared" si="0"/>
        <v>11</v>
      </c>
      <c r="L19" s="242">
        <f t="shared" si="0"/>
        <v>12</v>
      </c>
      <c r="M19" s="242">
        <f t="shared" si="0"/>
        <v>13</v>
      </c>
      <c r="N19" s="242">
        <f t="shared" si="0"/>
        <v>14</v>
      </c>
      <c r="O19" s="242">
        <f t="shared" si="0"/>
        <v>15</v>
      </c>
      <c r="P19" s="242">
        <f t="shared" si="0"/>
        <v>16</v>
      </c>
      <c r="Q19" s="242">
        <f t="shared" si="0"/>
        <v>17</v>
      </c>
      <c r="R19" s="242">
        <f t="shared" si="0"/>
        <v>18</v>
      </c>
      <c r="S19" s="242">
        <f t="shared" si="0"/>
        <v>19</v>
      </c>
      <c r="T19" s="242">
        <f t="shared" si="0"/>
        <v>20</v>
      </c>
      <c r="U19" s="242">
        <f t="shared" si="0"/>
        <v>21</v>
      </c>
      <c r="V19" s="242">
        <f t="shared" si="0"/>
        <v>22</v>
      </c>
    </row>
    <row r="20" spans="1:22" ht="30" customHeight="1" x14ac:dyDescent="0.25">
      <c r="A20" s="249" t="s">
        <v>982</v>
      </c>
      <c r="B20" s="167" t="s">
        <v>166</v>
      </c>
      <c r="C20" s="251" t="s">
        <v>981</v>
      </c>
      <c r="D20" s="164">
        <f>D22+D26</f>
        <v>11.362</v>
      </c>
      <c r="E20" s="155">
        <v>0</v>
      </c>
      <c r="F20" s="164">
        <f t="shared" ref="F20:H20" si="1">F22+F26</f>
        <v>11.362</v>
      </c>
      <c r="G20" s="155">
        <v>0</v>
      </c>
      <c r="H20" s="164">
        <f t="shared" si="1"/>
        <v>11.018000000000001</v>
      </c>
      <c r="I20" s="164">
        <f>I22+I26</f>
        <v>11.057</v>
      </c>
      <c r="J20" s="155">
        <v>0</v>
      </c>
      <c r="K20" s="155">
        <v>0</v>
      </c>
      <c r="L20" s="164">
        <f t="shared" ref="L20:S20" si="2">L22+L26</f>
        <v>0.67100000000000004</v>
      </c>
      <c r="M20" s="164">
        <f t="shared" si="2"/>
        <v>4.9000000000000002E-2</v>
      </c>
      <c r="N20" s="164">
        <f t="shared" si="2"/>
        <v>6.98</v>
      </c>
      <c r="O20" s="164">
        <f t="shared" si="2"/>
        <v>8.9920000000000009</v>
      </c>
      <c r="P20" s="164">
        <f t="shared" si="2"/>
        <v>3.367</v>
      </c>
      <c r="Q20" s="164">
        <f>Q22+Q26</f>
        <v>2.016</v>
      </c>
      <c r="R20" s="164">
        <f>F20-I20</f>
        <v>0.30499999999999972</v>
      </c>
      <c r="S20" s="155">
        <f t="shared" si="2"/>
        <v>0</v>
      </c>
      <c r="T20" s="164">
        <f t="shared" ref="T20" si="3">I20-H20</f>
        <v>3.8999999999999702E-2</v>
      </c>
      <c r="U20" s="228">
        <f t="shared" ref="U20" si="4">T20/H20*100</f>
        <v>0.35396623706661551</v>
      </c>
      <c r="V20" s="156" t="s">
        <v>981</v>
      </c>
    </row>
    <row r="21" spans="1:22" ht="19.5" customHeight="1" x14ac:dyDescent="0.25">
      <c r="A21" s="156" t="s">
        <v>911</v>
      </c>
      <c r="B21" s="165" t="s">
        <v>912</v>
      </c>
      <c r="C21" s="156" t="s">
        <v>913</v>
      </c>
      <c r="D21" s="140" t="s">
        <v>981</v>
      </c>
      <c r="E21" s="140" t="s">
        <v>981</v>
      </c>
      <c r="F21" s="140" t="s">
        <v>981</v>
      </c>
      <c r="G21" s="140" t="s">
        <v>981</v>
      </c>
      <c r="H21" s="140" t="s">
        <v>981</v>
      </c>
      <c r="I21" s="140" t="s">
        <v>981</v>
      </c>
      <c r="J21" s="140" t="s">
        <v>981</v>
      </c>
      <c r="K21" s="140" t="s">
        <v>981</v>
      </c>
      <c r="L21" s="140" t="s">
        <v>981</v>
      </c>
      <c r="M21" s="140" t="s">
        <v>981</v>
      </c>
      <c r="N21" s="140" t="s">
        <v>981</v>
      </c>
      <c r="O21" s="152" t="s">
        <v>981</v>
      </c>
      <c r="P21" s="140" t="s">
        <v>981</v>
      </c>
      <c r="Q21" s="140" t="s">
        <v>981</v>
      </c>
      <c r="R21" s="152" t="s">
        <v>981</v>
      </c>
      <c r="S21" s="153" t="s">
        <v>981</v>
      </c>
      <c r="T21" s="152" t="s">
        <v>981</v>
      </c>
      <c r="U21" s="222" t="s">
        <v>981</v>
      </c>
      <c r="V21" s="156" t="s">
        <v>981</v>
      </c>
    </row>
    <row r="22" spans="1:22" x14ac:dyDescent="0.25">
      <c r="A22" s="156" t="s">
        <v>914</v>
      </c>
      <c r="B22" s="165" t="s">
        <v>915</v>
      </c>
      <c r="C22" s="156" t="s">
        <v>913</v>
      </c>
      <c r="D22" s="164">
        <f>D48</f>
        <v>11.122</v>
      </c>
      <c r="E22" s="155">
        <v>0</v>
      </c>
      <c r="F22" s="164">
        <f t="shared" ref="F22:I22" si="5">F48</f>
        <v>11.122</v>
      </c>
      <c r="G22" s="155">
        <v>0</v>
      </c>
      <c r="H22" s="164">
        <f t="shared" si="5"/>
        <v>10.778</v>
      </c>
      <c r="I22" s="164">
        <f t="shared" si="5"/>
        <v>10.814</v>
      </c>
      <c r="J22" s="155">
        <v>0</v>
      </c>
      <c r="K22" s="155">
        <v>0</v>
      </c>
      <c r="L22" s="164">
        <f t="shared" ref="L22:S22" si="6">L48</f>
        <v>0.63400000000000001</v>
      </c>
      <c r="M22" s="155">
        <f t="shared" si="6"/>
        <v>0</v>
      </c>
      <c r="N22" s="164">
        <f t="shared" si="6"/>
        <v>6.7770000000000001</v>
      </c>
      <c r="O22" s="164">
        <f t="shared" si="6"/>
        <v>8.9920000000000009</v>
      </c>
      <c r="P22" s="164">
        <f t="shared" si="6"/>
        <v>3.367</v>
      </c>
      <c r="Q22" s="164">
        <f t="shared" si="6"/>
        <v>1.8220000000000001</v>
      </c>
      <c r="R22" s="164">
        <f>F22-I22</f>
        <v>0.30799999999999983</v>
      </c>
      <c r="S22" s="155">
        <f t="shared" si="6"/>
        <v>0</v>
      </c>
      <c r="T22" s="164">
        <f t="shared" ref="T22" si="7">I22-H22</f>
        <v>3.5999999999999588E-2</v>
      </c>
      <c r="U22" s="228">
        <f t="shared" ref="U22" si="8">T22/H22*100</f>
        <v>0.33401373167563175</v>
      </c>
      <c r="V22" s="156" t="s">
        <v>981</v>
      </c>
    </row>
    <row r="23" spans="1:22" ht="37.5" customHeight="1" x14ac:dyDescent="0.25">
      <c r="A23" s="156" t="s">
        <v>916</v>
      </c>
      <c r="B23" s="165" t="s">
        <v>917</v>
      </c>
      <c r="C23" s="156" t="s">
        <v>913</v>
      </c>
      <c r="D23" s="140" t="s">
        <v>981</v>
      </c>
      <c r="E23" s="140" t="s">
        <v>981</v>
      </c>
      <c r="F23" s="140" t="s">
        <v>981</v>
      </c>
      <c r="G23" s="140" t="s">
        <v>981</v>
      </c>
      <c r="H23" s="140" t="s">
        <v>981</v>
      </c>
      <c r="I23" s="140" t="s">
        <v>981</v>
      </c>
      <c r="J23" s="140" t="s">
        <v>981</v>
      </c>
      <c r="K23" s="140" t="s">
        <v>981</v>
      </c>
      <c r="L23" s="140" t="s">
        <v>981</v>
      </c>
      <c r="M23" s="140" t="s">
        <v>981</v>
      </c>
      <c r="N23" s="140" t="s">
        <v>981</v>
      </c>
      <c r="O23" s="140" t="s">
        <v>981</v>
      </c>
      <c r="P23" s="140" t="s">
        <v>981</v>
      </c>
      <c r="Q23" s="140" t="s">
        <v>981</v>
      </c>
      <c r="R23" s="152" t="s">
        <v>981</v>
      </c>
      <c r="S23" s="153" t="s">
        <v>981</v>
      </c>
      <c r="T23" s="152" t="s">
        <v>981</v>
      </c>
      <c r="U23" s="222" t="s">
        <v>981</v>
      </c>
      <c r="V23" s="156" t="s">
        <v>981</v>
      </c>
    </row>
    <row r="24" spans="1:22" ht="25.5" customHeight="1" x14ac:dyDescent="0.25">
      <c r="A24" s="156" t="s">
        <v>918</v>
      </c>
      <c r="B24" s="165" t="s">
        <v>919</v>
      </c>
      <c r="C24" s="156" t="s">
        <v>913</v>
      </c>
      <c r="D24" s="140" t="s">
        <v>981</v>
      </c>
      <c r="E24" s="140" t="s">
        <v>981</v>
      </c>
      <c r="F24" s="140" t="s">
        <v>981</v>
      </c>
      <c r="G24" s="140" t="s">
        <v>981</v>
      </c>
      <c r="H24" s="140" t="s">
        <v>981</v>
      </c>
      <c r="I24" s="140" t="s">
        <v>981</v>
      </c>
      <c r="J24" s="140" t="s">
        <v>981</v>
      </c>
      <c r="K24" s="140" t="s">
        <v>981</v>
      </c>
      <c r="L24" s="140" t="s">
        <v>981</v>
      </c>
      <c r="M24" s="140" t="s">
        <v>981</v>
      </c>
      <c r="N24" s="140" t="s">
        <v>981</v>
      </c>
      <c r="O24" s="140" t="s">
        <v>981</v>
      </c>
      <c r="P24" s="140" t="s">
        <v>981</v>
      </c>
      <c r="Q24" s="140" t="s">
        <v>981</v>
      </c>
      <c r="R24" s="152" t="s">
        <v>981</v>
      </c>
      <c r="S24" s="153" t="s">
        <v>981</v>
      </c>
      <c r="T24" s="152" t="s">
        <v>981</v>
      </c>
      <c r="U24" s="222" t="s">
        <v>981</v>
      </c>
      <c r="V24" s="156" t="s">
        <v>981</v>
      </c>
    </row>
    <row r="25" spans="1:22" ht="30.75" customHeight="1" x14ac:dyDescent="0.25">
      <c r="A25" s="156" t="s">
        <v>920</v>
      </c>
      <c r="B25" s="165" t="s">
        <v>921</v>
      </c>
      <c r="C25" s="156" t="s">
        <v>913</v>
      </c>
      <c r="D25" s="140" t="s">
        <v>981</v>
      </c>
      <c r="E25" s="140" t="s">
        <v>981</v>
      </c>
      <c r="F25" s="140" t="s">
        <v>981</v>
      </c>
      <c r="G25" s="140" t="s">
        <v>981</v>
      </c>
      <c r="H25" s="140" t="s">
        <v>981</v>
      </c>
      <c r="I25" s="140" t="s">
        <v>981</v>
      </c>
      <c r="J25" s="140" t="s">
        <v>981</v>
      </c>
      <c r="K25" s="140" t="s">
        <v>981</v>
      </c>
      <c r="L25" s="140" t="s">
        <v>981</v>
      </c>
      <c r="M25" s="140" t="s">
        <v>981</v>
      </c>
      <c r="N25" s="140" t="s">
        <v>981</v>
      </c>
      <c r="O25" s="140" t="s">
        <v>981</v>
      </c>
      <c r="P25" s="140" t="s">
        <v>981</v>
      </c>
      <c r="Q25" s="140" t="s">
        <v>981</v>
      </c>
      <c r="R25" s="152" t="s">
        <v>981</v>
      </c>
      <c r="S25" s="153" t="s">
        <v>981</v>
      </c>
      <c r="T25" s="152" t="s">
        <v>981</v>
      </c>
      <c r="U25" s="222" t="s">
        <v>981</v>
      </c>
      <c r="V25" s="156" t="s">
        <v>981</v>
      </c>
    </row>
    <row r="26" spans="1:22" ht="25.5" customHeight="1" x14ac:dyDescent="0.25">
      <c r="A26" s="156" t="s">
        <v>922</v>
      </c>
      <c r="B26" s="165" t="s">
        <v>923</v>
      </c>
      <c r="C26" s="156" t="s">
        <v>913</v>
      </c>
      <c r="D26" s="152">
        <f>D124</f>
        <v>0.24000000000000002</v>
      </c>
      <c r="E26" s="153">
        <v>0</v>
      </c>
      <c r="F26" s="152">
        <f t="shared" ref="F26:I26" si="9">F124</f>
        <v>0.24000000000000002</v>
      </c>
      <c r="G26" s="153">
        <v>0</v>
      </c>
      <c r="H26" s="152">
        <f t="shared" si="9"/>
        <v>0.24000000000000002</v>
      </c>
      <c r="I26" s="140">
        <f t="shared" si="9"/>
        <v>0.24299999999999999</v>
      </c>
      <c r="J26" s="153">
        <v>0</v>
      </c>
      <c r="K26" s="153">
        <v>0</v>
      </c>
      <c r="L26" s="140">
        <f>L124</f>
        <v>3.6999999999999998E-2</v>
      </c>
      <c r="M26" s="140">
        <f t="shared" ref="M26:S26" si="10">M124</f>
        <v>4.9000000000000002E-2</v>
      </c>
      <c r="N26" s="140">
        <f t="shared" si="10"/>
        <v>0.20300000000000001</v>
      </c>
      <c r="O26" s="153">
        <f t="shared" si="10"/>
        <v>0</v>
      </c>
      <c r="P26" s="153">
        <f t="shared" si="10"/>
        <v>0</v>
      </c>
      <c r="Q26" s="152">
        <f t="shared" si="10"/>
        <v>0.19400000000000001</v>
      </c>
      <c r="R26" s="152">
        <f>F26-I26</f>
        <v>-2.9999999999999749E-3</v>
      </c>
      <c r="S26" s="153">
        <f t="shared" si="10"/>
        <v>0</v>
      </c>
      <c r="T26" s="152">
        <f>I26-H26</f>
        <v>2.9999999999999749E-3</v>
      </c>
      <c r="U26" s="222">
        <f t="shared" ref="U26" si="11">T26/H26*100</f>
        <v>1.2499999999999896</v>
      </c>
      <c r="V26" s="156" t="s">
        <v>981</v>
      </c>
    </row>
    <row r="27" spans="1:22" ht="22.5" customHeight="1" x14ac:dyDescent="0.25">
      <c r="A27" s="391" t="s">
        <v>924</v>
      </c>
      <c r="B27" s="397" t="s">
        <v>925</v>
      </c>
      <c r="C27" s="391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9"/>
      <c r="U27" s="400"/>
      <c r="V27" s="391"/>
    </row>
    <row r="28" spans="1:22" ht="17.25" customHeight="1" x14ac:dyDescent="0.25">
      <c r="A28" s="156" t="s">
        <v>172</v>
      </c>
      <c r="B28" s="165" t="s">
        <v>926</v>
      </c>
      <c r="C28" s="156" t="s">
        <v>913</v>
      </c>
      <c r="D28" s="140" t="s">
        <v>981</v>
      </c>
      <c r="E28" s="140" t="s">
        <v>981</v>
      </c>
      <c r="F28" s="140" t="s">
        <v>981</v>
      </c>
      <c r="G28" s="140" t="s">
        <v>981</v>
      </c>
      <c r="H28" s="140" t="s">
        <v>981</v>
      </c>
      <c r="I28" s="140" t="s">
        <v>981</v>
      </c>
      <c r="J28" s="140" t="s">
        <v>981</v>
      </c>
      <c r="K28" s="140" t="s">
        <v>981</v>
      </c>
      <c r="L28" s="140" t="s">
        <v>981</v>
      </c>
      <c r="M28" s="140" t="s">
        <v>981</v>
      </c>
      <c r="N28" s="140" t="s">
        <v>981</v>
      </c>
      <c r="O28" s="140" t="s">
        <v>981</v>
      </c>
      <c r="P28" s="140" t="s">
        <v>981</v>
      </c>
      <c r="Q28" s="140" t="s">
        <v>981</v>
      </c>
      <c r="R28" s="140" t="s">
        <v>981</v>
      </c>
      <c r="S28" s="140" t="s">
        <v>981</v>
      </c>
      <c r="T28" s="152" t="s">
        <v>981</v>
      </c>
      <c r="U28" s="140" t="s">
        <v>981</v>
      </c>
      <c r="V28" s="156" t="s">
        <v>981</v>
      </c>
    </row>
    <row r="29" spans="1:22" ht="30.75" customHeight="1" x14ac:dyDescent="0.25">
      <c r="A29" s="156" t="s">
        <v>174</v>
      </c>
      <c r="B29" s="165" t="s">
        <v>927</v>
      </c>
      <c r="C29" s="156" t="s">
        <v>913</v>
      </c>
      <c r="D29" s="140" t="s">
        <v>981</v>
      </c>
      <c r="E29" s="140" t="s">
        <v>981</v>
      </c>
      <c r="F29" s="140" t="s">
        <v>981</v>
      </c>
      <c r="G29" s="140" t="s">
        <v>981</v>
      </c>
      <c r="H29" s="140" t="s">
        <v>981</v>
      </c>
      <c r="I29" s="140" t="s">
        <v>981</v>
      </c>
      <c r="J29" s="140" t="s">
        <v>981</v>
      </c>
      <c r="K29" s="140" t="s">
        <v>981</v>
      </c>
      <c r="L29" s="140" t="s">
        <v>981</v>
      </c>
      <c r="M29" s="140" t="s">
        <v>981</v>
      </c>
      <c r="N29" s="140" t="s">
        <v>981</v>
      </c>
      <c r="O29" s="140" t="s">
        <v>981</v>
      </c>
      <c r="P29" s="140" t="s">
        <v>981</v>
      </c>
      <c r="Q29" s="140" t="s">
        <v>981</v>
      </c>
      <c r="R29" s="140" t="s">
        <v>981</v>
      </c>
      <c r="S29" s="140" t="s">
        <v>981</v>
      </c>
      <c r="T29" s="152" t="s">
        <v>981</v>
      </c>
      <c r="U29" s="140" t="s">
        <v>981</v>
      </c>
      <c r="V29" s="156" t="s">
        <v>981</v>
      </c>
    </row>
    <row r="30" spans="1:22" ht="40.5" customHeight="1" x14ac:dyDescent="0.25">
      <c r="A30" s="156" t="s">
        <v>175</v>
      </c>
      <c r="B30" s="165" t="s">
        <v>928</v>
      </c>
      <c r="C30" s="156" t="s">
        <v>913</v>
      </c>
      <c r="D30" s="140" t="s">
        <v>981</v>
      </c>
      <c r="E30" s="140" t="s">
        <v>981</v>
      </c>
      <c r="F30" s="140" t="s">
        <v>981</v>
      </c>
      <c r="G30" s="140" t="s">
        <v>981</v>
      </c>
      <c r="H30" s="140" t="s">
        <v>981</v>
      </c>
      <c r="I30" s="140" t="s">
        <v>981</v>
      </c>
      <c r="J30" s="140" t="s">
        <v>981</v>
      </c>
      <c r="K30" s="140" t="s">
        <v>981</v>
      </c>
      <c r="L30" s="140" t="s">
        <v>981</v>
      </c>
      <c r="M30" s="140" t="s">
        <v>981</v>
      </c>
      <c r="N30" s="140" t="s">
        <v>981</v>
      </c>
      <c r="O30" s="140" t="s">
        <v>981</v>
      </c>
      <c r="P30" s="140" t="s">
        <v>981</v>
      </c>
      <c r="Q30" s="140" t="s">
        <v>981</v>
      </c>
      <c r="R30" s="140" t="s">
        <v>981</v>
      </c>
      <c r="S30" s="140" t="s">
        <v>981</v>
      </c>
      <c r="T30" s="152" t="s">
        <v>981</v>
      </c>
      <c r="U30" s="140" t="s">
        <v>981</v>
      </c>
      <c r="V30" s="156" t="s">
        <v>981</v>
      </c>
    </row>
    <row r="31" spans="1:22" ht="37.5" customHeight="1" x14ac:dyDescent="0.25">
      <c r="A31" s="156" t="s">
        <v>177</v>
      </c>
      <c r="B31" s="165" t="s">
        <v>929</v>
      </c>
      <c r="C31" s="156" t="s">
        <v>913</v>
      </c>
      <c r="D31" s="140" t="s">
        <v>981</v>
      </c>
      <c r="E31" s="140" t="s">
        <v>981</v>
      </c>
      <c r="F31" s="140" t="s">
        <v>981</v>
      </c>
      <c r="G31" s="140" t="s">
        <v>981</v>
      </c>
      <c r="H31" s="140" t="s">
        <v>981</v>
      </c>
      <c r="I31" s="140" t="s">
        <v>981</v>
      </c>
      <c r="J31" s="140" t="s">
        <v>981</v>
      </c>
      <c r="K31" s="140" t="s">
        <v>981</v>
      </c>
      <c r="L31" s="140" t="s">
        <v>981</v>
      </c>
      <c r="M31" s="140" t="s">
        <v>981</v>
      </c>
      <c r="N31" s="140" t="s">
        <v>981</v>
      </c>
      <c r="O31" s="140" t="s">
        <v>981</v>
      </c>
      <c r="P31" s="140" t="s">
        <v>981</v>
      </c>
      <c r="Q31" s="140" t="s">
        <v>981</v>
      </c>
      <c r="R31" s="140" t="s">
        <v>981</v>
      </c>
      <c r="S31" s="140" t="s">
        <v>981</v>
      </c>
      <c r="T31" s="152" t="s">
        <v>981</v>
      </c>
      <c r="U31" s="140" t="s">
        <v>981</v>
      </c>
      <c r="V31" s="156" t="s">
        <v>981</v>
      </c>
    </row>
    <row r="32" spans="1:22" ht="38.25" customHeight="1" x14ac:dyDescent="0.25">
      <c r="A32" s="156" t="s">
        <v>179</v>
      </c>
      <c r="B32" s="165" t="s">
        <v>930</v>
      </c>
      <c r="C32" s="156" t="s">
        <v>913</v>
      </c>
      <c r="D32" s="140" t="s">
        <v>981</v>
      </c>
      <c r="E32" s="140" t="s">
        <v>981</v>
      </c>
      <c r="F32" s="140" t="s">
        <v>981</v>
      </c>
      <c r="G32" s="140" t="s">
        <v>981</v>
      </c>
      <c r="H32" s="140" t="s">
        <v>981</v>
      </c>
      <c r="I32" s="140" t="s">
        <v>981</v>
      </c>
      <c r="J32" s="140" t="s">
        <v>981</v>
      </c>
      <c r="K32" s="140" t="s">
        <v>981</v>
      </c>
      <c r="L32" s="140" t="s">
        <v>981</v>
      </c>
      <c r="M32" s="140" t="s">
        <v>981</v>
      </c>
      <c r="N32" s="140" t="s">
        <v>981</v>
      </c>
      <c r="O32" s="140" t="s">
        <v>981</v>
      </c>
      <c r="P32" s="140" t="s">
        <v>981</v>
      </c>
      <c r="Q32" s="140" t="s">
        <v>981</v>
      </c>
      <c r="R32" s="140" t="s">
        <v>981</v>
      </c>
      <c r="S32" s="140" t="s">
        <v>981</v>
      </c>
      <c r="T32" s="152" t="s">
        <v>981</v>
      </c>
      <c r="U32" s="140" t="s">
        <v>981</v>
      </c>
      <c r="V32" s="156" t="s">
        <v>981</v>
      </c>
    </row>
    <row r="33" spans="1:22" ht="30" customHeight="1" x14ac:dyDescent="0.25">
      <c r="A33" s="156" t="s">
        <v>187</v>
      </c>
      <c r="B33" s="165" t="s">
        <v>931</v>
      </c>
      <c r="C33" s="156" t="s">
        <v>913</v>
      </c>
      <c r="D33" s="140" t="s">
        <v>981</v>
      </c>
      <c r="E33" s="140" t="s">
        <v>981</v>
      </c>
      <c r="F33" s="140" t="s">
        <v>981</v>
      </c>
      <c r="G33" s="140" t="s">
        <v>981</v>
      </c>
      <c r="H33" s="140" t="s">
        <v>981</v>
      </c>
      <c r="I33" s="140" t="s">
        <v>981</v>
      </c>
      <c r="J33" s="140" t="s">
        <v>981</v>
      </c>
      <c r="K33" s="140" t="s">
        <v>981</v>
      </c>
      <c r="L33" s="140" t="s">
        <v>981</v>
      </c>
      <c r="M33" s="140" t="s">
        <v>981</v>
      </c>
      <c r="N33" s="140" t="s">
        <v>981</v>
      </c>
      <c r="O33" s="140" t="s">
        <v>981</v>
      </c>
      <c r="P33" s="140" t="s">
        <v>981</v>
      </c>
      <c r="Q33" s="140" t="s">
        <v>981</v>
      </c>
      <c r="R33" s="140" t="s">
        <v>981</v>
      </c>
      <c r="S33" s="140" t="s">
        <v>981</v>
      </c>
      <c r="T33" s="152" t="s">
        <v>981</v>
      </c>
      <c r="U33" s="140" t="s">
        <v>981</v>
      </c>
      <c r="V33" s="156" t="s">
        <v>981</v>
      </c>
    </row>
    <row r="34" spans="1:22" ht="51" customHeight="1" x14ac:dyDescent="0.25">
      <c r="A34" s="156" t="s">
        <v>811</v>
      </c>
      <c r="B34" s="165" t="s">
        <v>932</v>
      </c>
      <c r="C34" s="156" t="s">
        <v>913</v>
      </c>
      <c r="D34" s="140" t="s">
        <v>981</v>
      </c>
      <c r="E34" s="140" t="s">
        <v>981</v>
      </c>
      <c r="F34" s="140" t="s">
        <v>981</v>
      </c>
      <c r="G34" s="140" t="s">
        <v>981</v>
      </c>
      <c r="H34" s="140" t="s">
        <v>981</v>
      </c>
      <c r="I34" s="140" t="s">
        <v>981</v>
      </c>
      <c r="J34" s="140" t="s">
        <v>981</v>
      </c>
      <c r="K34" s="140" t="s">
        <v>981</v>
      </c>
      <c r="L34" s="140" t="s">
        <v>981</v>
      </c>
      <c r="M34" s="140" t="s">
        <v>981</v>
      </c>
      <c r="N34" s="140" t="s">
        <v>981</v>
      </c>
      <c r="O34" s="140" t="s">
        <v>981</v>
      </c>
      <c r="P34" s="140" t="s">
        <v>981</v>
      </c>
      <c r="Q34" s="140" t="s">
        <v>981</v>
      </c>
      <c r="R34" s="140" t="s">
        <v>981</v>
      </c>
      <c r="S34" s="140" t="s">
        <v>981</v>
      </c>
      <c r="T34" s="152" t="s">
        <v>981</v>
      </c>
      <c r="U34" s="140" t="s">
        <v>981</v>
      </c>
      <c r="V34" s="156" t="s">
        <v>981</v>
      </c>
    </row>
    <row r="35" spans="1:22" ht="35.25" customHeight="1" x14ac:dyDescent="0.25">
      <c r="A35" s="156" t="s">
        <v>812</v>
      </c>
      <c r="B35" s="165" t="s">
        <v>933</v>
      </c>
      <c r="C35" s="156" t="s">
        <v>913</v>
      </c>
      <c r="D35" s="140" t="s">
        <v>981</v>
      </c>
      <c r="E35" s="140" t="s">
        <v>981</v>
      </c>
      <c r="F35" s="140" t="s">
        <v>981</v>
      </c>
      <c r="G35" s="140" t="s">
        <v>981</v>
      </c>
      <c r="H35" s="140" t="s">
        <v>981</v>
      </c>
      <c r="I35" s="140" t="s">
        <v>981</v>
      </c>
      <c r="J35" s="140" t="s">
        <v>981</v>
      </c>
      <c r="K35" s="140" t="s">
        <v>981</v>
      </c>
      <c r="L35" s="140" t="s">
        <v>981</v>
      </c>
      <c r="M35" s="140" t="s">
        <v>981</v>
      </c>
      <c r="N35" s="140" t="s">
        <v>981</v>
      </c>
      <c r="O35" s="140" t="s">
        <v>981</v>
      </c>
      <c r="P35" s="140" t="s">
        <v>981</v>
      </c>
      <c r="Q35" s="140" t="s">
        <v>981</v>
      </c>
      <c r="R35" s="140" t="s">
        <v>981</v>
      </c>
      <c r="S35" s="140" t="s">
        <v>981</v>
      </c>
      <c r="T35" s="152" t="s">
        <v>981</v>
      </c>
      <c r="U35" s="140" t="s">
        <v>981</v>
      </c>
      <c r="V35" s="156" t="s">
        <v>981</v>
      </c>
    </row>
    <row r="36" spans="1:22" ht="35.25" customHeight="1" x14ac:dyDescent="0.25">
      <c r="A36" s="156" t="s">
        <v>188</v>
      </c>
      <c r="B36" s="165" t="s">
        <v>934</v>
      </c>
      <c r="C36" s="156" t="s">
        <v>913</v>
      </c>
      <c r="D36" s="140" t="s">
        <v>981</v>
      </c>
      <c r="E36" s="140" t="s">
        <v>981</v>
      </c>
      <c r="F36" s="140" t="s">
        <v>981</v>
      </c>
      <c r="G36" s="140" t="s">
        <v>981</v>
      </c>
      <c r="H36" s="140" t="s">
        <v>981</v>
      </c>
      <c r="I36" s="140" t="s">
        <v>981</v>
      </c>
      <c r="J36" s="140" t="s">
        <v>981</v>
      </c>
      <c r="K36" s="140" t="s">
        <v>981</v>
      </c>
      <c r="L36" s="140" t="s">
        <v>981</v>
      </c>
      <c r="M36" s="140" t="s">
        <v>981</v>
      </c>
      <c r="N36" s="140" t="s">
        <v>981</v>
      </c>
      <c r="O36" s="140" t="s">
        <v>981</v>
      </c>
      <c r="P36" s="140" t="s">
        <v>981</v>
      </c>
      <c r="Q36" s="140" t="s">
        <v>981</v>
      </c>
      <c r="R36" s="140" t="s">
        <v>981</v>
      </c>
      <c r="S36" s="140" t="s">
        <v>981</v>
      </c>
      <c r="T36" s="152" t="s">
        <v>981</v>
      </c>
      <c r="U36" s="140" t="s">
        <v>981</v>
      </c>
      <c r="V36" s="156" t="s">
        <v>981</v>
      </c>
    </row>
    <row r="37" spans="1:22" ht="35.25" customHeight="1" x14ac:dyDescent="0.25">
      <c r="A37" s="156" t="s">
        <v>935</v>
      </c>
      <c r="B37" s="165" t="s">
        <v>936</v>
      </c>
      <c r="C37" s="156" t="s">
        <v>913</v>
      </c>
      <c r="D37" s="140" t="s">
        <v>981</v>
      </c>
      <c r="E37" s="140" t="s">
        <v>981</v>
      </c>
      <c r="F37" s="140" t="s">
        <v>981</v>
      </c>
      <c r="G37" s="140" t="s">
        <v>981</v>
      </c>
      <c r="H37" s="140" t="s">
        <v>981</v>
      </c>
      <c r="I37" s="140" t="s">
        <v>981</v>
      </c>
      <c r="J37" s="140" t="s">
        <v>981</v>
      </c>
      <c r="K37" s="140" t="s">
        <v>981</v>
      </c>
      <c r="L37" s="140" t="s">
        <v>981</v>
      </c>
      <c r="M37" s="140" t="s">
        <v>981</v>
      </c>
      <c r="N37" s="140" t="s">
        <v>981</v>
      </c>
      <c r="O37" s="140" t="s">
        <v>981</v>
      </c>
      <c r="P37" s="140" t="s">
        <v>981</v>
      </c>
      <c r="Q37" s="140" t="s">
        <v>981</v>
      </c>
      <c r="R37" s="140" t="s">
        <v>981</v>
      </c>
      <c r="S37" s="140" t="s">
        <v>981</v>
      </c>
      <c r="T37" s="152" t="s">
        <v>981</v>
      </c>
      <c r="U37" s="140" t="s">
        <v>981</v>
      </c>
      <c r="V37" s="156" t="s">
        <v>981</v>
      </c>
    </row>
    <row r="38" spans="1:22" ht="65.25" customHeight="1" x14ac:dyDescent="0.25">
      <c r="A38" s="156" t="s">
        <v>935</v>
      </c>
      <c r="B38" s="165" t="s">
        <v>937</v>
      </c>
      <c r="C38" s="156" t="s">
        <v>913</v>
      </c>
      <c r="D38" s="140" t="s">
        <v>981</v>
      </c>
      <c r="E38" s="140" t="s">
        <v>981</v>
      </c>
      <c r="F38" s="140" t="s">
        <v>981</v>
      </c>
      <c r="G38" s="140" t="s">
        <v>981</v>
      </c>
      <c r="H38" s="140" t="s">
        <v>981</v>
      </c>
      <c r="I38" s="140" t="s">
        <v>981</v>
      </c>
      <c r="J38" s="140" t="s">
        <v>981</v>
      </c>
      <c r="K38" s="140" t="s">
        <v>981</v>
      </c>
      <c r="L38" s="140" t="s">
        <v>981</v>
      </c>
      <c r="M38" s="140" t="s">
        <v>981</v>
      </c>
      <c r="N38" s="140" t="s">
        <v>981</v>
      </c>
      <c r="O38" s="140" t="s">
        <v>981</v>
      </c>
      <c r="P38" s="140" t="s">
        <v>981</v>
      </c>
      <c r="Q38" s="140" t="s">
        <v>981</v>
      </c>
      <c r="R38" s="140" t="s">
        <v>981</v>
      </c>
      <c r="S38" s="140" t="s">
        <v>981</v>
      </c>
      <c r="T38" s="152" t="s">
        <v>981</v>
      </c>
      <c r="U38" s="140" t="s">
        <v>981</v>
      </c>
      <c r="V38" s="156" t="s">
        <v>981</v>
      </c>
    </row>
    <row r="39" spans="1:22" ht="68.25" customHeight="1" x14ac:dyDescent="0.25">
      <c r="A39" s="156" t="s">
        <v>935</v>
      </c>
      <c r="B39" s="165" t="s">
        <v>938</v>
      </c>
      <c r="C39" s="156" t="s">
        <v>913</v>
      </c>
      <c r="D39" s="140" t="s">
        <v>981</v>
      </c>
      <c r="E39" s="140" t="s">
        <v>981</v>
      </c>
      <c r="F39" s="140" t="s">
        <v>981</v>
      </c>
      <c r="G39" s="140" t="s">
        <v>981</v>
      </c>
      <c r="H39" s="140" t="s">
        <v>981</v>
      </c>
      <c r="I39" s="140" t="s">
        <v>981</v>
      </c>
      <c r="J39" s="140" t="s">
        <v>981</v>
      </c>
      <c r="K39" s="140" t="s">
        <v>981</v>
      </c>
      <c r="L39" s="140" t="s">
        <v>981</v>
      </c>
      <c r="M39" s="140" t="s">
        <v>981</v>
      </c>
      <c r="N39" s="140" t="s">
        <v>981</v>
      </c>
      <c r="O39" s="140" t="s">
        <v>981</v>
      </c>
      <c r="P39" s="140" t="s">
        <v>981</v>
      </c>
      <c r="Q39" s="140" t="s">
        <v>981</v>
      </c>
      <c r="R39" s="140" t="s">
        <v>981</v>
      </c>
      <c r="S39" s="140" t="s">
        <v>981</v>
      </c>
      <c r="T39" s="152" t="s">
        <v>981</v>
      </c>
      <c r="U39" s="140" t="s">
        <v>981</v>
      </c>
      <c r="V39" s="156" t="s">
        <v>981</v>
      </c>
    </row>
    <row r="40" spans="1:22" ht="63.75" customHeight="1" x14ac:dyDescent="0.25">
      <c r="A40" s="156" t="s">
        <v>935</v>
      </c>
      <c r="B40" s="165" t="s">
        <v>939</v>
      </c>
      <c r="C40" s="156" t="s">
        <v>913</v>
      </c>
      <c r="D40" s="140" t="s">
        <v>981</v>
      </c>
      <c r="E40" s="140" t="s">
        <v>981</v>
      </c>
      <c r="F40" s="140" t="s">
        <v>981</v>
      </c>
      <c r="G40" s="140" t="s">
        <v>981</v>
      </c>
      <c r="H40" s="140" t="s">
        <v>981</v>
      </c>
      <c r="I40" s="140" t="s">
        <v>981</v>
      </c>
      <c r="J40" s="140" t="s">
        <v>981</v>
      </c>
      <c r="K40" s="140" t="s">
        <v>981</v>
      </c>
      <c r="L40" s="140" t="s">
        <v>981</v>
      </c>
      <c r="M40" s="140" t="s">
        <v>981</v>
      </c>
      <c r="N40" s="140" t="s">
        <v>981</v>
      </c>
      <c r="O40" s="140" t="s">
        <v>981</v>
      </c>
      <c r="P40" s="140" t="s">
        <v>981</v>
      </c>
      <c r="Q40" s="140" t="s">
        <v>981</v>
      </c>
      <c r="R40" s="140" t="s">
        <v>981</v>
      </c>
      <c r="S40" s="140" t="s">
        <v>981</v>
      </c>
      <c r="T40" s="152" t="s">
        <v>981</v>
      </c>
      <c r="U40" s="140" t="s">
        <v>981</v>
      </c>
      <c r="V40" s="156" t="s">
        <v>981</v>
      </c>
    </row>
    <row r="41" spans="1:22" ht="33.75" customHeight="1" x14ac:dyDescent="0.25">
      <c r="A41" s="156" t="s">
        <v>940</v>
      </c>
      <c r="B41" s="165" t="s">
        <v>936</v>
      </c>
      <c r="C41" s="156" t="s">
        <v>913</v>
      </c>
      <c r="D41" s="140" t="s">
        <v>981</v>
      </c>
      <c r="E41" s="140" t="s">
        <v>981</v>
      </c>
      <c r="F41" s="140" t="s">
        <v>981</v>
      </c>
      <c r="G41" s="140" t="s">
        <v>981</v>
      </c>
      <c r="H41" s="140" t="s">
        <v>981</v>
      </c>
      <c r="I41" s="140" t="s">
        <v>981</v>
      </c>
      <c r="J41" s="140" t="s">
        <v>981</v>
      </c>
      <c r="K41" s="140" t="s">
        <v>981</v>
      </c>
      <c r="L41" s="140" t="s">
        <v>981</v>
      </c>
      <c r="M41" s="140" t="s">
        <v>981</v>
      </c>
      <c r="N41" s="140" t="s">
        <v>981</v>
      </c>
      <c r="O41" s="140" t="s">
        <v>981</v>
      </c>
      <c r="P41" s="140" t="s">
        <v>981</v>
      </c>
      <c r="Q41" s="140" t="s">
        <v>981</v>
      </c>
      <c r="R41" s="140" t="s">
        <v>981</v>
      </c>
      <c r="S41" s="140" t="s">
        <v>981</v>
      </c>
      <c r="T41" s="152" t="s">
        <v>981</v>
      </c>
      <c r="U41" s="140" t="s">
        <v>981</v>
      </c>
      <c r="V41" s="156" t="s">
        <v>981</v>
      </c>
    </row>
    <row r="42" spans="1:22" ht="67.5" customHeight="1" x14ac:dyDescent="0.25">
      <c r="A42" s="156" t="s">
        <v>940</v>
      </c>
      <c r="B42" s="165" t="s">
        <v>937</v>
      </c>
      <c r="C42" s="156" t="s">
        <v>913</v>
      </c>
      <c r="D42" s="140" t="s">
        <v>981</v>
      </c>
      <c r="E42" s="140" t="s">
        <v>981</v>
      </c>
      <c r="F42" s="140" t="s">
        <v>981</v>
      </c>
      <c r="G42" s="140" t="s">
        <v>981</v>
      </c>
      <c r="H42" s="140" t="s">
        <v>981</v>
      </c>
      <c r="I42" s="140" t="s">
        <v>981</v>
      </c>
      <c r="J42" s="140" t="s">
        <v>981</v>
      </c>
      <c r="K42" s="140" t="s">
        <v>981</v>
      </c>
      <c r="L42" s="140" t="s">
        <v>981</v>
      </c>
      <c r="M42" s="140" t="s">
        <v>981</v>
      </c>
      <c r="N42" s="140" t="s">
        <v>981</v>
      </c>
      <c r="O42" s="140" t="s">
        <v>981</v>
      </c>
      <c r="P42" s="140" t="s">
        <v>981</v>
      </c>
      <c r="Q42" s="140" t="s">
        <v>981</v>
      </c>
      <c r="R42" s="140" t="s">
        <v>981</v>
      </c>
      <c r="S42" s="140" t="s">
        <v>981</v>
      </c>
      <c r="T42" s="152" t="s">
        <v>981</v>
      </c>
      <c r="U42" s="140" t="s">
        <v>981</v>
      </c>
      <c r="V42" s="156" t="s">
        <v>981</v>
      </c>
    </row>
    <row r="43" spans="1:22" ht="66.75" customHeight="1" x14ac:dyDescent="0.25">
      <c r="A43" s="156" t="s">
        <v>940</v>
      </c>
      <c r="B43" s="165" t="s">
        <v>938</v>
      </c>
      <c r="C43" s="156" t="s">
        <v>913</v>
      </c>
      <c r="D43" s="140" t="s">
        <v>981</v>
      </c>
      <c r="E43" s="140" t="s">
        <v>981</v>
      </c>
      <c r="F43" s="140" t="s">
        <v>981</v>
      </c>
      <c r="G43" s="140" t="s">
        <v>981</v>
      </c>
      <c r="H43" s="140" t="s">
        <v>981</v>
      </c>
      <c r="I43" s="140" t="s">
        <v>981</v>
      </c>
      <c r="J43" s="140" t="s">
        <v>981</v>
      </c>
      <c r="K43" s="140" t="s">
        <v>981</v>
      </c>
      <c r="L43" s="140" t="s">
        <v>981</v>
      </c>
      <c r="M43" s="140" t="s">
        <v>981</v>
      </c>
      <c r="N43" s="140" t="s">
        <v>981</v>
      </c>
      <c r="O43" s="140" t="s">
        <v>981</v>
      </c>
      <c r="P43" s="140" t="s">
        <v>981</v>
      </c>
      <c r="Q43" s="140" t="s">
        <v>981</v>
      </c>
      <c r="R43" s="140" t="s">
        <v>981</v>
      </c>
      <c r="S43" s="140" t="s">
        <v>981</v>
      </c>
      <c r="T43" s="152" t="s">
        <v>981</v>
      </c>
      <c r="U43" s="140" t="s">
        <v>981</v>
      </c>
      <c r="V43" s="156" t="s">
        <v>981</v>
      </c>
    </row>
    <row r="44" spans="1:22" ht="73.5" customHeight="1" x14ac:dyDescent="0.25">
      <c r="A44" s="156" t="s">
        <v>940</v>
      </c>
      <c r="B44" s="165" t="s">
        <v>941</v>
      </c>
      <c r="C44" s="156" t="s">
        <v>913</v>
      </c>
      <c r="D44" s="140" t="s">
        <v>981</v>
      </c>
      <c r="E44" s="140" t="s">
        <v>981</v>
      </c>
      <c r="F44" s="140" t="s">
        <v>981</v>
      </c>
      <c r="G44" s="140" t="s">
        <v>981</v>
      </c>
      <c r="H44" s="140" t="s">
        <v>981</v>
      </c>
      <c r="I44" s="140" t="s">
        <v>981</v>
      </c>
      <c r="J44" s="140" t="s">
        <v>981</v>
      </c>
      <c r="K44" s="140" t="s">
        <v>981</v>
      </c>
      <c r="L44" s="140" t="s">
        <v>981</v>
      </c>
      <c r="M44" s="140" t="s">
        <v>981</v>
      </c>
      <c r="N44" s="140" t="s">
        <v>981</v>
      </c>
      <c r="O44" s="140" t="s">
        <v>981</v>
      </c>
      <c r="P44" s="140" t="s">
        <v>981</v>
      </c>
      <c r="Q44" s="140" t="s">
        <v>981</v>
      </c>
      <c r="R44" s="140" t="s">
        <v>981</v>
      </c>
      <c r="S44" s="140" t="s">
        <v>981</v>
      </c>
      <c r="T44" s="152" t="s">
        <v>981</v>
      </c>
      <c r="U44" s="140" t="s">
        <v>981</v>
      </c>
      <c r="V44" s="156" t="s">
        <v>981</v>
      </c>
    </row>
    <row r="45" spans="1:22" ht="54" customHeight="1" x14ac:dyDescent="0.25">
      <c r="A45" s="156" t="s">
        <v>942</v>
      </c>
      <c r="B45" s="165" t="s">
        <v>943</v>
      </c>
      <c r="C45" s="156" t="s">
        <v>913</v>
      </c>
      <c r="D45" s="140" t="s">
        <v>981</v>
      </c>
      <c r="E45" s="140" t="s">
        <v>981</v>
      </c>
      <c r="F45" s="140" t="s">
        <v>981</v>
      </c>
      <c r="G45" s="140" t="s">
        <v>981</v>
      </c>
      <c r="H45" s="140" t="s">
        <v>981</v>
      </c>
      <c r="I45" s="140" t="s">
        <v>981</v>
      </c>
      <c r="J45" s="140" t="s">
        <v>981</v>
      </c>
      <c r="K45" s="140" t="s">
        <v>981</v>
      </c>
      <c r="L45" s="140" t="s">
        <v>981</v>
      </c>
      <c r="M45" s="140" t="s">
        <v>981</v>
      </c>
      <c r="N45" s="140" t="s">
        <v>981</v>
      </c>
      <c r="O45" s="140" t="s">
        <v>981</v>
      </c>
      <c r="P45" s="140" t="s">
        <v>981</v>
      </c>
      <c r="Q45" s="140" t="s">
        <v>981</v>
      </c>
      <c r="R45" s="140" t="s">
        <v>981</v>
      </c>
      <c r="S45" s="140" t="s">
        <v>981</v>
      </c>
      <c r="T45" s="152" t="s">
        <v>981</v>
      </c>
      <c r="U45" s="140" t="s">
        <v>981</v>
      </c>
      <c r="V45" s="156" t="s">
        <v>981</v>
      </c>
    </row>
    <row r="46" spans="1:22" ht="46.5" customHeight="1" x14ac:dyDescent="0.25">
      <c r="A46" s="156" t="s">
        <v>944</v>
      </c>
      <c r="B46" s="165" t="s">
        <v>945</v>
      </c>
      <c r="C46" s="156" t="s">
        <v>913</v>
      </c>
      <c r="D46" s="140" t="s">
        <v>981</v>
      </c>
      <c r="E46" s="140" t="s">
        <v>981</v>
      </c>
      <c r="F46" s="140" t="s">
        <v>981</v>
      </c>
      <c r="G46" s="140" t="s">
        <v>981</v>
      </c>
      <c r="H46" s="140" t="s">
        <v>981</v>
      </c>
      <c r="I46" s="140" t="s">
        <v>981</v>
      </c>
      <c r="J46" s="140" t="s">
        <v>981</v>
      </c>
      <c r="K46" s="140" t="s">
        <v>981</v>
      </c>
      <c r="L46" s="140" t="s">
        <v>981</v>
      </c>
      <c r="M46" s="140" t="s">
        <v>981</v>
      </c>
      <c r="N46" s="140" t="s">
        <v>981</v>
      </c>
      <c r="O46" s="140" t="s">
        <v>981</v>
      </c>
      <c r="P46" s="140" t="s">
        <v>981</v>
      </c>
      <c r="Q46" s="140" t="s">
        <v>981</v>
      </c>
      <c r="R46" s="140" t="s">
        <v>981</v>
      </c>
      <c r="S46" s="140" t="s">
        <v>981</v>
      </c>
      <c r="T46" s="152" t="s">
        <v>981</v>
      </c>
      <c r="U46" s="140" t="s">
        <v>981</v>
      </c>
      <c r="V46" s="156" t="s">
        <v>981</v>
      </c>
    </row>
    <row r="47" spans="1:22" ht="50.25" customHeight="1" x14ac:dyDescent="0.25">
      <c r="A47" s="156" t="s">
        <v>946</v>
      </c>
      <c r="B47" s="165" t="s">
        <v>947</v>
      </c>
      <c r="C47" s="156" t="s">
        <v>913</v>
      </c>
      <c r="D47" s="140" t="s">
        <v>981</v>
      </c>
      <c r="E47" s="140" t="s">
        <v>981</v>
      </c>
      <c r="F47" s="140" t="s">
        <v>981</v>
      </c>
      <c r="G47" s="140" t="s">
        <v>981</v>
      </c>
      <c r="H47" s="140" t="s">
        <v>981</v>
      </c>
      <c r="I47" s="140" t="s">
        <v>981</v>
      </c>
      <c r="J47" s="140" t="s">
        <v>981</v>
      </c>
      <c r="K47" s="140" t="s">
        <v>981</v>
      </c>
      <c r="L47" s="140" t="s">
        <v>981</v>
      </c>
      <c r="M47" s="140" t="s">
        <v>981</v>
      </c>
      <c r="N47" s="140" t="s">
        <v>981</v>
      </c>
      <c r="O47" s="140" t="s">
        <v>981</v>
      </c>
      <c r="P47" s="140" t="s">
        <v>981</v>
      </c>
      <c r="Q47" s="140" t="s">
        <v>981</v>
      </c>
      <c r="R47" s="140" t="s">
        <v>981</v>
      </c>
      <c r="S47" s="140" t="s">
        <v>981</v>
      </c>
      <c r="T47" s="152" t="s">
        <v>981</v>
      </c>
      <c r="U47" s="140" t="s">
        <v>981</v>
      </c>
      <c r="V47" s="156" t="s">
        <v>981</v>
      </c>
    </row>
    <row r="48" spans="1:22" ht="32.25" customHeight="1" x14ac:dyDescent="0.25">
      <c r="A48" s="156" t="s">
        <v>190</v>
      </c>
      <c r="B48" s="165" t="s">
        <v>948</v>
      </c>
      <c r="C48" s="156" t="s">
        <v>913</v>
      </c>
      <c r="D48" s="164">
        <f>D49+D56+D105</f>
        <v>11.122</v>
      </c>
      <c r="E48" s="155">
        <v>0</v>
      </c>
      <c r="F48" s="164">
        <f>F49+F56+F105</f>
        <v>11.122</v>
      </c>
      <c r="G48" s="155">
        <v>0</v>
      </c>
      <c r="H48" s="164">
        <f>H49+H56+H105</f>
        <v>10.778</v>
      </c>
      <c r="I48" s="164">
        <f>I49+I56+I105</f>
        <v>10.814</v>
      </c>
      <c r="J48" s="155">
        <f>J49+J56+J105</f>
        <v>0</v>
      </c>
      <c r="K48" s="155">
        <f>K49+K56+K105</f>
        <v>0</v>
      </c>
      <c r="L48" s="164">
        <f>L49+L56+L105</f>
        <v>0.63400000000000001</v>
      </c>
      <c r="M48" s="153">
        <v>0</v>
      </c>
      <c r="N48" s="164">
        <f>N49+N56+N105</f>
        <v>6.7770000000000001</v>
      </c>
      <c r="O48" s="164">
        <f>O49+O56+O105</f>
        <v>8.9920000000000009</v>
      </c>
      <c r="P48" s="164">
        <f>P49+P56+P105</f>
        <v>3.367</v>
      </c>
      <c r="Q48" s="164">
        <f>Q49+Q56+Q105</f>
        <v>1.8220000000000001</v>
      </c>
      <c r="R48" s="164">
        <f t="shared" ref="R48:R57" si="12">F48-I48</f>
        <v>0.30799999999999983</v>
      </c>
      <c r="S48" s="155">
        <f>S49+S56+S105</f>
        <v>0</v>
      </c>
      <c r="T48" s="164">
        <f t="shared" ref="T48:T57" si="13">I48-H48</f>
        <v>3.5999999999999588E-2</v>
      </c>
      <c r="U48" s="228">
        <f t="shared" ref="U48:U57" si="14">T48/H48*100</f>
        <v>0.33401373167563175</v>
      </c>
      <c r="V48" s="156" t="s">
        <v>981</v>
      </c>
    </row>
    <row r="49" spans="1:22" ht="45" x14ac:dyDescent="0.25">
      <c r="A49" s="156" t="s">
        <v>191</v>
      </c>
      <c r="B49" s="165" t="s">
        <v>949</v>
      </c>
      <c r="C49" s="156" t="s">
        <v>913</v>
      </c>
      <c r="D49" s="152">
        <f>D50+D53</f>
        <v>1.0680000000000001</v>
      </c>
      <c r="E49" s="153">
        <v>0</v>
      </c>
      <c r="F49" s="140">
        <f t="shared" ref="F49:Q49" si="15">F50+F53</f>
        <v>1.0680000000000001</v>
      </c>
      <c r="G49" s="153">
        <v>0</v>
      </c>
      <c r="H49" s="140">
        <f t="shared" si="15"/>
        <v>1.0680000000000001</v>
      </c>
      <c r="I49" s="152">
        <f t="shared" si="15"/>
        <v>0.78300000000000003</v>
      </c>
      <c r="J49" s="153">
        <f t="shared" si="15"/>
        <v>0</v>
      </c>
      <c r="K49" s="153">
        <f t="shared" si="15"/>
        <v>0</v>
      </c>
      <c r="L49" s="140">
        <f t="shared" si="15"/>
        <v>0.46700000000000003</v>
      </c>
      <c r="M49" s="153">
        <v>0</v>
      </c>
      <c r="N49" s="140">
        <f t="shared" si="15"/>
        <v>0.60099999999999998</v>
      </c>
      <c r="O49" s="153">
        <f t="shared" si="15"/>
        <v>0</v>
      </c>
      <c r="P49" s="153">
        <f t="shared" si="15"/>
        <v>0</v>
      </c>
      <c r="Q49" s="152">
        <f t="shared" si="15"/>
        <v>0.78300000000000003</v>
      </c>
      <c r="R49" s="152">
        <f t="shared" si="12"/>
        <v>0.28500000000000003</v>
      </c>
      <c r="S49" s="153">
        <f t="shared" ref="S49" si="16">S50+S53</f>
        <v>0</v>
      </c>
      <c r="T49" s="152">
        <f t="shared" si="13"/>
        <v>-0.28500000000000003</v>
      </c>
      <c r="U49" s="222">
        <f t="shared" si="14"/>
        <v>-26.68539325842697</v>
      </c>
      <c r="V49" s="156" t="s">
        <v>981</v>
      </c>
    </row>
    <row r="50" spans="1:22" ht="30" x14ac:dyDescent="0.25">
      <c r="A50" s="156" t="s">
        <v>192</v>
      </c>
      <c r="B50" s="165" t="s">
        <v>950</v>
      </c>
      <c r="C50" s="156" t="s">
        <v>913</v>
      </c>
      <c r="D50" s="152">
        <f>D51+D52</f>
        <v>0.55000000000000004</v>
      </c>
      <c r="E50" s="153">
        <v>0</v>
      </c>
      <c r="F50" s="140">
        <f t="shared" ref="F50:Q50" si="17">F51+F52</f>
        <v>0.55000000000000004</v>
      </c>
      <c r="G50" s="153">
        <v>0</v>
      </c>
      <c r="H50" s="140">
        <f t="shared" si="17"/>
        <v>0.55000000000000004</v>
      </c>
      <c r="I50" s="152">
        <f t="shared" si="17"/>
        <v>0.34400000000000003</v>
      </c>
      <c r="J50" s="153">
        <f t="shared" si="17"/>
        <v>0</v>
      </c>
      <c r="K50" s="153">
        <f t="shared" si="17"/>
        <v>0</v>
      </c>
      <c r="L50" s="140">
        <f t="shared" si="17"/>
        <v>0.46700000000000003</v>
      </c>
      <c r="M50" s="153">
        <v>0</v>
      </c>
      <c r="N50" s="140">
        <f t="shared" si="17"/>
        <v>8.3000000000000004E-2</v>
      </c>
      <c r="O50" s="153">
        <f t="shared" si="17"/>
        <v>0</v>
      </c>
      <c r="P50" s="153">
        <v>0</v>
      </c>
      <c r="Q50" s="152">
        <f t="shared" si="17"/>
        <v>0.34400000000000003</v>
      </c>
      <c r="R50" s="152">
        <f>F50-I50</f>
        <v>0.20600000000000002</v>
      </c>
      <c r="S50" s="153">
        <f t="shared" ref="S50" si="18">S51+S52</f>
        <v>0</v>
      </c>
      <c r="T50" s="152">
        <f t="shared" si="13"/>
        <v>-0.20600000000000002</v>
      </c>
      <c r="U50" s="222">
        <f t="shared" si="14"/>
        <v>-37.45454545454546</v>
      </c>
      <c r="V50" s="156" t="s">
        <v>981</v>
      </c>
    </row>
    <row r="51" spans="1:22" ht="50.25" customHeight="1" x14ac:dyDescent="0.25">
      <c r="A51" s="200" t="s">
        <v>192</v>
      </c>
      <c r="B51" s="395" t="s">
        <v>1011</v>
      </c>
      <c r="C51" s="118" t="s">
        <v>1012</v>
      </c>
      <c r="D51" s="130">
        <v>8.3000000000000004E-2</v>
      </c>
      <c r="E51" s="153">
        <v>0</v>
      </c>
      <c r="F51" s="130">
        <v>8.3000000000000004E-2</v>
      </c>
      <c r="G51" s="153">
        <v>0</v>
      </c>
      <c r="H51" s="130">
        <v>8.3000000000000004E-2</v>
      </c>
      <c r="I51" s="152">
        <v>7.6999999999999999E-2</v>
      </c>
      <c r="J51" s="153">
        <v>0</v>
      </c>
      <c r="K51" s="153">
        <v>0</v>
      </c>
      <c r="L51" s="153">
        <v>0</v>
      </c>
      <c r="M51" s="153">
        <v>0</v>
      </c>
      <c r="N51" s="130">
        <v>8.3000000000000004E-2</v>
      </c>
      <c r="O51" s="153">
        <v>0</v>
      </c>
      <c r="P51" s="153">
        <v>0</v>
      </c>
      <c r="Q51" s="152">
        <v>7.6999999999999999E-2</v>
      </c>
      <c r="R51" s="152">
        <f t="shared" si="12"/>
        <v>6.0000000000000053E-3</v>
      </c>
      <c r="S51" s="153">
        <v>0</v>
      </c>
      <c r="T51" s="152">
        <f t="shared" si="13"/>
        <v>-6.0000000000000053E-3</v>
      </c>
      <c r="U51" s="222">
        <f t="shared" si="14"/>
        <v>-7.2289156626506088</v>
      </c>
      <c r="V51" s="156" t="s">
        <v>981</v>
      </c>
    </row>
    <row r="52" spans="1:22" ht="26.25" customHeight="1" x14ac:dyDescent="0.25">
      <c r="A52" s="200" t="s">
        <v>192</v>
      </c>
      <c r="B52" s="395" t="s">
        <v>1013</v>
      </c>
      <c r="C52" s="118" t="s">
        <v>1014</v>
      </c>
      <c r="D52" s="130">
        <v>0.46700000000000003</v>
      </c>
      <c r="E52" s="153">
        <v>0</v>
      </c>
      <c r="F52" s="130">
        <v>0.46700000000000003</v>
      </c>
      <c r="G52" s="153">
        <v>0</v>
      </c>
      <c r="H52" s="130">
        <v>0.46700000000000003</v>
      </c>
      <c r="I52" s="164">
        <v>0.26700000000000002</v>
      </c>
      <c r="J52" s="153">
        <v>0</v>
      </c>
      <c r="K52" s="153">
        <v>0</v>
      </c>
      <c r="L52" s="130">
        <v>0.46700000000000003</v>
      </c>
      <c r="M52" s="153">
        <v>0</v>
      </c>
      <c r="N52" s="153">
        <v>0</v>
      </c>
      <c r="O52" s="153">
        <v>0</v>
      </c>
      <c r="P52" s="153">
        <v>0</v>
      </c>
      <c r="Q52" s="152">
        <v>0.26700000000000002</v>
      </c>
      <c r="R52" s="152">
        <f t="shared" si="12"/>
        <v>0.2</v>
      </c>
      <c r="S52" s="153">
        <v>0</v>
      </c>
      <c r="T52" s="152">
        <f t="shared" si="13"/>
        <v>-0.2</v>
      </c>
      <c r="U52" s="222">
        <f t="shared" si="14"/>
        <v>-42.82655246252677</v>
      </c>
      <c r="V52" s="163" t="s">
        <v>1174</v>
      </c>
    </row>
    <row r="53" spans="1:22" ht="36" customHeight="1" x14ac:dyDescent="0.25">
      <c r="A53" s="156" t="s">
        <v>193</v>
      </c>
      <c r="B53" s="165" t="s">
        <v>951</v>
      </c>
      <c r="C53" s="156" t="s">
        <v>913</v>
      </c>
      <c r="D53" s="152">
        <f>D54+D55</f>
        <v>0.51800000000000002</v>
      </c>
      <c r="E53" s="153">
        <v>0</v>
      </c>
      <c r="F53" s="140">
        <f t="shared" ref="F53:Q53" si="19">F54+F55</f>
        <v>0.51800000000000002</v>
      </c>
      <c r="G53" s="153">
        <v>0</v>
      </c>
      <c r="H53" s="140">
        <f t="shared" si="19"/>
        <v>0.51800000000000002</v>
      </c>
      <c r="I53" s="152">
        <f t="shared" si="19"/>
        <v>0.439</v>
      </c>
      <c r="J53" s="153">
        <f t="shared" si="19"/>
        <v>0</v>
      </c>
      <c r="K53" s="153">
        <f t="shared" si="19"/>
        <v>0</v>
      </c>
      <c r="L53" s="153">
        <f t="shared" si="19"/>
        <v>0</v>
      </c>
      <c r="M53" s="153">
        <v>0</v>
      </c>
      <c r="N53" s="140">
        <f t="shared" si="19"/>
        <v>0.51800000000000002</v>
      </c>
      <c r="O53" s="153">
        <f t="shared" si="19"/>
        <v>0</v>
      </c>
      <c r="P53" s="153">
        <v>0</v>
      </c>
      <c r="Q53" s="152">
        <f t="shared" si="19"/>
        <v>0.439</v>
      </c>
      <c r="R53" s="152">
        <f t="shared" si="12"/>
        <v>7.9000000000000015E-2</v>
      </c>
      <c r="S53" s="153">
        <v>0</v>
      </c>
      <c r="T53" s="152">
        <f t="shared" si="13"/>
        <v>-7.9000000000000015E-2</v>
      </c>
      <c r="U53" s="222">
        <f t="shared" si="14"/>
        <v>-15.250965250965255</v>
      </c>
      <c r="V53" s="156" t="s">
        <v>981</v>
      </c>
    </row>
    <row r="54" spans="1:22" ht="34.5" customHeight="1" x14ac:dyDescent="0.25">
      <c r="A54" s="200" t="s">
        <v>193</v>
      </c>
      <c r="B54" s="395" t="s">
        <v>1015</v>
      </c>
      <c r="C54" s="118" t="s">
        <v>1016</v>
      </c>
      <c r="D54" s="130">
        <v>0.373</v>
      </c>
      <c r="E54" s="153">
        <v>0</v>
      </c>
      <c r="F54" s="130">
        <v>0.373</v>
      </c>
      <c r="G54" s="153">
        <v>0</v>
      </c>
      <c r="H54" s="130">
        <v>0.373</v>
      </c>
      <c r="I54" s="152">
        <v>0.32100000000000001</v>
      </c>
      <c r="J54" s="153">
        <v>0</v>
      </c>
      <c r="K54" s="153">
        <v>0</v>
      </c>
      <c r="L54" s="153">
        <v>0</v>
      </c>
      <c r="M54" s="153">
        <v>0</v>
      </c>
      <c r="N54" s="130">
        <v>0.373</v>
      </c>
      <c r="O54" s="153">
        <v>0</v>
      </c>
      <c r="P54" s="153">
        <v>0</v>
      </c>
      <c r="Q54" s="152">
        <v>0.32100000000000001</v>
      </c>
      <c r="R54" s="152">
        <f t="shared" si="12"/>
        <v>5.1999999999999991E-2</v>
      </c>
      <c r="S54" s="153">
        <v>0</v>
      </c>
      <c r="T54" s="152">
        <f t="shared" si="13"/>
        <v>-5.1999999999999991E-2</v>
      </c>
      <c r="U54" s="222">
        <f t="shared" si="14"/>
        <v>-13.941018766756031</v>
      </c>
      <c r="V54" s="163" t="s">
        <v>1123</v>
      </c>
    </row>
    <row r="55" spans="1:22" ht="36.75" customHeight="1" x14ac:dyDescent="0.25">
      <c r="A55" s="200" t="s">
        <v>193</v>
      </c>
      <c r="B55" s="395" t="s">
        <v>1017</v>
      </c>
      <c r="C55" s="118" t="s">
        <v>1018</v>
      </c>
      <c r="D55" s="130">
        <v>0.14499999999999999</v>
      </c>
      <c r="E55" s="153">
        <v>0</v>
      </c>
      <c r="F55" s="130">
        <v>0.14499999999999999</v>
      </c>
      <c r="G55" s="153">
        <v>0</v>
      </c>
      <c r="H55" s="130">
        <v>0.14499999999999999</v>
      </c>
      <c r="I55" s="152">
        <v>0.11799999999999999</v>
      </c>
      <c r="J55" s="153">
        <v>0</v>
      </c>
      <c r="K55" s="153">
        <v>0</v>
      </c>
      <c r="L55" s="153">
        <v>0</v>
      </c>
      <c r="M55" s="153">
        <v>0</v>
      </c>
      <c r="N55" s="130">
        <v>0.14499999999999999</v>
      </c>
      <c r="O55" s="153">
        <v>0</v>
      </c>
      <c r="P55" s="153">
        <v>0</v>
      </c>
      <c r="Q55" s="152">
        <v>0.11799999999999999</v>
      </c>
      <c r="R55" s="152">
        <f t="shared" si="12"/>
        <v>2.6999999999999996E-2</v>
      </c>
      <c r="S55" s="153">
        <v>0</v>
      </c>
      <c r="T55" s="152">
        <f t="shared" si="13"/>
        <v>-2.6999999999999996E-2</v>
      </c>
      <c r="U55" s="222">
        <f t="shared" si="14"/>
        <v>-18.620689655172413</v>
      </c>
      <c r="V55" s="163" t="s">
        <v>1123</v>
      </c>
    </row>
    <row r="56" spans="1:22" ht="30" x14ac:dyDescent="0.25">
      <c r="A56" s="156" t="s">
        <v>201</v>
      </c>
      <c r="B56" s="165" t="s">
        <v>952</v>
      </c>
      <c r="C56" s="156" t="s">
        <v>913</v>
      </c>
      <c r="D56" s="164">
        <f>D57</f>
        <v>9.3360000000000003</v>
      </c>
      <c r="E56" s="155">
        <v>0</v>
      </c>
      <c r="F56" s="164">
        <f t="shared" ref="F56:S56" si="20">F57</f>
        <v>9.3360000000000003</v>
      </c>
      <c r="G56" s="155">
        <v>0</v>
      </c>
      <c r="H56" s="164">
        <f t="shared" si="20"/>
        <v>8.9920000000000009</v>
      </c>
      <c r="I56" s="164">
        <f t="shared" si="20"/>
        <v>9.3360000000000003</v>
      </c>
      <c r="J56" s="155">
        <f t="shared" si="20"/>
        <v>0</v>
      </c>
      <c r="K56" s="155">
        <f t="shared" si="20"/>
        <v>0</v>
      </c>
      <c r="L56" s="155">
        <f t="shared" si="20"/>
        <v>0</v>
      </c>
      <c r="M56" s="153">
        <v>0</v>
      </c>
      <c r="N56" s="164">
        <f t="shared" si="20"/>
        <v>6.1760000000000002</v>
      </c>
      <c r="O56" s="164">
        <f t="shared" si="20"/>
        <v>8.9920000000000009</v>
      </c>
      <c r="P56" s="164">
        <f t="shared" si="20"/>
        <v>2.8159999999999998</v>
      </c>
      <c r="Q56" s="164">
        <f t="shared" si="20"/>
        <v>0.34399999999999997</v>
      </c>
      <c r="R56" s="155">
        <f t="shared" si="12"/>
        <v>0</v>
      </c>
      <c r="S56" s="155">
        <f t="shared" si="20"/>
        <v>0</v>
      </c>
      <c r="T56" s="164">
        <f t="shared" si="13"/>
        <v>0.34399999999999942</v>
      </c>
      <c r="U56" s="155">
        <f t="shared" si="14"/>
        <v>3.8256227758007051</v>
      </c>
      <c r="V56" s="156" t="s">
        <v>981</v>
      </c>
    </row>
    <row r="57" spans="1:22" x14ac:dyDescent="0.25">
      <c r="A57" s="156" t="s">
        <v>953</v>
      </c>
      <c r="B57" s="165" t="s">
        <v>954</v>
      </c>
      <c r="C57" s="156" t="s">
        <v>913</v>
      </c>
      <c r="D57" s="164">
        <f>SUM(D58:D103)</f>
        <v>9.3360000000000003</v>
      </c>
      <c r="E57" s="155">
        <v>0</v>
      </c>
      <c r="F57" s="164">
        <f>SUM(F58:F103)</f>
        <v>9.3360000000000003</v>
      </c>
      <c r="G57" s="155">
        <v>0</v>
      </c>
      <c r="H57" s="164">
        <f>SUM(H58:H101)</f>
        <v>8.9920000000000009</v>
      </c>
      <c r="I57" s="164">
        <f>SUM(I58:I103)</f>
        <v>9.3360000000000003</v>
      </c>
      <c r="J57" s="155">
        <f>SUM(J58:J101)</f>
        <v>0</v>
      </c>
      <c r="K57" s="155">
        <f>SUM(K58:K101)</f>
        <v>0</v>
      </c>
      <c r="L57" s="155">
        <f>SUM(L58:L101)</f>
        <v>0</v>
      </c>
      <c r="M57" s="153">
        <v>0</v>
      </c>
      <c r="N57" s="164">
        <f>SUM(N58:N101)</f>
        <v>6.1760000000000002</v>
      </c>
      <c r="O57" s="164">
        <f>SUM(O58:O101)</f>
        <v>8.9920000000000009</v>
      </c>
      <c r="P57" s="164">
        <f>SUM(P58:P101)</f>
        <v>2.8159999999999998</v>
      </c>
      <c r="Q57" s="164">
        <f>SUM(Q58:Q103)</f>
        <v>0.34399999999999997</v>
      </c>
      <c r="R57" s="155">
        <f t="shared" si="12"/>
        <v>0</v>
      </c>
      <c r="S57" s="155">
        <f>SUM(S58:S101)</f>
        <v>0</v>
      </c>
      <c r="T57" s="164">
        <f t="shared" si="13"/>
        <v>0.34399999999999942</v>
      </c>
      <c r="U57" s="155">
        <f t="shared" si="14"/>
        <v>3.8256227758007051</v>
      </c>
      <c r="V57" s="156" t="s">
        <v>981</v>
      </c>
    </row>
    <row r="58" spans="1:22" ht="23.25" customHeight="1" x14ac:dyDescent="0.25">
      <c r="A58" s="200" t="s">
        <v>953</v>
      </c>
      <c r="B58" s="395" t="s">
        <v>1019</v>
      </c>
      <c r="C58" s="118" t="s">
        <v>1020</v>
      </c>
      <c r="D58" s="130">
        <v>9.9000000000000005E-2</v>
      </c>
      <c r="E58" s="155">
        <v>0</v>
      </c>
      <c r="F58" s="130">
        <v>9.9000000000000005E-2</v>
      </c>
      <c r="G58" s="155">
        <v>0</v>
      </c>
      <c r="H58" s="130">
        <v>9.9000000000000005E-2</v>
      </c>
      <c r="I58" s="164">
        <v>9.9000000000000005E-2</v>
      </c>
      <c r="J58" s="155">
        <v>0</v>
      </c>
      <c r="K58" s="155">
        <v>0</v>
      </c>
      <c r="L58" s="155">
        <v>0</v>
      </c>
      <c r="M58" s="153">
        <v>0</v>
      </c>
      <c r="N58" s="164">
        <v>9.9000000000000005E-2</v>
      </c>
      <c r="O58" s="164">
        <v>9.9000000000000005E-2</v>
      </c>
      <c r="P58" s="155">
        <v>0</v>
      </c>
      <c r="Q58" s="155">
        <v>0</v>
      </c>
      <c r="R58" s="155">
        <f t="shared" ref="R58:S101" si="21">F58-I58</f>
        <v>0</v>
      </c>
      <c r="S58" s="155">
        <f t="shared" si="21"/>
        <v>0</v>
      </c>
      <c r="T58" s="155">
        <f t="shared" ref="T58:T101" si="22">I58-H58</f>
        <v>0</v>
      </c>
      <c r="U58" s="155">
        <f t="shared" ref="U58:U101" si="23">T58/H58*100</f>
        <v>0</v>
      </c>
      <c r="V58" s="156" t="s">
        <v>981</v>
      </c>
    </row>
    <row r="59" spans="1:22" ht="26.25" customHeight="1" x14ac:dyDescent="0.25">
      <c r="A59" s="200" t="s">
        <v>953</v>
      </c>
      <c r="B59" s="395" t="s">
        <v>1021</v>
      </c>
      <c r="C59" s="118" t="s">
        <v>1022</v>
      </c>
      <c r="D59" s="130">
        <v>0.23499999999999999</v>
      </c>
      <c r="E59" s="155">
        <v>0</v>
      </c>
      <c r="F59" s="130">
        <v>0.23499999999999999</v>
      </c>
      <c r="G59" s="155">
        <v>0</v>
      </c>
      <c r="H59" s="130">
        <v>0.23499999999999999</v>
      </c>
      <c r="I59" s="164">
        <v>0.23499999999999999</v>
      </c>
      <c r="J59" s="155">
        <v>0</v>
      </c>
      <c r="K59" s="155">
        <v>0</v>
      </c>
      <c r="L59" s="155">
        <v>0</v>
      </c>
      <c r="M59" s="153">
        <v>0</v>
      </c>
      <c r="N59" s="164">
        <v>0.23499999999999999</v>
      </c>
      <c r="O59" s="164">
        <v>0.23499999999999999</v>
      </c>
      <c r="P59" s="155">
        <v>0</v>
      </c>
      <c r="Q59" s="155">
        <v>0</v>
      </c>
      <c r="R59" s="155">
        <f t="shared" si="21"/>
        <v>0</v>
      </c>
      <c r="S59" s="155">
        <f t="shared" si="21"/>
        <v>0</v>
      </c>
      <c r="T59" s="155">
        <f t="shared" si="22"/>
        <v>0</v>
      </c>
      <c r="U59" s="155">
        <f t="shared" si="23"/>
        <v>0</v>
      </c>
      <c r="V59" s="156" t="s">
        <v>981</v>
      </c>
    </row>
    <row r="60" spans="1:22" ht="21.75" customHeight="1" x14ac:dyDescent="0.25">
      <c r="A60" s="200" t="s">
        <v>953</v>
      </c>
      <c r="B60" s="395" t="s">
        <v>1023</v>
      </c>
      <c r="C60" s="118" t="s">
        <v>1024</v>
      </c>
      <c r="D60" s="130">
        <v>8.4000000000000005E-2</v>
      </c>
      <c r="E60" s="155">
        <v>0</v>
      </c>
      <c r="F60" s="130">
        <v>8.4000000000000005E-2</v>
      </c>
      <c r="G60" s="155">
        <v>0</v>
      </c>
      <c r="H60" s="130">
        <v>8.4000000000000005E-2</v>
      </c>
      <c r="I60" s="164">
        <v>8.4000000000000005E-2</v>
      </c>
      <c r="J60" s="155">
        <v>0</v>
      </c>
      <c r="K60" s="155">
        <v>0</v>
      </c>
      <c r="L60" s="155">
        <v>0</v>
      </c>
      <c r="M60" s="153">
        <v>0</v>
      </c>
      <c r="N60" s="164">
        <v>8.4000000000000005E-2</v>
      </c>
      <c r="O60" s="164">
        <v>8.4000000000000005E-2</v>
      </c>
      <c r="P60" s="155">
        <v>0</v>
      </c>
      <c r="Q60" s="155">
        <v>0</v>
      </c>
      <c r="R60" s="155">
        <f t="shared" si="21"/>
        <v>0</v>
      </c>
      <c r="S60" s="155">
        <f t="shared" si="21"/>
        <v>0</v>
      </c>
      <c r="T60" s="155">
        <f t="shared" si="22"/>
        <v>0</v>
      </c>
      <c r="U60" s="155">
        <f t="shared" si="23"/>
        <v>0</v>
      </c>
      <c r="V60" s="156" t="s">
        <v>981</v>
      </c>
    </row>
    <row r="61" spans="1:22" ht="22.5" customHeight="1" x14ac:dyDescent="0.25">
      <c r="A61" s="200" t="s">
        <v>953</v>
      </c>
      <c r="B61" s="395" t="s">
        <v>1025</v>
      </c>
      <c r="C61" s="118" t="s">
        <v>1026</v>
      </c>
      <c r="D61" s="130">
        <v>0.13300000000000001</v>
      </c>
      <c r="E61" s="155">
        <v>0</v>
      </c>
      <c r="F61" s="130">
        <v>0.13300000000000001</v>
      </c>
      <c r="G61" s="155">
        <v>0</v>
      </c>
      <c r="H61" s="130">
        <v>0.13300000000000001</v>
      </c>
      <c r="I61" s="164">
        <v>0.13300000000000001</v>
      </c>
      <c r="J61" s="155">
        <v>0</v>
      </c>
      <c r="K61" s="155">
        <v>0</v>
      </c>
      <c r="L61" s="155">
        <v>0</v>
      </c>
      <c r="M61" s="153">
        <v>0</v>
      </c>
      <c r="N61" s="164">
        <v>0.13300000000000001</v>
      </c>
      <c r="O61" s="164">
        <v>0.13300000000000001</v>
      </c>
      <c r="P61" s="155">
        <v>0</v>
      </c>
      <c r="Q61" s="155">
        <v>0</v>
      </c>
      <c r="R61" s="155">
        <f t="shared" si="21"/>
        <v>0</v>
      </c>
      <c r="S61" s="155">
        <f t="shared" si="21"/>
        <v>0</v>
      </c>
      <c r="T61" s="155">
        <f t="shared" si="22"/>
        <v>0</v>
      </c>
      <c r="U61" s="155">
        <f t="shared" si="23"/>
        <v>0</v>
      </c>
      <c r="V61" s="156" t="s">
        <v>981</v>
      </c>
    </row>
    <row r="62" spans="1:22" ht="22.5" customHeight="1" x14ac:dyDescent="0.25">
      <c r="A62" s="200" t="s">
        <v>953</v>
      </c>
      <c r="B62" s="395" t="s">
        <v>1027</v>
      </c>
      <c r="C62" s="118" t="s">
        <v>1028</v>
      </c>
      <c r="D62" s="130">
        <v>0.436</v>
      </c>
      <c r="E62" s="155">
        <v>0</v>
      </c>
      <c r="F62" s="130">
        <v>0.436</v>
      </c>
      <c r="G62" s="155">
        <v>0</v>
      </c>
      <c r="H62" s="130">
        <v>0.436</v>
      </c>
      <c r="I62" s="164">
        <v>0.436</v>
      </c>
      <c r="J62" s="155">
        <v>0</v>
      </c>
      <c r="K62" s="155">
        <v>0</v>
      </c>
      <c r="L62" s="155">
        <v>0</v>
      </c>
      <c r="M62" s="153">
        <v>0</v>
      </c>
      <c r="N62" s="164">
        <v>0.436</v>
      </c>
      <c r="O62" s="164">
        <v>0.436</v>
      </c>
      <c r="P62" s="155">
        <v>0</v>
      </c>
      <c r="Q62" s="155">
        <v>0</v>
      </c>
      <c r="R62" s="155">
        <f t="shared" si="21"/>
        <v>0</v>
      </c>
      <c r="S62" s="155">
        <f t="shared" si="21"/>
        <v>0</v>
      </c>
      <c r="T62" s="155">
        <f t="shared" si="22"/>
        <v>0</v>
      </c>
      <c r="U62" s="155">
        <f t="shared" si="23"/>
        <v>0</v>
      </c>
      <c r="V62" s="156" t="s">
        <v>981</v>
      </c>
    </row>
    <row r="63" spans="1:22" ht="21.75" customHeight="1" x14ac:dyDescent="0.25">
      <c r="A63" s="200" t="s">
        <v>953</v>
      </c>
      <c r="B63" s="395" t="s">
        <v>1029</v>
      </c>
      <c r="C63" s="118" t="s">
        <v>1030</v>
      </c>
      <c r="D63" s="130">
        <v>0.14899999999999999</v>
      </c>
      <c r="E63" s="155">
        <v>0</v>
      </c>
      <c r="F63" s="130">
        <v>0.14899999999999999</v>
      </c>
      <c r="G63" s="155">
        <v>0</v>
      </c>
      <c r="H63" s="130">
        <v>0.14899999999999999</v>
      </c>
      <c r="I63" s="164">
        <v>0.14899999999999999</v>
      </c>
      <c r="J63" s="155">
        <v>0</v>
      </c>
      <c r="K63" s="155">
        <v>0</v>
      </c>
      <c r="L63" s="155">
        <v>0</v>
      </c>
      <c r="M63" s="153">
        <v>0</v>
      </c>
      <c r="N63" s="164">
        <v>0.14899999999999999</v>
      </c>
      <c r="O63" s="164">
        <v>0.14899999999999999</v>
      </c>
      <c r="P63" s="155">
        <v>0</v>
      </c>
      <c r="Q63" s="155">
        <v>0</v>
      </c>
      <c r="R63" s="155">
        <f t="shared" si="21"/>
        <v>0</v>
      </c>
      <c r="S63" s="155">
        <f t="shared" si="21"/>
        <v>0</v>
      </c>
      <c r="T63" s="155">
        <f t="shared" si="22"/>
        <v>0</v>
      </c>
      <c r="U63" s="155">
        <f t="shared" si="23"/>
        <v>0</v>
      </c>
      <c r="V63" s="156" t="s">
        <v>981</v>
      </c>
    </row>
    <row r="64" spans="1:22" ht="20.25" customHeight="1" x14ac:dyDescent="0.25">
      <c r="A64" s="200" t="s">
        <v>953</v>
      </c>
      <c r="B64" s="395" t="s">
        <v>1031</v>
      </c>
      <c r="C64" s="118" t="s">
        <v>1032</v>
      </c>
      <c r="D64" s="130">
        <v>0.26100000000000001</v>
      </c>
      <c r="E64" s="155">
        <v>0</v>
      </c>
      <c r="F64" s="130">
        <v>0.26100000000000001</v>
      </c>
      <c r="G64" s="155">
        <v>0</v>
      </c>
      <c r="H64" s="130">
        <v>0.26100000000000001</v>
      </c>
      <c r="I64" s="164">
        <v>0.26100000000000001</v>
      </c>
      <c r="J64" s="155">
        <v>0</v>
      </c>
      <c r="K64" s="155">
        <v>0</v>
      </c>
      <c r="L64" s="155">
        <v>0</v>
      </c>
      <c r="M64" s="153">
        <v>0</v>
      </c>
      <c r="N64" s="164">
        <v>0.26100000000000001</v>
      </c>
      <c r="O64" s="164">
        <v>0.26100000000000001</v>
      </c>
      <c r="P64" s="155">
        <v>0</v>
      </c>
      <c r="Q64" s="155">
        <v>0</v>
      </c>
      <c r="R64" s="155">
        <f t="shared" si="21"/>
        <v>0</v>
      </c>
      <c r="S64" s="155">
        <f t="shared" si="21"/>
        <v>0</v>
      </c>
      <c r="T64" s="155">
        <f t="shared" si="22"/>
        <v>0</v>
      </c>
      <c r="U64" s="155">
        <f t="shared" si="23"/>
        <v>0</v>
      </c>
      <c r="V64" s="156" t="s">
        <v>981</v>
      </c>
    </row>
    <row r="65" spans="1:22" ht="20.25" customHeight="1" x14ac:dyDescent="0.25">
      <c r="A65" s="200" t="s">
        <v>953</v>
      </c>
      <c r="B65" s="395" t="s">
        <v>1033</v>
      </c>
      <c r="C65" s="118" t="s">
        <v>1034</v>
      </c>
      <c r="D65" s="130">
        <v>0.22</v>
      </c>
      <c r="E65" s="155">
        <v>0</v>
      </c>
      <c r="F65" s="130">
        <v>0.22</v>
      </c>
      <c r="G65" s="155">
        <v>0</v>
      </c>
      <c r="H65" s="130">
        <v>0.22</v>
      </c>
      <c r="I65" s="164">
        <v>0.22</v>
      </c>
      <c r="J65" s="155">
        <v>0</v>
      </c>
      <c r="K65" s="155">
        <v>0</v>
      </c>
      <c r="L65" s="155">
        <v>0</v>
      </c>
      <c r="M65" s="153">
        <v>0</v>
      </c>
      <c r="N65" s="164">
        <v>0.22</v>
      </c>
      <c r="O65" s="164">
        <v>0.22</v>
      </c>
      <c r="P65" s="155">
        <v>0</v>
      </c>
      <c r="Q65" s="155">
        <v>0</v>
      </c>
      <c r="R65" s="155">
        <f t="shared" si="21"/>
        <v>0</v>
      </c>
      <c r="S65" s="155">
        <f t="shared" si="21"/>
        <v>0</v>
      </c>
      <c r="T65" s="155">
        <f t="shared" si="22"/>
        <v>0</v>
      </c>
      <c r="U65" s="155">
        <f t="shared" si="23"/>
        <v>0</v>
      </c>
      <c r="V65" s="156" t="s">
        <v>981</v>
      </c>
    </row>
    <row r="66" spans="1:22" ht="22.5" customHeight="1" x14ac:dyDescent="0.25">
      <c r="A66" s="200" t="s">
        <v>953</v>
      </c>
      <c r="B66" s="395" t="s">
        <v>1035</v>
      </c>
      <c r="C66" s="118" t="s">
        <v>1036</v>
      </c>
      <c r="D66" s="130">
        <v>0.20899999999999999</v>
      </c>
      <c r="E66" s="155">
        <v>0</v>
      </c>
      <c r="F66" s="130">
        <v>0.20899999999999999</v>
      </c>
      <c r="G66" s="155">
        <v>0</v>
      </c>
      <c r="H66" s="130">
        <v>0.20899999999999999</v>
      </c>
      <c r="I66" s="164">
        <v>0.20899999999999999</v>
      </c>
      <c r="J66" s="155">
        <v>0</v>
      </c>
      <c r="K66" s="155">
        <v>0</v>
      </c>
      <c r="L66" s="155">
        <v>0</v>
      </c>
      <c r="M66" s="153">
        <v>0</v>
      </c>
      <c r="N66" s="164">
        <v>0.20899999999999999</v>
      </c>
      <c r="O66" s="164">
        <v>0.20899999999999999</v>
      </c>
      <c r="P66" s="155">
        <v>0</v>
      </c>
      <c r="Q66" s="155">
        <v>0</v>
      </c>
      <c r="R66" s="155">
        <f t="shared" si="21"/>
        <v>0</v>
      </c>
      <c r="S66" s="155">
        <f t="shared" si="21"/>
        <v>0</v>
      </c>
      <c r="T66" s="155">
        <f t="shared" si="22"/>
        <v>0</v>
      </c>
      <c r="U66" s="155">
        <f t="shared" si="23"/>
        <v>0</v>
      </c>
      <c r="V66" s="156" t="s">
        <v>981</v>
      </c>
    </row>
    <row r="67" spans="1:22" ht="16.5" customHeight="1" x14ac:dyDescent="0.25">
      <c r="A67" s="200" t="s">
        <v>953</v>
      </c>
      <c r="B67" s="395" t="s">
        <v>1037</v>
      </c>
      <c r="C67" s="118" t="s">
        <v>1038</v>
      </c>
      <c r="D67" s="130">
        <v>0.371</v>
      </c>
      <c r="E67" s="155">
        <v>0</v>
      </c>
      <c r="F67" s="130">
        <v>0.371</v>
      </c>
      <c r="G67" s="155">
        <v>0</v>
      </c>
      <c r="H67" s="130">
        <v>0.371</v>
      </c>
      <c r="I67" s="164">
        <v>0.371</v>
      </c>
      <c r="J67" s="155">
        <v>0</v>
      </c>
      <c r="K67" s="155">
        <v>0</v>
      </c>
      <c r="L67" s="155">
        <v>0</v>
      </c>
      <c r="M67" s="153">
        <v>0</v>
      </c>
      <c r="N67" s="164">
        <v>0.371</v>
      </c>
      <c r="O67" s="164">
        <v>0.371</v>
      </c>
      <c r="P67" s="155">
        <v>0</v>
      </c>
      <c r="Q67" s="155">
        <v>0</v>
      </c>
      <c r="R67" s="155">
        <f t="shared" si="21"/>
        <v>0</v>
      </c>
      <c r="S67" s="155">
        <f t="shared" si="21"/>
        <v>0</v>
      </c>
      <c r="T67" s="155">
        <f t="shared" si="22"/>
        <v>0</v>
      </c>
      <c r="U67" s="155">
        <f t="shared" si="23"/>
        <v>0</v>
      </c>
      <c r="V67" s="156" t="s">
        <v>981</v>
      </c>
    </row>
    <row r="68" spans="1:22" ht="22.5" customHeight="1" x14ac:dyDescent="0.25">
      <c r="A68" s="200" t="s">
        <v>953</v>
      </c>
      <c r="B68" s="395" t="s">
        <v>1039</v>
      </c>
      <c r="C68" s="118" t="s">
        <v>1040</v>
      </c>
      <c r="D68" s="130">
        <v>0.23899999999999999</v>
      </c>
      <c r="E68" s="155">
        <v>0</v>
      </c>
      <c r="F68" s="130">
        <v>0.23899999999999999</v>
      </c>
      <c r="G68" s="155">
        <v>0</v>
      </c>
      <c r="H68" s="130">
        <v>0.23899999999999999</v>
      </c>
      <c r="I68" s="164">
        <v>0.23899999999999999</v>
      </c>
      <c r="J68" s="155">
        <v>0</v>
      </c>
      <c r="K68" s="155">
        <v>0</v>
      </c>
      <c r="L68" s="155">
        <v>0</v>
      </c>
      <c r="M68" s="153">
        <v>0</v>
      </c>
      <c r="N68" s="164">
        <v>0.23899999999999999</v>
      </c>
      <c r="O68" s="164">
        <v>0.23899999999999999</v>
      </c>
      <c r="P68" s="155">
        <v>0</v>
      </c>
      <c r="Q68" s="155">
        <v>0</v>
      </c>
      <c r="R68" s="155">
        <f t="shared" si="21"/>
        <v>0</v>
      </c>
      <c r="S68" s="155">
        <f t="shared" si="21"/>
        <v>0</v>
      </c>
      <c r="T68" s="155">
        <f t="shared" si="22"/>
        <v>0</v>
      </c>
      <c r="U68" s="155">
        <f t="shared" si="23"/>
        <v>0</v>
      </c>
      <c r="V68" s="156" t="s">
        <v>981</v>
      </c>
    </row>
    <row r="69" spans="1:22" ht="23.25" customHeight="1" x14ac:dyDescent="0.25">
      <c r="A69" s="200" t="s">
        <v>953</v>
      </c>
      <c r="B69" s="395" t="s">
        <v>1041</v>
      </c>
      <c r="C69" s="118" t="s">
        <v>1042</v>
      </c>
      <c r="D69" s="130">
        <v>0.22800000000000001</v>
      </c>
      <c r="E69" s="155">
        <v>0</v>
      </c>
      <c r="F69" s="130">
        <v>0.22800000000000001</v>
      </c>
      <c r="G69" s="155">
        <v>0</v>
      </c>
      <c r="H69" s="130">
        <v>0.22800000000000001</v>
      </c>
      <c r="I69" s="164">
        <v>0.22800000000000001</v>
      </c>
      <c r="J69" s="155">
        <v>0</v>
      </c>
      <c r="K69" s="155">
        <v>0</v>
      </c>
      <c r="L69" s="155">
        <v>0</v>
      </c>
      <c r="M69" s="153">
        <v>0</v>
      </c>
      <c r="N69" s="164">
        <v>0.22800000000000001</v>
      </c>
      <c r="O69" s="164">
        <v>0.22800000000000001</v>
      </c>
      <c r="P69" s="155">
        <v>0</v>
      </c>
      <c r="Q69" s="155">
        <v>0</v>
      </c>
      <c r="R69" s="155">
        <f t="shared" si="21"/>
        <v>0</v>
      </c>
      <c r="S69" s="155">
        <f t="shared" si="21"/>
        <v>0</v>
      </c>
      <c r="T69" s="155">
        <f t="shared" si="22"/>
        <v>0</v>
      </c>
      <c r="U69" s="155">
        <f t="shared" si="23"/>
        <v>0</v>
      </c>
      <c r="V69" s="156" t="s">
        <v>981</v>
      </c>
    </row>
    <row r="70" spans="1:22" ht="21.75" customHeight="1" x14ac:dyDescent="0.25">
      <c r="A70" s="200" t="s">
        <v>953</v>
      </c>
      <c r="B70" s="395" t="s">
        <v>1043</v>
      </c>
      <c r="C70" s="118" t="s">
        <v>1044</v>
      </c>
      <c r="D70" s="130">
        <v>0.24</v>
      </c>
      <c r="E70" s="155">
        <v>0</v>
      </c>
      <c r="F70" s="130">
        <v>0.24</v>
      </c>
      <c r="G70" s="155">
        <v>0</v>
      </c>
      <c r="H70" s="130">
        <v>0.24</v>
      </c>
      <c r="I70" s="164">
        <v>0.24</v>
      </c>
      <c r="J70" s="155">
        <v>0</v>
      </c>
      <c r="K70" s="155">
        <v>0</v>
      </c>
      <c r="L70" s="155">
        <v>0</v>
      </c>
      <c r="M70" s="153">
        <v>0</v>
      </c>
      <c r="N70" s="164">
        <v>0.24</v>
      </c>
      <c r="O70" s="164">
        <v>0.24</v>
      </c>
      <c r="P70" s="155">
        <v>0</v>
      </c>
      <c r="Q70" s="155">
        <v>0</v>
      </c>
      <c r="R70" s="155">
        <f t="shared" si="21"/>
        <v>0</v>
      </c>
      <c r="S70" s="155">
        <f t="shared" si="21"/>
        <v>0</v>
      </c>
      <c r="T70" s="155">
        <f t="shared" si="22"/>
        <v>0</v>
      </c>
      <c r="U70" s="155">
        <f t="shared" si="23"/>
        <v>0</v>
      </c>
      <c r="V70" s="156" t="s">
        <v>981</v>
      </c>
    </row>
    <row r="71" spans="1:22" ht="20.25" customHeight="1" x14ac:dyDescent="0.25">
      <c r="A71" s="200" t="s">
        <v>953</v>
      </c>
      <c r="B71" s="395" t="s">
        <v>1045</v>
      </c>
      <c r="C71" s="118" t="s">
        <v>1046</v>
      </c>
      <c r="D71" s="130">
        <v>0.13200000000000001</v>
      </c>
      <c r="E71" s="155">
        <v>0</v>
      </c>
      <c r="F71" s="130">
        <v>0.13200000000000001</v>
      </c>
      <c r="G71" s="155">
        <v>0</v>
      </c>
      <c r="H71" s="130">
        <v>0.13200000000000001</v>
      </c>
      <c r="I71" s="164">
        <v>0.13200000000000001</v>
      </c>
      <c r="J71" s="155">
        <v>0</v>
      </c>
      <c r="K71" s="155">
        <v>0</v>
      </c>
      <c r="L71" s="155">
        <v>0</v>
      </c>
      <c r="M71" s="153">
        <v>0</v>
      </c>
      <c r="N71" s="164">
        <v>0.13200000000000001</v>
      </c>
      <c r="O71" s="164">
        <v>0.13200000000000001</v>
      </c>
      <c r="P71" s="155">
        <v>0</v>
      </c>
      <c r="Q71" s="155">
        <v>0</v>
      </c>
      <c r="R71" s="155">
        <f t="shared" si="21"/>
        <v>0</v>
      </c>
      <c r="S71" s="155">
        <f t="shared" si="21"/>
        <v>0</v>
      </c>
      <c r="T71" s="155">
        <f t="shared" si="22"/>
        <v>0</v>
      </c>
      <c r="U71" s="155">
        <f t="shared" si="23"/>
        <v>0</v>
      </c>
      <c r="V71" s="156" t="s">
        <v>981</v>
      </c>
    </row>
    <row r="72" spans="1:22" ht="19.5" customHeight="1" x14ac:dyDescent="0.25">
      <c r="A72" s="200" t="s">
        <v>953</v>
      </c>
      <c r="B72" s="395" t="s">
        <v>1047</v>
      </c>
      <c r="C72" s="118" t="s">
        <v>1048</v>
      </c>
      <c r="D72" s="130">
        <v>0.17399999999999999</v>
      </c>
      <c r="E72" s="155">
        <v>0</v>
      </c>
      <c r="F72" s="130">
        <v>0.17399999999999999</v>
      </c>
      <c r="G72" s="155">
        <v>0</v>
      </c>
      <c r="H72" s="130">
        <v>0.17399999999999999</v>
      </c>
      <c r="I72" s="164">
        <v>0.17399999999999999</v>
      </c>
      <c r="J72" s="155">
        <v>0</v>
      </c>
      <c r="K72" s="155">
        <v>0</v>
      </c>
      <c r="L72" s="155">
        <v>0</v>
      </c>
      <c r="M72" s="153">
        <v>0</v>
      </c>
      <c r="N72" s="164">
        <v>0.17399999999999999</v>
      </c>
      <c r="O72" s="164">
        <v>0.17399999999999999</v>
      </c>
      <c r="P72" s="155">
        <v>0</v>
      </c>
      <c r="Q72" s="155">
        <v>0</v>
      </c>
      <c r="R72" s="155">
        <f t="shared" si="21"/>
        <v>0</v>
      </c>
      <c r="S72" s="155">
        <f t="shared" si="21"/>
        <v>0</v>
      </c>
      <c r="T72" s="155">
        <f t="shared" si="22"/>
        <v>0</v>
      </c>
      <c r="U72" s="155">
        <f t="shared" si="23"/>
        <v>0</v>
      </c>
      <c r="V72" s="156" t="s">
        <v>981</v>
      </c>
    </row>
    <row r="73" spans="1:22" ht="19.5" customHeight="1" x14ac:dyDescent="0.25">
      <c r="A73" s="200" t="s">
        <v>953</v>
      </c>
      <c r="B73" s="395" t="s">
        <v>1049</v>
      </c>
      <c r="C73" s="118" t="s">
        <v>1050</v>
      </c>
      <c r="D73" s="130">
        <v>0.159</v>
      </c>
      <c r="E73" s="155">
        <v>0</v>
      </c>
      <c r="F73" s="130">
        <v>0.159</v>
      </c>
      <c r="G73" s="155">
        <v>0</v>
      </c>
      <c r="H73" s="130">
        <v>0.159</v>
      </c>
      <c r="I73" s="164">
        <v>0.159</v>
      </c>
      <c r="J73" s="155">
        <v>0</v>
      </c>
      <c r="K73" s="155">
        <v>0</v>
      </c>
      <c r="L73" s="155">
        <v>0</v>
      </c>
      <c r="M73" s="153">
        <v>0</v>
      </c>
      <c r="N73" s="164">
        <v>0.159</v>
      </c>
      <c r="O73" s="164">
        <v>0.159</v>
      </c>
      <c r="P73" s="155">
        <v>0</v>
      </c>
      <c r="Q73" s="155">
        <v>0</v>
      </c>
      <c r="R73" s="155">
        <f t="shared" si="21"/>
        <v>0</v>
      </c>
      <c r="S73" s="155">
        <f t="shared" si="21"/>
        <v>0</v>
      </c>
      <c r="T73" s="155">
        <f t="shared" si="22"/>
        <v>0</v>
      </c>
      <c r="U73" s="155">
        <f t="shared" si="23"/>
        <v>0</v>
      </c>
      <c r="V73" s="156" t="s">
        <v>981</v>
      </c>
    </row>
    <row r="74" spans="1:22" ht="22.5" customHeight="1" x14ac:dyDescent="0.25">
      <c r="A74" s="200" t="s">
        <v>953</v>
      </c>
      <c r="B74" s="395" t="s">
        <v>1051</v>
      </c>
      <c r="C74" s="118" t="s">
        <v>1052</v>
      </c>
      <c r="D74" s="130">
        <v>0.32200000000000001</v>
      </c>
      <c r="E74" s="155">
        <v>0</v>
      </c>
      <c r="F74" s="130">
        <v>0.32200000000000001</v>
      </c>
      <c r="G74" s="155">
        <v>0</v>
      </c>
      <c r="H74" s="130">
        <v>0.32200000000000001</v>
      </c>
      <c r="I74" s="164">
        <v>0.32200000000000001</v>
      </c>
      <c r="J74" s="155">
        <v>0</v>
      </c>
      <c r="K74" s="155">
        <v>0</v>
      </c>
      <c r="L74" s="155">
        <v>0</v>
      </c>
      <c r="M74" s="153">
        <v>0</v>
      </c>
      <c r="N74" s="164">
        <v>0.32200000000000001</v>
      </c>
      <c r="O74" s="164">
        <v>0.32200000000000001</v>
      </c>
      <c r="P74" s="155">
        <v>0</v>
      </c>
      <c r="Q74" s="155">
        <v>0</v>
      </c>
      <c r="R74" s="155">
        <f t="shared" si="21"/>
        <v>0</v>
      </c>
      <c r="S74" s="155">
        <f t="shared" si="21"/>
        <v>0</v>
      </c>
      <c r="T74" s="155">
        <f t="shared" si="22"/>
        <v>0</v>
      </c>
      <c r="U74" s="155">
        <f t="shared" si="23"/>
        <v>0</v>
      </c>
      <c r="V74" s="156" t="s">
        <v>981</v>
      </c>
    </row>
    <row r="75" spans="1:22" ht="19.5" customHeight="1" x14ac:dyDescent="0.25">
      <c r="A75" s="200" t="s">
        <v>953</v>
      </c>
      <c r="B75" s="395" t="s">
        <v>1053</v>
      </c>
      <c r="C75" s="118" t="s">
        <v>1054</v>
      </c>
      <c r="D75" s="130">
        <v>0.28499999999999998</v>
      </c>
      <c r="E75" s="155">
        <v>0</v>
      </c>
      <c r="F75" s="130">
        <v>0.28499999999999998</v>
      </c>
      <c r="G75" s="155">
        <v>0</v>
      </c>
      <c r="H75" s="130">
        <v>0.28499999999999998</v>
      </c>
      <c r="I75" s="164">
        <v>0.28499999999999998</v>
      </c>
      <c r="J75" s="155">
        <v>0</v>
      </c>
      <c r="K75" s="155">
        <v>0</v>
      </c>
      <c r="L75" s="155">
        <v>0</v>
      </c>
      <c r="M75" s="153">
        <v>0</v>
      </c>
      <c r="N75" s="164">
        <v>0.28499999999999998</v>
      </c>
      <c r="O75" s="164">
        <v>0.28499999999999998</v>
      </c>
      <c r="P75" s="155">
        <v>0</v>
      </c>
      <c r="Q75" s="155">
        <v>0</v>
      </c>
      <c r="R75" s="155">
        <f t="shared" si="21"/>
        <v>0</v>
      </c>
      <c r="S75" s="155">
        <f t="shared" si="21"/>
        <v>0</v>
      </c>
      <c r="T75" s="155">
        <f t="shared" si="22"/>
        <v>0</v>
      </c>
      <c r="U75" s="155">
        <f t="shared" si="23"/>
        <v>0</v>
      </c>
      <c r="V75" s="156" t="s">
        <v>981</v>
      </c>
    </row>
    <row r="76" spans="1:22" ht="18" customHeight="1" x14ac:dyDescent="0.25">
      <c r="A76" s="200" t="s">
        <v>953</v>
      </c>
      <c r="B76" s="395" t="s">
        <v>1055</v>
      </c>
      <c r="C76" s="118" t="s">
        <v>1056</v>
      </c>
      <c r="D76" s="130">
        <v>0.43</v>
      </c>
      <c r="E76" s="155">
        <v>0</v>
      </c>
      <c r="F76" s="130">
        <v>0.43</v>
      </c>
      <c r="G76" s="155">
        <v>0</v>
      </c>
      <c r="H76" s="130">
        <v>0.43</v>
      </c>
      <c r="I76" s="164">
        <v>0.43</v>
      </c>
      <c r="J76" s="155">
        <v>0</v>
      </c>
      <c r="K76" s="155">
        <v>0</v>
      </c>
      <c r="L76" s="155">
        <v>0</v>
      </c>
      <c r="M76" s="153">
        <v>0</v>
      </c>
      <c r="N76" s="164">
        <v>0.43</v>
      </c>
      <c r="O76" s="164">
        <v>0.43</v>
      </c>
      <c r="P76" s="155">
        <v>0</v>
      </c>
      <c r="Q76" s="155">
        <v>0</v>
      </c>
      <c r="R76" s="155">
        <f t="shared" si="21"/>
        <v>0</v>
      </c>
      <c r="S76" s="155">
        <f t="shared" si="21"/>
        <v>0</v>
      </c>
      <c r="T76" s="155">
        <f t="shared" si="22"/>
        <v>0</v>
      </c>
      <c r="U76" s="155">
        <f t="shared" si="23"/>
        <v>0</v>
      </c>
      <c r="V76" s="156" t="s">
        <v>981</v>
      </c>
    </row>
    <row r="77" spans="1:22" ht="18.75" customHeight="1" x14ac:dyDescent="0.25">
      <c r="A77" s="200" t="s">
        <v>953</v>
      </c>
      <c r="B77" s="395" t="s">
        <v>1057</v>
      </c>
      <c r="C77" s="118" t="s">
        <v>1058</v>
      </c>
      <c r="D77" s="130">
        <v>0.27</v>
      </c>
      <c r="E77" s="155">
        <v>0</v>
      </c>
      <c r="F77" s="130">
        <v>0.27</v>
      </c>
      <c r="G77" s="155">
        <v>0</v>
      </c>
      <c r="H77" s="130">
        <v>0.27</v>
      </c>
      <c r="I77" s="164">
        <v>0.27</v>
      </c>
      <c r="J77" s="155">
        <v>0</v>
      </c>
      <c r="K77" s="155">
        <v>0</v>
      </c>
      <c r="L77" s="155">
        <v>0</v>
      </c>
      <c r="M77" s="153">
        <v>0</v>
      </c>
      <c r="N77" s="164">
        <v>0.27</v>
      </c>
      <c r="O77" s="164">
        <v>0.27</v>
      </c>
      <c r="P77" s="155">
        <v>0</v>
      </c>
      <c r="Q77" s="155">
        <v>0</v>
      </c>
      <c r="R77" s="155">
        <f t="shared" si="21"/>
        <v>0</v>
      </c>
      <c r="S77" s="155">
        <f t="shared" si="21"/>
        <v>0</v>
      </c>
      <c r="T77" s="155">
        <f t="shared" si="22"/>
        <v>0</v>
      </c>
      <c r="U77" s="155">
        <f t="shared" si="23"/>
        <v>0</v>
      </c>
      <c r="V77" s="156" t="s">
        <v>981</v>
      </c>
    </row>
    <row r="78" spans="1:22" ht="22.5" customHeight="1" x14ac:dyDescent="0.25">
      <c r="A78" s="200" t="s">
        <v>953</v>
      </c>
      <c r="B78" s="395" t="s">
        <v>1059</v>
      </c>
      <c r="C78" s="118" t="s">
        <v>1060</v>
      </c>
      <c r="D78" s="130">
        <v>0.27600000000000002</v>
      </c>
      <c r="E78" s="155">
        <v>0</v>
      </c>
      <c r="F78" s="130">
        <v>0.27600000000000002</v>
      </c>
      <c r="G78" s="155">
        <v>0</v>
      </c>
      <c r="H78" s="130">
        <v>0.27600000000000002</v>
      </c>
      <c r="I78" s="164">
        <v>0.27600000000000002</v>
      </c>
      <c r="J78" s="155">
        <v>0</v>
      </c>
      <c r="K78" s="155">
        <v>0</v>
      </c>
      <c r="L78" s="155">
        <v>0</v>
      </c>
      <c r="M78" s="153">
        <v>0</v>
      </c>
      <c r="N78" s="164">
        <v>0.27600000000000002</v>
      </c>
      <c r="O78" s="164">
        <v>0.27600000000000002</v>
      </c>
      <c r="P78" s="155">
        <v>0</v>
      </c>
      <c r="Q78" s="155">
        <v>0</v>
      </c>
      <c r="R78" s="155">
        <f t="shared" si="21"/>
        <v>0</v>
      </c>
      <c r="S78" s="155">
        <f t="shared" si="21"/>
        <v>0</v>
      </c>
      <c r="T78" s="155">
        <f t="shared" si="22"/>
        <v>0</v>
      </c>
      <c r="U78" s="155">
        <f t="shared" si="23"/>
        <v>0</v>
      </c>
      <c r="V78" s="156" t="s">
        <v>981</v>
      </c>
    </row>
    <row r="79" spans="1:22" ht="20.25" customHeight="1" x14ac:dyDescent="0.25">
      <c r="A79" s="200" t="s">
        <v>953</v>
      </c>
      <c r="B79" s="395" t="s">
        <v>1061</v>
      </c>
      <c r="C79" s="118" t="s">
        <v>1062</v>
      </c>
      <c r="D79" s="130">
        <v>0.20399999999999999</v>
      </c>
      <c r="E79" s="155">
        <v>0</v>
      </c>
      <c r="F79" s="130">
        <v>0.20399999999999999</v>
      </c>
      <c r="G79" s="155">
        <v>0</v>
      </c>
      <c r="H79" s="130">
        <v>0.20399999999999999</v>
      </c>
      <c r="I79" s="164">
        <v>0.20399999999999999</v>
      </c>
      <c r="J79" s="155">
        <v>0</v>
      </c>
      <c r="K79" s="155">
        <v>0</v>
      </c>
      <c r="L79" s="155">
        <v>0</v>
      </c>
      <c r="M79" s="153">
        <v>0</v>
      </c>
      <c r="N79" s="164">
        <v>0.20399999999999999</v>
      </c>
      <c r="O79" s="164">
        <v>0.20399999999999999</v>
      </c>
      <c r="P79" s="155">
        <v>0</v>
      </c>
      <c r="Q79" s="155">
        <v>0</v>
      </c>
      <c r="R79" s="155">
        <f t="shared" si="21"/>
        <v>0</v>
      </c>
      <c r="S79" s="155">
        <f t="shared" si="21"/>
        <v>0</v>
      </c>
      <c r="T79" s="155">
        <f t="shared" si="22"/>
        <v>0</v>
      </c>
      <c r="U79" s="155">
        <f t="shared" si="23"/>
        <v>0</v>
      </c>
      <c r="V79" s="156" t="s">
        <v>981</v>
      </c>
    </row>
    <row r="80" spans="1:22" ht="22.5" customHeight="1" x14ac:dyDescent="0.25">
      <c r="A80" s="200" t="s">
        <v>953</v>
      </c>
      <c r="B80" s="395" t="s">
        <v>1063</v>
      </c>
      <c r="C80" s="118" t="s">
        <v>1064</v>
      </c>
      <c r="D80" s="130">
        <v>0.36299999999999999</v>
      </c>
      <c r="E80" s="155">
        <v>0</v>
      </c>
      <c r="F80" s="130">
        <v>0.36299999999999999</v>
      </c>
      <c r="G80" s="155">
        <v>0</v>
      </c>
      <c r="H80" s="130">
        <v>0.36299999999999999</v>
      </c>
      <c r="I80" s="164">
        <v>0.36299999999999999</v>
      </c>
      <c r="J80" s="155">
        <v>0</v>
      </c>
      <c r="K80" s="155">
        <v>0</v>
      </c>
      <c r="L80" s="155">
        <v>0</v>
      </c>
      <c r="M80" s="153">
        <v>0</v>
      </c>
      <c r="N80" s="164">
        <v>0.36299999999999999</v>
      </c>
      <c r="O80" s="164">
        <v>0.36299999999999999</v>
      </c>
      <c r="P80" s="155">
        <v>0</v>
      </c>
      <c r="Q80" s="155">
        <v>0</v>
      </c>
      <c r="R80" s="155">
        <f t="shared" si="21"/>
        <v>0</v>
      </c>
      <c r="S80" s="155">
        <f t="shared" si="21"/>
        <v>0</v>
      </c>
      <c r="T80" s="155">
        <f t="shared" si="22"/>
        <v>0</v>
      </c>
      <c r="U80" s="155">
        <f t="shared" si="23"/>
        <v>0</v>
      </c>
      <c r="V80" s="156" t="s">
        <v>981</v>
      </c>
    </row>
    <row r="81" spans="1:22" ht="24" customHeight="1" x14ac:dyDescent="0.25">
      <c r="A81" s="200" t="s">
        <v>953</v>
      </c>
      <c r="B81" s="395" t="s">
        <v>1065</v>
      </c>
      <c r="C81" s="118" t="s">
        <v>1066</v>
      </c>
      <c r="D81" s="130">
        <v>0.23300000000000001</v>
      </c>
      <c r="E81" s="155">
        <v>0</v>
      </c>
      <c r="F81" s="130">
        <v>0.23300000000000001</v>
      </c>
      <c r="G81" s="155">
        <v>0</v>
      </c>
      <c r="H81" s="130">
        <v>0.23300000000000001</v>
      </c>
      <c r="I81" s="164">
        <v>0.23300000000000001</v>
      </c>
      <c r="J81" s="155">
        <v>0</v>
      </c>
      <c r="K81" s="155">
        <v>0</v>
      </c>
      <c r="L81" s="155">
        <v>0</v>
      </c>
      <c r="M81" s="153">
        <v>0</v>
      </c>
      <c r="N81" s="164">
        <v>0.23300000000000001</v>
      </c>
      <c r="O81" s="164">
        <v>0.23300000000000001</v>
      </c>
      <c r="P81" s="155">
        <v>0</v>
      </c>
      <c r="Q81" s="155">
        <v>0</v>
      </c>
      <c r="R81" s="155">
        <f t="shared" si="21"/>
        <v>0</v>
      </c>
      <c r="S81" s="155">
        <f t="shared" si="21"/>
        <v>0</v>
      </c>
      <c r="T81" s="155">
        <f t="shared" si="22"/>
        <v>0</v>
      </c>
      <c r="U81" s="155">
        <f t="shared" si="23"/>
        <v>0</v>
      </c>
      <c r="V81" s="156" t="s">
        <v>981</v>
      </c>
    </row>
    <row r="82" spans="1:22" ht="23.25" customHeight="1" x14ac:dyDescent="0.25">
      <c r="A82" s="200" t="s">
        <v>953</v>
      </c>
      <c r="B82" s="395" t="s">
        <v>1067</v>
      </c>
      <c r="C82" s="118" t="s">
        <v>1068</v>
      </c>
      <c r="D82" s="130">
        <v>0.42399999999999999</v>
      </c>
      <c r="E82" s="155">
        <v>0</v>
      </c>
      <c r="F82" s="130">
        <v>0.42399999999999999</v>
      </c>
      <c r="G82" s="155">
        <v>0</v>
      </c>
      <c r="H82" s="130">
        <v>0.42399999999999999</v>
      </c>
      <c r="I82" s="164">
        <v>0.42399999999999999</v>
      </c>
      <c r="J82" s="155">
        <v>0</v>
      </c>
      <c r="K82" s="155">
        <v>0</v>
      </c>
      <c r="L82" s="155">
        <v>0</v>
      </c>
      <c r="M82" s="153">
        <v>0</v>
      </c>
      <c r="N82" s="164">
        <v>0.42399999999999999</v>
      </c>
      <c r="O82" s="164">
        <v>0.42399999999999999</v>
      </c>
      <c r="P82" s="155">
        <v>0</v>
      </c>
      <c r="Q82" s="155">
        <v>0</v>
      </c>
      <c r="R82" s="155">
        <f t="shared" si="21"/>
        <v>0</v>
      </c>
      <c r="S82" s="155">
        <f t="shared" si="21"/>
        <v>0</v>
      </c>
      <c r="T82" s="155">
        <f t="shared" si="22"/>
        <v>0</v>
      </c>
      <c r="U82" s="155">
        <f t="shared" si="23"/>
        <v>0</v>
      </c>
      <c r="V82" s="156" t="s">
        <v>981</v>
      </c>
    </row>
    <row r="83" spans="1:22" ht="21.75" customHeight="1" x14ac:dyDescent="0.25">
      <c r="A83" s="200" t="s">
        <v>953</v>
      </c>
      <c r="B83" s="395" t="s">
        <v>1069</v>
      </c>
      <c r="C83" s="118" t="s">
        <v>1070</v>
      </c>
      <c r="D83" s="130">
        <v>0.115</v>
      </c>
      <c r="E83" s="155">
        <v>0</v>
      </c>
      <c r="F83" s="130">
        <v>0.115</v>
      </c>
      <c r="G83" s="155">
        <v>0</v>
      </c>
      <c r="H83" s="130">
        <v>0.115</v>
      </c>
      <c r="I83" s="164">
        <v>0.115</v>
      </c>
      <c r="J83" s="155">
        <v>0</v>
      </c>
      <c r="K83" s="155">
        <v>0</v>
      </c>
      <c r="L83" s="155">
        <v>0</v>
      </c>
      <c r="M83" s="153">
        <v>0</v>
      </c>
      <c r="N83" s="155">
        <v>0</v>
      </c>
      <c r="O83" s="164">
        <v>0.115</v>
      </c>
      <c r="P83" s="130">
        <v>0.115</v>
      </c>
      <c r="Q83" s="155">
        <v>0</v>
      </c>
      <c r="R83" s="155">
        <f t="shared" si="21"/>
        <v>0</v>
      </c>
      <c r="S83" s="155">
        <f t="shared" si="21"/>
        <v>0</v>
      </c>
      <c r="T83" s="155">
        <f t="shared" si="22"/>
        <v>0</v>
      </c>
      <c r="U83" s="155">
        <f t="shared" si="23"/>
        <v>0</v>
      </c>
      <c r="V83" s="156" t="s">
        <v>981</v>
      </c>
    </row>
    <row r="84" spans="1:22" ht="20.25" customHeight="1" x14ac:dyDescent="0.25">
      <c r="A84" s="200" t="s">
        <v>953</v>
      </c>
      <c r="B84" s="395" t="s">
        <v>1071</v>
      </c>
      <c r="C84" s="118" t="s">
        <v>1072</v>
      </c>
      <c r="D84" s="130">
        <v>0.106</v>
      </c>
      <c r="E84" s="155">
        <v>0</v>
      </c>
      <c r="F84" s="130">
        <v>0.106</v>
      </c>
      <c r="G84" s="155">
        <v>0</v>
      </c>
      <c r="H84" s="130">
        <v>0.106</v>
      </c>
      <c r="I84" s="164">
        <v>0.106</v>
      </c>
      <c r="J84" s="155">
        <v>0</v>
      </c>
      <c r="K84" s="155">
        <v>0</v>
      </c>
      <c r="L84" s="155">
        <v>0</v>
      </c>
      <c r="M84" s="153">
        <v>0</v>
      </c>
      <c r="N84" s="155">
        <v>0</v>
      </c>
      <c r="O84" s="164">
        <v>0.106</v>
      </c>
      <c r="P84" s="130">
        <v>0.106</v>
      </c>
      <c r="Q84" s="155">
        <v>0</v>
      </c>
      <c r="R84" s="155">
        <f t="shared" si="21"/>
        <v>0</v>
      </c>
      <c r="S84" s="155">
        <f t="shared" si="21"/>
        <v>0</v>
      </c>
      <c r="T84" s="155">
        <f t="shared" si="22"/>
        <v>0</v>
      </c>
      <c r="U84" s="155">
        <f t="shared" si="23"/>
        <v>0</v>
      </c>
      <c r="V84" s="156" t="s">
        <v>981</v>
      </c>
    </row>
    <row r="85" spans="1:22" ht="21.75" customHeight="1" x14ac:dyDescent="0.25">
      <c r="A85" s="200" t="s">
        <v>953</v>
      </c>
      <c r="B85" s="395" t="s">
        <v>1073</v>
      </c>
      <c r="C85" s="118" t="s">
        <v>1074</v>
      </c>
      <c r="D85" s="130">
        <v>0.13100000000000001</v>
      </c>
      <c r="E85" s="155">
        <v>0</v>
      </c>
      <c r="F85" s="130">
        <v>0.13100000000000001</v>
      </c>
      <c r="G85" s="155">
        <v>0</v>
      </c>
      <c r="H85" s="130">
        <v>0.13100000000000001</v>
      </c>
      <c r="I85" s="164">
        <v>0.13100000000000001</v>
      </c>
      <c r="J85" s="155">
        <v>0</v>
      </c>
      <c r="K85" s="155">
        <v>0</v>
      </c>
      <c r="L85" s="155">
        <v>0</v>
      </c>
      <c r="M85" s="153">
        <v>0</v>
      </c>
      <c r="N85" s="155">
        <v>0</v>
      </c>
      <c r="O85" s="164">
        <v>0.13100000000000001</v>
      </c>
      <c r="P85" s="130">
        <v>0.13100000000000001</v>
      </c>
      <c r="Q85" s="155">
        <v>0</v>
      </c>
      <c r="R85" s="155">
        <f t="shared" si="21"/>
        <v>0</v>
      </c>
      <c r="S85" s="155">
        <f t="shared" si="21"/>
        <v>0</v>
      </c>
      <c r="T85" s="155">
        <f t="shared" si="22"/>
        <v>0</v>
      </c>
      <c r="U85" s="155">
        <f t="shared" si="23"/>
        <v>0</v>
      </c>
      <c r="V85" s="156" t="s">
        <v>981</v>
      </c>
    </row>
    <row r="86" spans="1:22" ht="19.5" customHeight="1" x14ac:dyDescent="0.25">
      <c r="A86" s="200" t="s">
        <v>953</v>
      </c>
      <c r="B86" s="395" t="s">
        <v>1075</v>
      </c>
      <c r="C86" s="118" t="s">
        <v>1076</v>
      </c>
      <c r="D86" s="130">
        <v>0.20200000000000001</v>
      </c>
      <c r="E86" s="155">
        <v>0</v>
      </c>
      <c r="F86" s="130">
        <v>0.20200000000000001</v>
      </c>
      <c r="G86" s="155">
        <v>0</v>
      </c>
      <c r="H86" s="130">
        <v>0.20200000000000001</v>
      </c>
      <c r="I86" s="164">
        <v>0.20200000000000001</v>
      </c>
      <c r="J86" s="155">
        <v>0</v>
      </c>
      <c r="K86" s="155">
        <v>0</v>
      </c>
      <c r="L86" s="155">
        <v>0</v>
      </c>
      <c r="M86" s="153">
        <v>0</v>
      </c>
      <c r="N86" s="155">
        <v>0</v>
      </c>
      <c r="O86" s="164">
        <v>0.20200000000000001</v>
      </c>
      <c r="P86" s="130">
        <v>0.20200000000000001</v>
      </c>
      <c r="Q86" s="155">
        <v>0</v>
      </c>
      <c r="R86" s="155">
        <f t="shared" si="21"/>
        <v>0</v>
      </c>
      <c r="S86" s="155">
        <f t="shared" si="21"/>
        <v>0</v>
      </c>
      <c r="T86" s="155">
        <f t="shared" si="22"/>
        <v>0</v>
      </c>
      <c r="U86" s="155">
        <f t="shared" si="23"/>
        <v>0</v>
      </c>
      <c r="V86" s="156" t="s">
        <v>981</v>
      </c>
    </row>
    <row r="87" spans="1:22" ht="21.75" customHeight="1" x14ac:dyDescent="0.25">
      <c r="A87" s="200" t="s">
        <v>953</v>
      </c>
      <c r="B87" s="395" t="s">
        <v>1077</v>
      </c>
      <c r="C87" s="118" t="s">
        <v>1078</v>
      </c>
      <c r="D87" s="130">
        <v>0.115</v>
      </c>
      <c r="E87" s="155">
        <v>0</v>
      </c>
      <c r="F87" s="130">
        <v>0.115</v>
      </c>
      <c r="G87" s="155">
        <v>0</v>
      </c>
      <c r="H87" s="130">
        <v>0.115</v>
      </c>
      <c r="I87" s="164">
        <v>0.115</v>
      </c>
      <c r="J87" s="155">
        <v>0</v>
      </c>
      <c r="K87" s="155">
        <v>0</v>
      </c>
      <c r="L87" s="155">
        <v>0</v>
      </c>
      <c r="M87" s="153">
        <v>0</v>
      </c>
      <c r="N87" s="155">
        <v>0</v>
      </c>
      <c r="O87" s="164">
        <v>0.115</v>
      </c>
      <c r="P87" s="130">
        <v>0.115</v>
      </c>
      <c r="Q87" s="155">
        <v>0</v>
      </c>
      <c r="R87" s="155">
        <f t="shared" si="21"/>
        <v>0</v>
      </c>
      <c r="S87" s="155">
        <f t="shared" si="21"/>
        <v>0</v>
      </c>
      <c r="T87" s="155">
        <f t="shared" si="22"/>
        <v>0</v>
      </c>
      <c r="U87" s="155">
        <f t="shared" si="23"/>
        <v>0</v>
      </c>
      <c r="V87" s="156" t="s">
        <v>981</v>
      </c>
    </row>
    <row r="88" spans="1:22" ht="22.5" customHeight="1" x14ac:dyDescent="0.25">
      <c r="A88" s="200" t="s">
        <v>953</v>
      </c>
      <c r="B88" s="395" t="s">
        <v>1079</v>
      </c>
      <c r="C88" s="118" t="s">
        <v>1080</v>
      </c>
      <c r="D88" s="130">
        <v>0.19900000000000001</v>
      </c>
      <c r="E88" s="155">
        <v>0</v>
      </c>
      <c r="F88" s="130">
        <v>0.19900000000000001</v>
      </c>
      <c r="G88" s="155">
        <v>0</v>
      </c>
      <c r="H88" s="130">
        <v>0.19900000000000001</v>
      </c>
      <c r="I88" s="164">
        <v>0.19900000000000001</v>
      </c>
      <c r="J88" s="155">
        <v>0</v>
      </c>
      <c r="K88" s="155">
        <v>0</v>
      </c>
      <c r="L88" s="155">
        <v>0</v>
      </c>
      <c r="M88" s="153">
        <v>0</v>
      </c>
      <c r="N88" s="155">
        <v>0</v>
      </c>
      <c r="O88" s="164">
        <v>0.19900000000000001</v>
      </c>
      <c r="P88" s="130">
        <v>0.19900000000000001</v>
      </c>
      <c r="Q88" s="155">
        <v>0</v>
      </c>
      <c r="R88" s="155">
        <f t="shared" si="21"/>
        <v>0</v>
      </c>
      <c r="S88" s="155">
        <f t="shared" si="21"/>
        <v>0</v>
      </c>
      <c r="T88" s="155">
        <f t="shared" si="22"/>
        <v>0</v>
      </c>
      <c r="U88" s="155">
        <f t="shared" si="23"/>
        <v>0</v>
      </c>
      <c r="V88" s="156" t="s">
        <v>981</v>
      </c>
    </row>
    <row r="89" spans="1:22" ht="23.25" customHeight="1" x14ac:dyDescent="0.25">
      <c r="A89" s="200" t="s">
        <v>953</v>
      </c>
      <c r="B89" s="395" t="s">
        <v>1081</v>
      </c>
      <c r="C89" s="118" t="s">
        <v>1082</v>
      </c>
      <c r="D89" s="130">
        <v>0.13100000000000001</v>
      </c>
      <c r="E89" s="155">
        <v>0</v>
      </c>
      <c r="F89" s="130">
        <v>0.13100000000000001</v>
      </c>
      <c r="G89" s="155">
        <v>0</v>
      </c>
      <c r="H89" s="130">
        <v>0.13100000000000001</v>
      </c>
      <c r="I89" s="164">
        <v>0.13100000000000001</v>
      </c>
      <c r="J89" s="155">
        <v>0</v>
      </c>
      <c r="K89" s="155">
        <v>0</v>
      </c>
      <c r="L89" s="155">
        <v>0</v>
      </c>
      <c r="M89" s="153">
        <v>0</v>
      </c>
      <c r="N89" s="155">
        <v>0</v>
      </c>
      <c r="O89" s="164">
        <v>0.13100000000000001</v>
      </c>
      <c r="P89" s="130">
        <v>0.13100000000000001</v>
      </c>
      <c r="Q89" s="155">
        <v>0</v>
      </c>
      <c r="R89" s="155">
        <f t="shared" si="21"/>
        <v>0</v>
      </c>
      <c r="S89" s="155">
        <f t="shared" si="21"/>
        <v>0</v>
      </c>
      <c r="T89" s="155">
        <f t="shared" si="22"/>
        <v>0</v>
      </c>
      <c r="U89" s="155">
        <f t="shared" si="23"/>
        <v>0</v>
      </c>
      <c r="V89" s="156" t="s">
        <v>981</v>
      </c>
    </row>
    <row r="90" spans="1:22" ht="21.75" customHeight="1" x14ac:dyDescent="0.25">
      <c r="A90" s="200" t="s">
        <v>953</v>
      </c>
      <c r="B90" s="395" t="s">
        <v>1083</v>
      </c>
      <c r="C90" s="118" t="s">
        <v>1084</v>
      </c>
      <c r="D90" s="130">
        <v>0.29099999999999998</v>
      </c>
      <c r="E90" s="155">
        <v>0</v>
      </c>
      <c r="F90" s="130">
        <v>0.29099999999999998</v>
      </c>
      <c r="G90" s="155">
        <v>0</v>
      </c>
      <c r="H90" s="130">
        <v>0.29099999999999998</v>
      </c>
      <c r="I90" s="164">
        <v>0.29099999999999998</v>
      </c>
      <c r="J90" s="155">
        <v>0</v>
      </c>
      <c r="K90" s="155">
        <v>0</v>
      </c>
      <c r="L90" s="155">
        <v>0</v>
      </c>
      <c r="M90" s="153">
        <v>0</v>
      </c>
      <c r="N90" s="155">
        <v>0</v>
      </c>
      <c r="O90" s="164">
        <v>0.29099999999999998</v>
      </c>
      <c r="P90" s="130">
        <v>0.29099999999999998</v>
      </c>
      <c r="Q90" s="155">
        <v>0</v>
      </c>
      <c r="R90" s="155">
        <f t="shared" si="21"/>
        <v>0</v>
      </c>
      <c r="S90" s="155">
        <f t="shared" si="21"/>
        <v>0</v>
      </c>
      <c r="T90" s="155">
        <f t="shared" si="22"/>
        <v>0</v>
      </c>
      <c r="U90" s="155">
        <f t="shared" si="23"/>
        <v>0</v>
      </c>
      <c r="V90" s="156" t="s">
        <v>981</v>
      </c>
    </row>
    <row r="91" spans="1:22" ht="22.5" customHeight="1" x14ac:dyDescent="0.25">
      <c r="A91" s="200" t="s">
        <v>953</v>
      </c>
      <c r="B91" s="395" t="s">
        <v>1085</v>
      </c>
      <c r="C91" s="118" t="s">
        <v>1086</v>
      </c>
      <c r="D91" s="130">
        <v>0.253</v>
      </c>
      <c r="E91" s="155">
        <v>0</v>
      </c>
      <c r="F91" s="130">
        <v>0.253</v>
      </c>
      <c r="G91" s="155">
        <v>0</v>
      </c>
      <c r="H91" s="130">
        <v>0.253</v>
      </c>
      <c r="I91" s="164">
        <v>0.253</v>
      </c>
      <c r="J91" s="155">
        <v>0</v>
      </c>
      <c r="K91" s="155">
        <v>0</v>
      </c>
      <c r="L91" s="155">
        <v>0</v>
      </c>
      <c r="M91" s="153">
        <v>0</v>
      </c>
      <c r="N91" s="155">
        <v>0</v>
      </c>
      <c r="O91" s="164">
        <v>0.253</v>
      </c>
      <c r="P91" s="130">
        <v>0.253</v>
      </c>
      <c r="Q91" s="155">
        <v>0</v>
      </c>
      <c r="R91" s="155">
        <f t="shared" si="21"/>
        <v>0</v>
      </c>
      <c r="S91" s="155">
        <f t="shared" si="21"/>
        <v>0</v>
      </c>
      <c r="T91" s="155">
        <f t="shared" si="22"/>
        <v>0</v>
      </c>
      <c r="U91" s="155">
        <f t="shared" si="23"/>
        <v>0</v>
      </c>
      <c r="V91" s="156" t="s">
        <v>981</v>
      </c>
    </row>
    <row r="92" spans="1:22" ht="20.25" customHeight="1" x14ac:dyDescent="0.25">
      <c r="A92" s="200" t="s">
        <v>953</v>
      </c>
      <c r="B92" s="395" t="s">
        <v>1087</v>
      </c>
      <c r="C92" s="118" t="s">
        <v>1088</v>
      </c>
      <c r="D92" s="130">
        <v>0.23499999999999999</v>
      </c>
      <c r="E92" s="155">
        <v>0</v>
      </c>
      <c r="F92" s="130">
        <v>0.23499999999999999</v>
      </c>
      <c r="G92" s="155">
        <v>0</v>
      </c>
      <c r="H92" s="130">
        <v>0.23499999999999999</v>
      </c>
      <c r="I92" s="164">
        <v>0.23499999999999999</v>
      </c>
      <c r="J92" s="155">
        <v>0</v>
      </c>
      <c r="K92" s="155">
        <v>0</v>
      </c>
      <c r="L92" s="155">
        <v>0</v>
      </c>
      <c r="M92" s="153">
        <v>0</v>
      </c>
      <c r="N92" s="155">
        <v>0</v>
      </c>
      <c r="O92" s="164">
        <v>0.23499999999999999</v>
      </c>
      <c r="P92" s="130">
        <v>0.23499999999999999</v>
      </c>
      <c r="Q92" s="155">
        <v>0</v>
      </c>
      <c r="R92" s="155">
        <f t="shared" si="21"/>
        <v>0</v>
      </c>
      <c r="S92" s="155">
        <f t="shared" si="21"/>
        <v>0</v>
      </c>
      <c r="T92" s="155">
        <f t="shared" si="22"/>
        <v>0</v>
      </c>
      <c r="U92" s="155">
        <f t="shared" si="23"/>
        <v>0</v>
      </c>
      <c r="V92" s="156" t="s">
        <v>981</v>
      </c>
    </row>
    <row r="93" spans="1:22" ht="19.5" customHeight="1" x14ac:dyDescent="0.25">
      <c r="A93" s="200" t="s">
        <v>953</v>
      </c>
      <c r="B93" s="395" t="s">
        <v>1089</v>
      </c>
      <c r="C93" s="118" t="s">
        <v>1090</v>
      </c>
      <c r="D93" s="130">
        <v>0.23300000000000001</v>
      </c>
      <c r="E93" s="155">
        <v>0</v>
      </c>
      <c r="F93" s="130">
        <v>0.23300000000000001</v>
      </c>
      <c r="G93" s="155">
        <v>0</v>
      </c>
      <c r="H93" s="130">
        <v>0.23300000000000001</v>
      </c>
      <c r="I93" s="164">
        <v>0.23300000000000001</v>
      </c>
      <c r="J93" s="155">
        <v>0</v>
      </c>
      <c r="K93" s="155">
        <v>0</v>
      </c>
      <c r="L93" s="155">
        <v>0</v>
      </c>
      <c r="M93" s="153">
        <v>0</v>
      </c>
      <c r="N93" s="155">
        <v>0</v>
      </c>
      <c r="O93" s="164">
        <v>0.23300000000000001</v>
      </c>
      <c r="P93" s="130">
        <v>0.23300000000000001</v>
      </c>
      <c r="Q93" s="155">
        <v>0</v>
      </c>
      <c r="R93" s="155">
        <f t="shared" si="21"/>
        <v>0</v>
      </c>
      <c r="S93" s="155">
        <f t="shared" si="21"/>
        <v>0</v>
      </c>
      <c r="T93" s="155">
        <f t="shared" si="22"/>
        <v>0</v>
      </c>
      <c r="U93" s="155">
        <f t="shared" si="23"/>
        <v>0</v>
      </c>
      <c r="V93" s="156" t="s">
        <v>981</v>
      </c>
    </row>
    <row r="94" spans="1:22" ht="19.5" customHeight="1" x14ac:dyDescent="0.25">
      <c r="A94" s="200" t="s">
        <v>953</v>
      </c>
      <c r="B94" s="396" t="s">
        <v>1091</v>
      </c>
      <c r="C94" s="118" t="s">
        <v>1092</v>
      </c>
      <c r="D94" s="130">
        <v>0.14199999999999999</v>
      </c>
      <c r="E94" s="155">
        <v>0</v>
      </c>
      <c r="F94" s="130">
        <v>0.14199999999999999</v>
      </c>
      <c r="G94" s="155">
        <v>0</v>
      </c>
      <c r="H94" s="130">
        <v>0.14199999999999999</v>
      </c>
      <c r="I94" s="164">
        <v>0.14199999999999999</v>
      </c>
      <c r="J94" s="155">
        <v>0</v>
      </c>
      <c r="K94" s="155">
        <v>0</v>
      </c>
      <c r="L94" s="155">
        <v>0</v>
      </c>
      <c r="M94" s="153">
        <v>0</v>
      </c>
      <c r="N94" s="155">
        <v>0</v>
      </c>
      <c r="O94" s="164">
        <v>0.14199999999999999</v>
      </c>
      <c r="P94" s="130">
        <v>0.14199999999999999</v>
      </c>
      <c r="Q94" s="155">
        <v>0</v>
      </c>
      <c r="R94" s="155">
        <f t="shared" si="21"/>
        <v>0</v>
      </c>
      <c r="S94" s="155">
        <f t="shared" si="21"/>
        <v>0</v>
      </c>
      <c r="T94" s="155">
        <f t="shared" si="22"/>
        <v>0</v>
      </c>
      <c r="U94" s="155">
        <f t="shared" si="23"/>
        <v>0</v>
      </c>
      <c r="V94" s="156" t="s">
        <v>981</v>
      </c>
    </row>
    <row r="95" spans="1:22" ht="21.75" customHeight="1" x14ac:dyDescent="0.25">
      <c r="A95" s="200" t="s">
        <v>953</v>
      </c>
      <c r="B95" s="396" t="s">
        <v>1093</v>
      </c>
      <c r="C95" s="118" t="s">
        <v>1094</v>
      </c>
      <c r="D95" s="130">
        <v>0.16600000000000001</v>
      </c>
      <c r="E95" s="155">
        <v>0</v>
      </c>
      <c r="F95" s="130">
        <v>0.16600000000000001</v>
      </c>
      <c r="G95" s="155">
        <v>0</v>
      </c>
      <c r="H95" s="130">
        <v>0.16600000000000001</v>
      </c>
      <c r="I95" s="164">
        <v>0.16600000000000001</v>
      </c>
      <c r="J95" s="155">
        <v>0</v>
      </c>
      <c r="K95" s="155">
        <v>0</v>
      </c>
      <c r="L95" s="155">
        <v>0</v>
      </c>
      <c r="M95" s="153">
        <v>0</v>
      </c>
      <c r="N95" s="155">
        <v>0</v>
      </c>
      <c r="O95" s="164">
        <v>0.16600000000000001</v>
      </c>
      <c r="P95" s="130">
        <v>0.16600000000000001</v>
      </c>
      <c r="Q95" s="155">
        <v>0</v>
      </c>
      <c r="R95" s="155">
        <f t="shared" si="21"/>
        <v>0</v>
      </c>
      <c r="S95" s="155">
        <f t="shared" si="21"/>
        <v>0</v>
      </c>
      <c r="T95" s="155">
        <f t="shared" si="22"/>
        <v>0</v>
      </c>
      <c r="U95" s="155">
        <f t="shared" si="23"/>
        <v>0</v>
      </c>
      <c r="V95" s="156" t="s">
        <v>981</v>
      </c>
    </row>
    <row r="96" spans="1:22" ht="23.25" customHeight="1" x14ac:dyDescent="0.25">
      <c r="A96" s="200" t="s">
        <v>953</v>
      </c>
      <c r="B96" s="396" t="s">
        <v>1095</v>
      </c>
      <c r="C96" s="118" t="s">
        <v>1096</v>
      </c>
      <c r="D96" s="130">
        <v>3.3000000000000002E-2</v>
      </c>
      <c r="E96" s="155">
        <v>0</v>
      </c>
      <c r="F96" s="130">
        <v>3.3000000000000002E-2</v>
      </c>
      <c r="G96" s="155">
        <v>0</v>
      </c>
      <c r="H96" s="130">
        <v>3.3000000000000002E-2</v>
      </c>
      <c r="I96" s="164">
        <v>3.3000000000000002E-2</v>
      </c>
      <c r="J96" s="155">
        <v>0</v>
      </c>
      <c r="K96" s="155">
        <v>0</v>
      </c>
      <c r="L96" s="155">
        <v>0</v>
      </c>
      <c r="M96" s="153">
        <v>0</v>
      </c>
      <c r="N96" s="155">
        <v>0</v>
      </c>
      <c r="O96" s="164">
        <v>3.3000000000000002E-2</v>
      </c>
      <c r="P96" s="130">
        <v>3.3000000000000002E-2</v>
      </c>
      <c r="Q96" s="155">
        <v>0</v>
      </c>
      <c r="R96" s="155">
        <f t="shared" si="21"/>
        <v>0</v>
      </c>
      <c r="S96" s="155">
        <f t="shared" si="21"/>
        <v>0</v>
      </c>
      <c r="T96" s="155">
        <f t="shared" si="22"/>
        <v>0</v>
      </c>
      <c r="U96" s="155">
        <f t="shared" si="23"/>
        <v>0</v>
      </c>
      <c r="V96" s="156" t="s">
        <v>981</v>
      </c>
    </row>
    <row r="97" spans="1:22" ht="18.75" customHeight="1" x14ac:dyDescent="0.25">
      <c r="A97" s="200" t="s">
        <v>953</v>
      </c>
      <c r="B97" s="396" t="s">
        <v>1097</v>
      </c>
      <c r="C97" s="118" t="s">
        <v>1098</v>
      </c>
      <c r="D97" s="130">
        <v>4.3999999999999997E-2</v>
      </c>
      <c r="E97" s="155">
        <v>0</v>
      </c>
      <c r="F97" s="130">
        <v>4.3999999999999997E-2</v>
      </c>
      <c r="G97" s="155">
        <v>0</v>
      </c>
      <c r="H97" s="130">
        <v>4.3999999999999997E-2</v>
      </c>
      <c r="I97" s="164">
        <v>4.3999999999999997E-2</v>
      </c>
      <c r="J97" s="155">
        <v>0</v>
      </c>
      <c r="K97" s="155">
        <v>0</v>
      </c>
      <c r="L97" s="155">
        <v>0</v>
      </c>
      <c r="M97" s="153">
        <v>0</v>
      </c>
      <c r="N97" s="155">
        <v>0</v>
      </c>
      <c r="O97" s="164">
        <v>4.3999999999999997E-2</v>
      </c>
      <c r="P97" s="130">
        <v>4.3999999999999997E-2</v>
      </c>
      <c r="Q97" s="155">
        <v>0</v>
      </c>
      <c r="R97" s="155">
        <f t="shared" si="21"/>
        <v>0</v>
      </c>
      <c r="S97" s="155">
        <f t="shared" si="21"/>
        <v>0</v>
      </c>
      <c r="T97" s="155">
        <f t="shared" si="22"/>
        <v>0</v>
      </c>
      <c r="U97" s="155">
        <f t="shared" si="23"/>
        <v>0</v>
      </c>
      <c r="V97" s="156" t="s">
        <v>981</v>
      </c>
    </row>
    <row r="98" spans="1:22" ht="20.25" customHeight="1" x14ac:dyDescent="0.25">
      <c r="A98" s="200" t="s">
        <v>953</v>
      </c>
      <c r="B98" s="396" t="s">
        <v>1099</v>
      </c>
      <c r="C98" s="118" t="s">
        <v>1100</v>
      </c>
      <c r="D98" s="130">
        <v>0.13</v>
      </c>
      <c r="E98" s="155">
        <v>0</v>
      </c>
      <c r="F98" s="130">
        <v>0.13</v>
      </c>
      <c r="G98" s="155">
        <v>0</v>
      </c>
      <c r="H98" s="130">
        <v>0.13</v>
      </c>
      <c r="I98" s="164">
        <v>0.13</v>
      </c>
      <c r="J98" s="155">
        <v>0</v>
      </c>
      <c r="K98" s="155">
        <v>0</v>
      </c>
      <c r="L98" s="155">
        <v>0</v>
      </c>
      <c r="M98" s="153">
        <v>0</v>
      </c>
      <c r="N98" s="155">
        <v>0</v>
      </c>
      <c r="O98" s="164">
        <v>0.13</v>
      </c>
      <c r="P98" s="130">
        <v>0.13</v>
      </c>
      <c r="Q98" s="155">
        <v>0</v>
      </c>
      <c r="R98" s="155">
        <f t="shared" si="21"/>
        <v>0</v>
      </c>
      <c r="S98" s="155">
        <f t="shared" si="21"/>
        <v>0</v>
      </c>
      <c r="T98" s="155">
        <f t="shared" si="22"/>
        <v>0</v>
      </c>
      <c r="U98" s="155">
        <f t="shared" si="23"/>
        <v>0</v>
      </c>
      <c r="V98" s="156" t="s">
        <v>981</v>
      </c>
    </row>
    <row r="99" spans="1:22" ht="19.5" customHeight="1" x14ac:dyDescent="0.25">
      <c r="A99" s="200" t="s">
        <v>953</v>
      </c>
      <c r="B99" s="396" t="s">
        <v>1101</v>
      </c>
      <c r="C99" s="118" t="s">
        <v>1102</v>
      </c>
      <c r="D99" s="130">
        <v>0.09</v>
      </c>
      <c r="E99" s="155">
        <v>0</v>
      </c>
      <c r="F99" s="130">
        <v>0.09</v>
      </c>
      <c r="G99" s="155">
        <v>0</v>
      </c>
      <c r="H99" s="130">
        <v>0.09</v>
      </c>
      <c r="I99" s="164">
        <v>0.09</v>
      </c>
      <c r="J99" s="155">
        <v>0</v>
      </c>
      <c r="K99" s="155">
        <v>0</v>
      </c>
      <c r="L99" s="155">
        <v>0</v>
      </c>
      <c r="M99" s="153">
        <v>0</v>
      </c>
      <c r="N99" s="155">
        <v>0</v>
      </c>
      <c r="O99" s="164">
        <v>0.09</v>
      </c>
      <c r="P99" s="130">
        <v>0.09</v>
      </c>
      <c r="Q99" s="155">
        <v>0</v>
      </c>
      <c r="R99" s="155">
        <f t="shared" si="21"/>
        <v>0</v>
      </c>
      <c r="S99" s="155">
        <f t="shared" si="21"/>
        <v>0</v>
      </c>
      <c r="T99" s="155">
        <f t="shared" si="22"/>
        <v>0</v>
      </c>
      <c r="U99" s="155">
        <f t="shared" si="23"/>
        <v>0</v>
      </c>
      <c r="V99" s="156" t="s">
        <v>981</v>
      </c>
    </row>
    <row r="100" spans="1:22" ht="21.75" customHeight="1" x14ac:dyDescent="0.25">
      <c r="A100" s="200" t="s">
        <v>953</v>
      </c>
      <c r="B100" s="396" t="s">
        <v>1103</v>
      </c>
      <c r="C100" s="118" t="s">
        <v>1104</v>
      </c>
      <c r="D100" s="130">
        <v>8.1000000000000003E-2</v>
      </c>
      <c r="E100" s="155">
        <v>0</v>
      </c>
      <c r="F100" s="130">
        <v>8.1000000000000003E-2</v>
      </c>
      <c r="G100" s="155">
        <v>0</v>
      </c>
      <c r="H100" s="130">
        <v>8.1000000000000003E-2</v>
      </c>
      <c r="I100" s="164">
        <v>8.1000000000000003E-2</v>
      </c>
      <c r="J100" s="155">
        <v>0</v>
      </c>
      <c r="K100" s="155">
        <v>0</v>
      </c>
      <c r="L100" s="155">
        <v>0</v>
      </c>
      <c r="M100" s="153">
        <v>0</v>
      </c>
      <c r="N100" s="155">
        <v>0</v>
      </c>
      <c r="O100" s="164">
        <v>8.1000000000000003E-2</v>
      </c>
      <c r="P100" s="130">
        <v>8.1000000000000003E-2</v>
      </c>
      <c r="Q100" s="155">
        <v>0</v>
      </c>
      <c r="R100" s="155">
        <f t="shared" si="21"/>
        <v>0</v>
      </c>
      <c r="S100" s="155">
        <f t="shared" si="21"/>
        <v>0</v>
      </c>
      <c r="T100" s="155">
        <f t="shared" si="22"/>
        <v>0</v>
      </c>
      <c r="U100" s="155">
        <f t="shared" si="23"/>
        <v>0</v>
      </c>
      <c r="V100" s="156" t="s">
        <v>981</v>
      </c>
    </row>
    <row r="101" spans="1:22" ht="16.5" customHeight="1" x14ac:dyDescent="0.25">
      <c r="A101" s="200" t="s">
        <v>953</v>
      </c>
      <c r="B101" s="396" t="s">
        <v>1105</v>
      </c>
      <c r="C101" s="118" t="s">
        <v>1106</v>
      </c>
      <c r="D101" s="130">
        <v>0.11899999999999999</v>
      </c>
      <c r="E101" s="155">
        <v>0</v>
      </c>
      <c r="F101" s="130">
        <v>0.11899999999999999</v>
      </c>
      <c r="G101" s="155">
        <v>0</v>
      </c>
      <c r="H101" s="130">
        <v>0.11899999999999999</v>
      </c>
      <c r="I101" s="164">
        <v>0.11899999999999999</v>
      </c>
      <c r="J101" s="155">
        <v>0</v>
      </c>
      <c r="K101" s="155">
        <v>0</v>
      </c>
      <c r="L101" s="155">
        <v>0</v>
      </c>
      <c r="M101" s="153">
        <v>0</v>
      </c>
      <c r="N101" s="155">
        <v>0</v>
      </c>
      <c r="O101" s="164">
        <v>0.11899999999999999</v>
      </c>
      <c r="P101" s="130">
        <v>0.11899999999999999</v>
      </c>
      <c r="Q101" s="155">
        <v>0</v>
      </c>
      <c r="R101" s="155">
        <f t="shared" si="21"/>
        <v>0</v>
      </c>
      <c r="S101" s="155">
        <f t="shared" si="21"/>
        <v>0</v>
      </c>
      <c r="T101" s="155">
        <f t="shared" si="22"/>
        <v>0</v>
      </c>
      <c r="U101" s="155">
        <f t="shared" si="23"/>
        <v>0</v>
      </c>
      <c r="V101" s="156" t="s">
        <v>981</v>
      </c>
    </row>
    <row r="102" spans="1:22" ht="63" customHeight="1" x14ac:dyDescent="0.25">
      <c r="A102" s="200" t="s">
        <v>953</v>
      </c>
      <c r="B102" s="396" t="s">
        <v>1176</v>
      </c>
      <c r="C102" s="118" t="s">
        <v>1178</v>
      </c>
      <c r="D102" s="164">
        <v>0.16700000000000001</v>
      </c>
      <c r="E102" s="155">
        <v>0</v>
      </c>
      <c r="F102" s="130">
        <v>0.16700000000000001</v>
      </c>
      <c r="G102" s="155">
        <v>0</v>
      </c>
      <c r="H102" s="130" t="s">
        <v>981</v>
      </c>
      <c r="I102" s="164">
        <v>0.16700000000000001</v>
      </c>
      <c r="J102" s="155" t="s">
        <v>981</v>
      </c>
      <c r="K102" s="155">
        <v>0</v>
      </c>
      <c r="L102" s="155" t="s">
        <v>981</v>
      </c>
      <c r="M102" s="153">
        <v>0</v>
      </c>
      <c r="N102" s="155" t="s">
        <v>981</v>
      </c>
      <c r="O102" s="164">
        <v>0</v>
      </c>
      <c r="P102" s="130" t="s">
        <v>981</v>
      </c>
      <c r="Q102" s="164">
        <v>0.16700000000000001</v>
      </c>
      <c r="R102" s="155" t="s">
        <v>981</v>
      </c>
      <c r="S102" s="155">
        <v>0</v>
      </c>
      <c r="T102" s="155" t="s">
        <v>981</v>
      </c>
      <c r="U102" s="155" t="s">
        <v>981</v>
      </c>
      <c r="V102" s="163" t="s">
        <v>1180</v>
      </c>
    </row>
    <row r="103" spans="1:22" ht="61.5" customHeight="1" x14ac:dyDescent="0.25">
      <c r="A103" s="200" t="s">
        <v>953</v>
      </c>
      <c r="B103" s="396" t="s">
        <v>1177</v>
      </c>
      <c r="C103" s="118" t="s">
        <v>1179</v>
      </c>
      <c r="D103" s="164">
        <v>0.17699999999999999</v>
      </c>
      <c r="E103" s="155">
        <v>0</v>
      </c>
      <c r="F103" s="130">
        <v>0.17699999999999999</v>
      </c>
      <c r="G103" s="155">
        <v>0</v>
      </c>
      <c r="H103" s="130" t="s">
        <v>981</v>
      </c>
      <c r="I103" s="164">
        <v>0.17699999999999999</v>
      </c>
      <c r="J103" s="155" t="s">
        <v>981</v>
      </c>
      <c r="K103" s="155">
        <v>0</v>
      </c>
      <c r="L103" s="155" t="s">
        <v>981</v>
      </c>
      <c r="M103" s="153">
        <v>0</v>
      </c>
      <c r="N103" s="155" t="s">
        <v>981</v>
      </c>
      <c r="O103" s="164">
        <v>0</v>
      </c>
      <c r="P103" s="130" t="s">
        <v>981</v>
      </c>
      <c r="Q103" s="164">
        <v>0.17699999999999999</v>
      </c>
      <c r="R103" s="155" t="s">
        <v>981</v>
      </c>
      <c r="S103" s="155">
        <v>0</v>
      </c>
      <c r="T103" s="155" t="s">
        <v>981</v>
      </c>
      <c r="U103" s="155" t="s">
        <v>981</v>
      </c>
      <c r="V103" s="163" t="s">
        <v>1180</v>
      </c>
    </row>
    <row r="104" spans="1:22" ht="36" customHeight="1" x14ac:dyDescent="0.25">
      <c r="A104" s="156" t="s">
        <v>955</v>
      </c>
      <c r="B104" s="165" t="s">
        <v>956</v>
      </c>
      <c r="C104" s="156" t="s">
        <v>913</v>
      </c>
      <c r="D104" s="140" t="s">
        <v>981</v>
      </c>
      <c r="E104" s="140" t="s">
        <v>981</v>
      </c>
      <c r="F104" s="140" t="s">
        <v>981</v>
      </c>
      <c r="G104" s="140" t="s">
        <v>981</v>
      </c>
      <c r="H104" s="140" t="s">
        <v>981</v>
      </c>
      <c r="I104" s="140" t="s">
        <v>981</v>
      </c>
      <c r="J104" s="140" t="s">
        <v>981</v>
      </c>
      <c r="K104" s="140" t="s">
        <v>981</v>
      </c>
      <c r="L104" s="140" t="s">
        <v>981</v>
      </c>
      <c r="M104" s="140" t="s">
        <v>981</v>
      </c>
      <c r="N104" s="140" t="s">
        <v>981</v>
      </c>
      <c r="O104" s="140" t="s">
        <v>981</v>
      </c>
      <c r="P104" s="140" t="s">
        <v>981</v>
      </c>
      <c r="Q104" s="140" t="s">
        <v>981</v>
      </c>
      <c r="R104" s="140" t="s">
        <v>981</v>
      </c>
      <c r="S104" s="140" t="s">
        <v>981</v>
      </c>
      <c r="T104" s="152" t="s">
        <v>981</v>
      </c>
      <c r="U104" s="140" t="s">
        <v>981</v>
      </c>
      <c r="V104" s="156" t="s">
        <v>981</v>
      </c>
    </row>
    <row r="105" spans="1:22" ht="36.75" customHeight="1" x14ac:dyDescent="0.25">
      <c r="A105" s="156" t="s">
        <v>202</v>
      </c>
      <c r="B105" s="165" t="s">
        <v>957</v>
      </c>
      <c r="C105" s="156" t="s">
        <v>913</v>
      </c>
      <c r="D105" s="152">
        <f>D107+D111</f>
        <v>0.71800000000000008</v>
      </c>
      <c r="E105" s="153">
        <v>0</v>
      </c>
      <c r="F105" s="140">
        <f t="shared" ref="F105:I105" si="24">F107+F111</f>
        <v>0.71800000000000008</v>
      </c>
      <c r="G105" s="153">
        <v>0</v>
      </c>
      <c r="H105" s="140">
        <f t="shared" si="24"/>
        <v>0.71800000000000008</v>
      </c>
      <c r="I105" s="152">
        <f t="shared" si="24"/>
        <v>0.69500000000000006</v>
      </c>
      <c r="J105" s="153">
        <v>0</v>
      </c>
      <c r="K105" s="153">
        <v>0</v>
      </c>
      <c r="L105" s="140">
        <f>L107+L111</f>
        <v>0.16700000000000001</v>
      </c>
      <c r="M105" s="153">
        <v>0</v>
      </c>
      <c r="N105" s="153">
        <v>0</v>
      </c>
      <c r="O105" s="153">
        <v>0</v>
      </c>
      <c r="P105" s="140">
        <f t="shared" ref="P105" si="25">P107+P111</f>
        <v>0.55100000000000005</v>
      </c>
      <c r="Q105" s="152">
        <f>Q107+Q111</f>
        <v>0.69500000000000006</v>
      </c>
      <c r="R105" s="140">
        <f>F105-I105</f>
        <v>2.300000000000002E-2</v>
      </c>
      <c r="S105" s="153">
        <v>0</v>
      </c>
      <c r="T105" s="152">
        <f t="shared" ref="T105" si="26">I105-H105</f>
        <v>-2.300000000000002E-2</v>
      </c>
      <c r="U105" s="141">
        <f t="shared" ref="U105" si="27">T105/H105*100</f>
        <v>-3.2033426183844034</v>
      </c>
      <c r="V105" s="156" t="s">
        <v>981</v>
      </c>
    </row>
    <row r="106" spans="1:22" ht="36.75" customHeight="1" x14ac:dyDescent="0.25">
      <c r="A106" s="156" t="s">
        <v>204</v>
      </c>
      <c r="B106" s="165" t="s">
        <v>958</v>
      </c>
      <c r="C106" s="156" t="s">
        <v>913</v>
      </c>
      <c r="D106" s="140" t="s">
        <v>981</v>
      </c>
      <c r="E106" s="153" t="s">
        <v>981</v>
      </c>
      <c r="F106" s="140" t="s">
        <v>981</v>
      </c>
      <c r="G106" s="140" t="s">
        <v>981</v>
      </c>
      <c r="H106" s="140" t="s">
        <v>981</v>
      </c>
      <c r="I106" s="152" t="s">
        <v>981</v>
      </c>
      <c r="J106" s="140" t="s">
        <v>981</v>
      </c>
      <c r="K106" s="140" t="s">
        <v>981</v>
      </c>
      <c r="L106" s="140" t="s">
        <v>981</v>
      </c>
      <c r="M106" s="140" t="s">
        <v>981</v>
      </c>
      <c r="N106" s="140" t="s">
        <v>981</v>
      </c>
      <c r="O106" s="140" t="s">
        <v>981</v>
      </c>
      <c r="P106" s="140" t="s">
        <v>981</v>
      </c>
      <c r="Q106" s="152" t="s">
        <v>981</v>
      </c>
      <c r="R106" s="140" t="s">
        <v>981</v>
      </c>
      <c r="S106" s="140" t="s">
        <v>981</v>
      </c>
      <c r="T106" s="152" t="s">
        <v>981</v>
      </c>
      <c r="U106" s="141" t="s">
        <v>981</v>
      </c>
      <c r="V106" s="156" t="s">
        <v>981</v>
      </c>
    </row>
    <row r="107" spans="1:22" ht="35.25" customHeight="1" x14ac:dyDescent="0.25">
      <c r="A107" s="156" t="s">
        <v>205</v>
      </c>
      <c r="B107" s="165" t="s">
        <v>959</v>
      </c>
      <c r="C107" s="156" t="s">
        <v>913</v>
      </c>
      <c r="D107" s="152">
        <f>D108</f>
        <v>0.16700000000000001</v>
      </c>
      <c r="E107" s="153">
        <v>0</v>
      </c>
      <c r="F107" s="140">
        <f t="shared" ref="F107:I107" si="28">F108</f>
        <v>0.16700000000000001</v>
      </c>
      <c r="G107" s="153">
        <v>0</v>
      </c>
      <c r="H107" s="140">
        <f t="shared" si="28"/>
        <v>0.16700000000000001</v>
      </c>
      <c r="I107" s="152">
        <f t="shared" si="28"/>
        <v>0.14299999999999999</v>
      </c>
      <c r="J107" s="153">
        <v>0</v>
      </c>
      <c r="K107" s="153">
        <v>0</v>
      </c>
      <c r="L107" s="140">
        <f>L108</f>
        <v>0.16700000000000001</v>
      </c>
      <c r="M107" s="153">
        <v>0</v>
      </c>
      <c r="N107" s="153">
        <v>0</v>
      </c>
      <c r="O107" s="153">
        <v>0</v>
      </c>
      <c r="P107" s="155">
        <v>0</v>
      </c>
      <c r="Q107" s="164">
        <f>Q108</f>
        <v>0.14299999999999999</v>
      </c>
      <c r="R107" s="140">
        <f t="shared" ref="R107:R108" si="29">F107-I107</f>
        <v>2.4000000000000021E-2</v>
      </c>
      <c r="S107" s="153">
        <v>0</v>
      </c>
      <c r="T107" s="152">
        <f t="shared" ref="T107:T108" si="30">I107-H107</f>
        <v>-2.4000000000000021E-2</v>
      </c>
      <c r="U107" s="141">
        <f t="shared" ref="U107:U108" si="31">T107/H107*100</f>
        <v>-14.37125748502995</v>
      </c>
      <c r="V107" s="156" t="s">
        <v>981</v>
      </c>
    </row>
    <row r="108" spans="1:22" ht="30" customHeight="1" x14ac:dyDescent="0.25">
      <c r="A108" s="200" t="s">
        <v>205</v>
      </c>
      <c r="B108" s="396" t="s">
        <v>1107</v>
      </c>
      <c r="C108" s="118" t="s">
        <v>1108</v>
      </c>
      <c r="D108" s="130">
        <v>0.16700000000000001</v>
      </c>
      <c r="E108" s="153">
        <v>0</v>
      </c>
      <c r="F108" s="140">
        <v>0.16700000000000001</v>
      </c>
      <c r="G108" s="153">
        <v>0</v>
      </c>
      <c r="H108" s="140">
        <v>0.16700000000000001</v>
      </c>
      <c r="I108" s="152">
        <v>0.14299999999999999</v>
      </c>
      <c r="J108" s="153">
        <v>0</v>
      </c>
      <c r="K108" s="153">
        <v>0</v>
      </c>
      <c r="L108" s="130">
        <v>0.16700000000000001</v>
      </c>
      <c r="M108" s="153">
        <v>0</v>
      </c>
      <c r="N108" s="153">
        <v>0</v>
      </c>
      <c r="O108" s="153">
        <v>0</v>
      </c>
      <c r="P108" s="155">
        <v>0</v>
      </c>
      <c r="Q108" s="164">
        <v>0.14299999999999999</v>
      </c>
      <c r="R108" s="140">
        <f t="shared" si="29"/>
        <v>2.4000000000000021E-2</v>
      </c>
      <c r="S108" s="155">
        <v>0</v>
      </c>
      <c r="T108" s="152">
        <f t="shared" si="30"/>
        <v>-2.4000000000000021E-2</v>
      </c>
      <c r="U108" s="141">
        <f t="shared" si="31"/>
        <v>-14.37125748502995</v>
      </c>
      <c r="V108" s="163" t="s">
        <v>1174</v>
      </c>
    </row>
    <row r="109" spans="1:22" ht="31.5" customHeight="1" x14ac:dyDescent="0.25">
      <c r="A109" s="156" t="s">
        <v>206</v>
      </c>
      <c r="B109" s="165" t="s">
        <v>960</v>
      </c>
      <c r="C109" s="156" t="s">
        <v>913</v>
      </c>
      <c r="D109" s="140" t="s">
        <v>981</v>
      </c>
      <c r="E109" s="153" t="s">
        <v>981</v>
      </c>
      <c r="F109" s="140" t="s">
        <v>981</v>
      </c>
      <c r="G109" s="140" t="s">
        <v>981</v>
      </c>
      <c r="H109" s="140" t="s">
        <v>981</v>
      </c>
      <c r="I109" s="140" t="s">
        <v>981</v>
      </c>
      <c r="J109" s="140" t="s">
        <v>981</v>
      </c>
      <c r="K109" s="140" t="s">
        <v>981</v>
      </c>
      <c r="L109" s="140" t="s">
        <v>981</v>
      </c>
      <c r="M109" s="140" t="s">
        <v>981</v>
      </c>
      <c r="N109" s="140" t="s">
        <v>981</v>
      </c>
      <c r="O109" s="140" t="s">
        <v>981</v>
      </c>
      <c r="P109" s="140" t="s">
        <v>981</v>
      </c>
      <c r="Q109" s="140" t="s">
        <v>981</v>
      </c>
      <c r="R109" s="140" t="s">
        <v>981</v>
      </c>
      <c r="S109" s="140" t="s">
        <v>981</v>
      </c>
      <c r="T109" s="152" t="s">
        <v>981</v>
      </c>
      <c r="U109" s="141" t="s">
        <v>981</v>
      </c>
      <c r="V109" s="156" t="s">
        <v>981</v>
      </c>
    </row>
    <row r="110" spans="1:22" ht="36" customHeight="1" x14ac:dyDescent="0.25">
      <c r="A110" s="156" t="s">
        <v>207</v>
      </c>
      <c r="B110" s="165" t="s">
        <v>961</v>
      </c>
      <c r="C110" s="156" t="s">
        <v>913</v>
      </c>
      <c r="D110" s="140" t="s">
        <v>981</v>
      </c>
      <c r="E110" s="153" t="s">
        <v>981</v>
      </c>
      <c r="F110" s="140" t="s">
        <v>981</v>
      </c>
      <c r="G110" s="140" t="s">
        <v>981</v>
      </c>
      <c r="H110" s="140" t="s">
        <v>981</v>
      </c>
      <c r="I110" s="140" t="s">
        <v>981</v>
      </c>
      <c r="J110" s="140" t="s">
        <v>981</v>
      </c>
      <c r="K110" s="140" t="s">
        <v>981</v>
      </c>
      <c r="L110" s="140" t="s">
        <v>981</v>
      </c>
      <c r="M110" s="140" t="s">
        <v>981</v>
      </c>
      <c r="N110" s="140" t="s">
        <v>981</v>
      </c>
      <c r="O110" s="140" t="s">
        <v>981</v>
      </c>
      <c r="P110" s="140" t="s">
        <v>981</v>
      </c>
      <c r="Q110" s="140" t="s">
        <v>981</v>
      </c>
      <c r="R110" s="140" t="s">
        <v>981</v>
      </c>
      <c r="S110" s="140" t="s">
        <v>981</v>
      </c>
      <c r="T110" s="152" t="s">
        <v>981</v>
      </c>
      <c r="U110" s="141" t="s">
        <v>981</v>
      </c>
      <c r="V110" s="156" t="s">
        <v>981</v>
      </c>
    </row>
    <row r="111" spans="1:22" ht="36" customHeight="1" x14ac:dyDescent="0.25">
      <c r="A111" s="156" t="s">
        <v>208</v>
      </c>
      <c r="B111" s="165" t="s">
        <v>962</v>
      </c>
      <c r="C111" s="156" t="s">
        <v>913</v>
      </c>
      <c r="D111" s="140">
        <f>D112</f>
        <v>0.55100000000000005</v>
      </c>
      <c r="E111" s="153">
        <v>0</v>
      </c>
      <c r="F111" s="140">
        <f t="shared" ref="F111:H111" si="32">F112</f>
        <v>0.55100000000000005</v>
      </c>
      <c r="G111" s="153">
        <v>0</v>
      </c>
      <c r="H111" s="140">
        <f t="shared" si="32"/>
        <v>0.55100000000000005</v>
      </c>
      <c r="I111" s="152">
        <f>I112</f>
        <v>0.55200000000000005</v>
      </c>
      <c r="J111" s="153">
        <v>0</v>
      </c>
      <c r="K111" s="153">
        <v>0</v>
      </c>
      <c r="L111" s="155">
        <f t="shared" ref="L111:P111" si="33">L112</f>
        <v>0</v>
      </c>
      <c r="M111" s="153">
        <v>0</v>
      </c>
      <c r="N111" s="153">
        <v>0</v>
      </c>
      <c r="O111" s="153">
        <v>0</v>
      </c>
      <c r="P111" s="140">
        <f t="shared" si="33"/>
        <v>0.55100000000000005</v>
      </c>
      <c r="Q111" s="152">
        <f>Q112</f>
        <v>0.55200000000000005</v>
      </c>
      <c r="R111" s="140">
        <f>F111-I111</f>
        <v>-1.0000000000000009E-3</v>
      </c>
      <c r="S111" s="153">
        <v>0</v>
      </c>
      <c r="T111" s="152">
        <f t="shared" ref="T111:T112" si="34">I111-H111</f>
        <v>1.0000000000000009E-3</v>
      </c>
      <c r="U111" s="222">
        <f t="shared" ref="U111:U112" si="35">T111/H111*100</f>
        <v>0.1814882032667878</v>
      </c>
      <c r="V111" s="156" t="s">
        <v>981</v>
      </c>
    </row>
    <row r="112" spans="1:22" ht="35.25" customHeight="1" x14ac:dyDescent="0.25">
      <c r="A112" s="200" t="s">
        <v>208</v>
      </c>
      <c r="B112" s="396" t="s">
        <v>1109</v>
      </c>
      <c r="C112" s="118" t="s">
        <v>1110</v>
      </c>
      <c r="D112" s="118">
        <v>0.55100000000000005</v>
      </c>
      <c r="E112" s="153">
        <v>0</v>
      </c>
      <c r="F112" s="140">
        <v>0.55100000000000005</v>
      </c>
      <c r="G112" s="153">
        <v>0</v>
      </c>
      <c r="H112" s="140">
        <v>0.55100000000000005</v>
      </c>
      <c r="I112" s="152">
        <v>0.55200000000000005</v>
      </c>
      <c r="J112" s="153">
        <v>0</v>
      </c>
      <c r="K112" s="153">
        <v>0</v>
      </c>
      <c r="L112" s="155">
        <v>0</v>
      </c>
      <c r="M112" s="153">
        <v>0</v>
      </c>
      <c r="N112" s="155">
        <v>0</v>
      </c>
      <c r="O112" s="155">
        <v>0</v>
      </c>
      <c r="P112" s="118">
        <v>0.55100000000000005</v>
      </c>
      <c r="Q112" s="164">
        <v>0.55200000000000005</v>
      </c>
      <c r="R112" s="140">
        <f>F112-I112</f>
        <v>-1.0000000000000009E-3</v>
      </c>
      <c r="S112" s="155">
        <v>0</v>
      </c>
      <c r="T112" s="152">
        <f t="shared" si="34"/>
        <v>1.0000000000000009E-3</v>
      </c>
      <c r="U112" s="222">
        <f t="shared" si="35"/>
        <v>0.1814882032667878</v>
      </c>
      <c r="V112" s="163" t="s">
        <v>1123</v>
      </c>
    </row>
    <row r="113" spans="1:22" ht="36.75" customHeight="1" x14ac:dyDescent="0.25">
      <c r="A113" s="156" t="s">
        <v>209</v>
      </c>
      <c r="B113" s="165" t="s">
        <v>963</v>
      </c>
      <c r="C113" s="156" t="s">
        <v>913</v>
      </c>
      <c r="D113" s="140" t="s">
        <v>981</v>
      </c>
      <c r="E113" s="140" t="s">
        <v>981</v>
      </c>
      <c r="F113" s="140" t="s">
        <v>981</v>
      </c>
      <c r="G113" s="140" t="s">
        <v>981</v>
      </c>
      <c r="H113" s="140" t="s">
        <v>981</v>
      </c>
      <c r="I113" s="140" t="s">
        <v>981</v>
      </c>
      <c r="J113" s="140" t="s">
        <v>981</v>
      </c>
      <c r="K113" s="140" t="s">
        <v>981</v>
      </c>
      <c r="L113" s="140" t="s">
        <v>981</v>
      </c>
      <c r="M113" s="140" t="s">
        <v>981</v>
      </c>
      <c r="N113" s="140" t="s">
        <v>981</v>
      </c>
      <c r="O113" s="140" t="s">
        <v>981</v>
      </c>
      <c r="P113" s="140" t="s">
        <v>981</v>
      </c>
      <c r="Q113" s="140" t="s">
        <v>981</v>
      </c>
      <c r="R113" s="140" t="s">
        <v>981</v>
      </c>
      <c r="S113" s="140" t="s">
        <v>981</v>
      </c>
      <c r="T113" s="152" t="s">
        <v>981</v>
      </c>
      <c r="U113" s="140" t="s">
        <v>981</v>
      </c>
      <c r="V113" s="156" t="s">
        <v>981</v>
      </c>
    </row>
    <row r="114" spans="1:22" ht="31.5" customHeight="1" x14ac:dyDescent="0.25">
      <c r="A114" s="156" t="s">
        <v>210</v>
      </c>
      <c r="B114" s="165" t="s">
        <v>964</v>
      </c>
      <c r="C114" s="156" t="s">
        <v>913</v>
      </c>
      <c r="D114" s="140" t="s">
        <v>981</v>
      </c>
      <c r="E114" s="140" t="s">
        <v>981</v>
      </c>
      <c r="F114" s="140" t="s">
        <v>981</v>
      </c>
      <c r="G114" s="140" t="s">
        <v>981</v>
      </c>
      <c r="H114" s="140" t="s">
        <v>981</v>
      </c>
      <c r="I114" s="140" t="s">
        <v>981</v>
      </c>
      <c r="J114" s="140" t="s">
        <v>981</v>
      </c>
      <c r="K114" s="140" t="s">
        <v>981</v>
      </c>
      <c r="L114" s="140" t="s">
        <v>981</v>
      </c>
      <c r="M114" s="140" t="s">
        <v>981</v>
      </c>
      <c r="N114" s="140" t="s">
        <v>981</v>
      </c>
      <c r="O114" s="140" t="s">
        <v>981</v>
      </c>
      <c r="P114" s="140" t="s">
        <v>981</v>
      </c>
      <c r="Q114" s="140" t="s">
        <v>981</v>
      </c>
      <c r="R114" s="140" t="s">
        <v>981</v>
      </c>
      <c r="S114" s="140" t="s">
        <v>981</v>
      </c>
      <c r="T114" s="152" t="s">
        <v>981</v>
      </c>
      <c r="U114" s="140" t="s">
        <v>981</v>
      </c>
      <c r="V114" s="156" t="s">
        <v>981</v>
      </c>
    </row>
    <row r="115" spans="1:22" ht="41.25" customHeight="1" x14ac:dyDescent="0.25">
      <c r="A115" s="156" t="s">
        <v>965</v>
      </c>
      <c r="B115" s="165" t="s">
        <v>966</v>
      </c>
      <c r="C115" s="156" t="s">
        <v>913</v>
      </c>
      <c r="D115" s="140" t="s">
        <v>981</v>
      </c>
      <c r="E115" s="140" t="s">
        <v>981</v>
      </c>
      <c r="F115" s="140" t="s">
        <v>981</v>
      </c>
      <c r="G115" s="140" t="s">
        <v>981</v>
      </c>
      <c r="H115" s="140" t="s">
        <v>981</v>
      </c>
      <c r="I115" s="140" t="s">
        <v>981</v>
      </c>
      <c r="J115" s="140" t="s">
        <v>981</v>
      </c>
      <c r="K115" s="140" t="s">
        <v>981</v>
      </c>
      <c r="L115" s="140" t="s">
        <v>981</v>
      </c>
      <c r="M115" s="140" t="s">
        <v>981</v>
      </c>
      <c r="N115" s="140" t="s">
        <v>981</v>
      </c>
      <c r="O115" s="140" t="s">
        <v>981</v>
      </c>
      <c r="P115" s="140" t="s">
        <v>981</v>
      </c>
      <c r="Q115" s="140" t="s">
        <v>981</v>
      </c>
      <c r="R115" s="140" t="s">
        <v>981</v>
      </c>
      <c r="S115" s="140" t="s">
        <v>981</v>
      </c>
      <c r="T115" s="152" t="s">
        <v>981</v>
      </c>
      <c r="U115" s="140" t="s">
        <v>981</v>
      </c>
      <c r="V115" s="156" t="s">
        <v>981</v>
      </c>
    </row>
    <row r="116" spans="1:22" ht="28.5" customHeight="1" x14ac:dyDescent="0.25">
      <c r="A116" s="156" t="s">
        <v>967</v>
      </c>
      <c r="B116" s="165" t="s">
        <v>968</v>
      </c>
      <c r="C116" s="156" t="s">
        <v>913</v>
      </c>
      <c r="D116" s="140" t="s">
        <v>981</v>
      </c>
      <c r="E116" s="140" t="s">
        <v>981</v>
      </c>
      <c r="F116" s="140" t="s">
        <v>981</v>
      </c>
      <c r="G116" s="140" t="s">
        <v>981</v>
      </c>
      <c r="H116" s="140" t="s">
        <v>981</v>
      </c>
      <c r="I116" s="140" t="s">
        <v>981</v>
      </c>
      <c r="J116" s="140" t="s">
        <v>981</v>
      </c>
      <c r="K116" s="140" t="s">
        <v>981</v>
      </c>
      <c r="L116" s="140" t="s">
        <v>981</v>
      </c>
      <c r="M116" s="140" t="s">
        <v>981</v>
      </c>
      <c r="N116" s="140" t="s">
        <v>981</v>
      </c>
      <c r="O116" s="140" t="s">
        <v>981</v>
      </c>
      <c r="P116" s="140" t="s">
        <v>981</v>
      </c>
      <c r="Q116" s="140" t="s">
        <v>981</v>
      </c>
      <c r="R116" s="140" t="s">
        <v>981</v>
      </c>
      <c r="S116" s="140" t="s">
        <v>981</v>
      </c>
      <c r="T116" s="152" t="s">
        <v>981</v>
      </c>
      <c r="U116" s="140" t="s">
        <v>981</v>
      </c>
      <c r="V116" s="156" t="s">
        <v>981</v>
      </c>
    </row>
    <row r="117" spans="1:22" ht="22.5" customHeight="1" x14ac:dyDescent="0.25">
      <c r="A117" s="156" t="s">
        <v>969</v>
      </c>
      <c r="B117" s="165" t="s">
        <v>970</v>
      </c>
      <c r="C117" s="156" t="s">
        <v>913</v>
      </c>
      <c r="D117" s="140" t="s">
        <v>981</v>
      </c>
      <c r="E117" s="140" t="s">
        <v>981</v>
      </c>
      <c r="F117" s="140" t="s">
        <v>981</v>
      </c>
      <c r="G117" s="140" t="s">
        <v>981</v>
      </c>
      <c r="H117" s="140" t="s">
        <v>981</v>
      </c>
      <c r="I117" s="140" t="s">
        <v>981</v>
      </c>
      <c r="J117" s="140" t="s">
        <v>981</v>
      </c>
      <c r="K117" s="140" t="s">
        <v>981</v>
      </c>
      <c r="L117" s="140" t="s">
        <v>981</v>
      </c>
      <c r="M117" s="140" t="s">
        <v>981</v>
      </c>
      <c r="N117" s="140" t="s">
        <v>981</v>
      </c>
      <c r="O117" s="140" t="s">
        <v>981</v>
      </c>
      <c r="P117" s="140" t="s">
        <v>981</v>
      </c>
      <c r="Q117" s="140" t="s">
        <v>981</v>
      </c>
      <c r="R117" s="140" t="s">
        <v>981</v>
      </c>
      <c r="S117" s="140" t="s">
        <v>981</v>
      </c>
      <c r="T117" s="152" t="s">
        <v>981</v>
      </c>
      <c r="U117" s="140" t="s">
        <v>981</v>
      </c>
      <c r="V117" s="156" t="s">
        <v>981</v>
      </c>
    </row>
    <row r="118" spans="1:22" ht="33" customHeight="1" x14ac:dyDescent="0.25">
      <c r="A118" s="156" t="s">
        <v>971</v>
      </c>
      <c r="B118" s="165" t="s">
        <v>972</v>
      </c>
      <c r="C118" s="156" t="s">
        <v>913</v>
      </c>
      <c r="D118" s="140" t="s">
        <v>981</v>
      </c>
      <c r="E118" s="140" t="s">
        <v>981</v>
      </c>
      <c r="F118" s="140" t="s">
        <v>981</v>
      </c>
      <c r="G118" s="140" t="s">
        <v>981</v>
      </c>
      <c r="H118" s="140" t="s">
        <v>981</v>
      </c>
      <c r="I118" s="140" t="s">
        <v>981</v>
      </c>
      <c r="J118" s="140" t="s">
        <v>981</v>
      </c>
      <c r="K118" s="140" t="s">
        <v>981</v>
      </c>
      <c r="L118" s="140" t="s">
        <v>981</v>
      </c>
      <c r="M118" s="140" t="s">
        <v>981</v>
      </c>
      <c r="N118" s="140" t="s">
        <v>981</v>
      </c>
      <c r="O118" s="140" t="s">
        <v>981</v>
      </c>
      <c r="P118" s="140" t="s">
        <v>981</v>
      </c>
      <c r="Q118" s="140" t="s">
        <v>981</v>
      </c>
      <c r="R118" s="140" t="s">
        <v>981</v>
      </c>
      <c r="S118" s="140" t="s">
        <v>981</v>
      </c>
      <c r="T118" s="152" t="s">
        <v>981</v>
      </c>
      <c r="U118" s="140" t="s">
        <v>981</v>
      </c>
      <c r="V118" s="156" t="s">
        <v>981</v>
      </c>
    </row>
    <row r="119" spans="1:22" ht="49.5" customHeight="1" x14ac:dyDescent="0.25">
      <c r="A119" s="156" t="s">
        <v>213</v>
      </c>
      <c r="B119" s="165" t="s">
        <v>973</v>
      </c>
      <c r="C119" s="156" t="s">
        <v>913</v>
      </c>
      <c r="D119" s="140" t="s">
        <v>981</v>
      </c>
      <c r="E119" s="140" t="s">
        <v>981</v>
      </c>
      <c r="F119" s="140" t="s">
        <v>981</v>
      </c>
      <c r="G119" s="140" t="s">
        <v>981</v>
      </c>
      <c r="H119" s="140" t="s">
        <v>981</v>
      </c>
      <c r="I119" s="140" t="s">
        <v>981</v>
      </c>
      <c r="J119" s="140" t="s">
        <v>981</v>
      </c>
      <c r="K119" s="140" t="s">
        <v>981</v>
      </c>
      <c r="L119" s="140" t="s">
        <v>981</v>
      </c>
      <c r="M119" s="140" t="s">
        <v>981</v>
      </c>
      <c r="N119" s="140" t="s">
        <v>981</v>
      </c>
      <c r="O119" s="140" t="s">
        <v>981</v>
      </c>
      <c r="P119" s="140" t="s">
        <v>981</v>
      </c>
      <c r="Q119" s="140" t="s">
        <v>981</v>
      </c>
      <c r="R119" s="140" t="s">
        <v>981</v>
      </c>
      <c r="S119" s="140" t="s">
        <v>981</v>
      </c>
      <c r="T119" s="152" t="s">
        <v>981</v>
      </c>
      <c r="U119" s="140" t="s">
        <v>981</v>
      </c>
      <c r="V119" s="156" t="s">
        <v>981</v>
      </c>
    </row>
    <row r="120" spans="1:22" ht="36.75" customHeight="1" x14ac:dyDescent="0.25">
      <c r="A120" s="156" t="s">
        <v>974</v>
      </c>
      <c r="B120" s="165" t="s">
        <v>975</v>
      </c>
      <c r="C120" s="156" t="s">
        <v>913</v>
      </c>
      <c r="D120" s="140" t="s">
        <v>981</v>
      </c>
      <c r="E120" s="140" t="s">
        <v>981</v>
      </c>
      <c r="F120" s="140" t="s">
        <v>981</v>
      </c>
      <c r="G120" s="140" t="s">
        <v>981</v>
      </c>
      <c r="H120" s="140" t="s">
        <v>981</v>
      </c>
      <c r="I120" s="140" t="s">
        <v>981</v>
      </c>
      <c r="J120" s="140" t="s">
        <v>981</v>
      </c>
      <c r="K120" s="140" t="s">
        <v>981</v>
      </c>
      <c r="L120" s="140" t="s">
        <v>981</v>
      </c>
      <c r="M120" s="140" t="s">
        <v>981</v>
      </c>
      <c r="N120" s="140" t="s">
        <v>981</v>
      </c>
      <c r="O120" s="140" t="s">
        <v>981</v>
      </c>
      <c r="P120" s="140" t="s">
        <v>981</v>
      </c>
      <c r="Q120" s="140" t="s">
        <v>981</v>
      </c>
      <c r="R120" s="140" t="s">
        <v>981</v>
      </c>
      <c r="S120" s="140" t="s">
        <v>981</v>
      </c>
      <c r="T120" s="152" t="s">
        <v>981</v>
      </c>
      <c r="U120" s="140" t="s">
        <v>981</v>
      </c>
      <c r="V120" s="156" t="s">
        <v>981</v>
      </c>
    </row>
    <row r="121" spans="1:22" ht="39" customHeight="1" x14ac:dyDescent="0.25">
      <c r="A121" s="156" t="s">
        <v>976</v>
      </c>
      <c r="B121" s="165" t="s">
        <v>977</v>
      </c>
      <c r="C121" s="156" t="s">
        <v>913</v>
      </c>
      <c r="D121" s="140" t="s">
        <v>981</v>
      </c>
      <c r="E121" s="140" t="s">
        <v>981</v>
      </c>
      <c r="F121" s="140" t="s">
        <v>981</v>
      </c>
      <c r="G121" s="140" t="s">
        <v>981</v>
      </c>
      <c r="H121" s="140" t="s">
        <v>981</v>
      </c>
      <c r="I121" s="140" t="s">
        <v>981</v>
      </c>
      <c r="J121" s="140" t="s">
        <v>981</v>
      </c>
      <c r="K121" s="140" t="s">
        <v>981</v>
      </c>
      <c r="L121" s="140" t="s">
        <v>981</v>
      </c>
      <c r="M121" s="140" t="s">
        <v>981</v>
      </c>
      <c r="N121" s="140" t="s">
        <v>981</v>
      </c>
      <c r="O121" s="140" t="s">
        <v>981</v>
      </c>
      <c r="P121" s="140" t="s">
        <v>981</v>
      </c>
      <c r="Q121" s="140" t="s">
        <v>981</v>
      </c>
      <c r="R121" s="140" t="s">
        <v>981</v>
      </c>
      <c r="S121" s="140" t="s">
        <v>981</v>
      </c>
      <c r="T121" s="152" t="s">
        <v>981</v>
      </c>
      <c r="U121" s="140" t="s">
        <v>981</v>
      </c>
      <c r="V121" s="156" t="s">
        <v>981</v>
      </c>
    </row>
    <row r="122" spans="1:22" ht="35.25" customHeight="1" x14ac:dyDescent="0.25">
      <c r="A122" s="156" t="s">
        <v>214</v>
      </c>
      <c r="B122" s="165" t="s">
        <v>978</v>
      </c>
      <c r="C122" s="156" t="s">
        <v>913</v>
      </c>
      <c r="D122" s="140" t="s">
        <v>981</v>
      </c>
      <c r="E122" s="140" t="s">
        <v>981</v>
      </c>
      <c r="F122" s="140" t="s">
        <v>981</v>
      </c>
      <c r="G122" s="140" t="s">
        <v>981</v>
      </c>
      <c r="H122" s="140" t="s">
        <v>981</v>
      </c>
      <c r="I122" s="140" t="s">
        <v>981</v>
      </c>
      <c r="J122" s="140" t="s">
        <v>981</v>
      </c>
      <c r="K122" s="140" t="s">
        <v>981</v>
      </c>
      <c r="L122" s="140" t="s">
        <v>981</v>
      </c>
      <c r="M122" s="140" t="s">
        <v>981</v>
      </c>
      <c r="N122" s="140" t="s">
        <v>981</v>
      </c>
      <c r="O122" s="140" t="s">
        <v>981</v>
      </c>
      <c r="P122" s="140" t="s">
        <v>981</v>
      </c>
      <c r="Q122" s="140" t="s">
        <v>981</v>
      </c>
      <c r="R122" s="140" t="s">
        <v>981</v>
      </c>
      <c r="S122" s="140" t="s">
        <v>981</v>
      </c>
      <c r="T122" s="152" t="s">
        <v>981</v>
      </c>
      <c r="U122" s="140" t="s">
        <v>981</v>
      </c>
      <c r="V122" s="156" t="s">
        <v>981</v>
      </c>
    </row>
    <row r="123" spans="1:22" ht="39" customHeight="1" x14ac:dyDescent="0.25">
      <c r="A123" s="156" t="s">
        <v>280</v>
      </c>
      <c r="B123" s="165" t="s">
        <v>979</v>
      </c>
      <c r="C123" s="156" t="s">
        <v>913</v>
      </c>
      <c r="D123" s="140" t="s">
        <v>981</v>
      </c>
      <c r="E123" s="140" t="s">
        <v>981</v>
      </c>
      <c r="F123" s="140" t="s">
        <v>981</v>
      </c>
      <c r="G123" s="140" t="s">
        <v>981</v>
      </c>
      <c r="H123" s="140" t="s">
        <v>981</v>
      </c>
      <c r="I123" s="140" t="s">
        <v>981</v>
      </c>
      <c r="J123" s="140" t="s">
        <v>981</v>
      </c>
      <c r="K123" s="140" t="s">
        <v>981</v>
      </c>
      <c r="L123" s="140" t="s">
        <v>981</v>
      </c>
      <c r="M123" s="140" t="s">
        <v>981</v>
      </c>
      <c r="N123" s="140" t="s">
        <v>981</v>
      </c>
      <c r="O123" s="140" t="s">
        <v>981</v>
      </c>
      <c r="P123" s="140" t="s">
        <v>981</v>
      </c>
      <c r="Q123" s="140" t="s">
        <v>981</v>
      </c>
      <c r="R123" s="140" t="s">
        <v>981</v>
      </c>
      <c r="S123" s="140" t="s">
        <v>981</v>
      </c>
      <c r="T123" s="152" t="s">
        <v>981</v>
      </c>
      <c r="U123" s="140" t="s">
        <v>981</v>
      </c>
      <c r="V123" s="156" t="s">
        <v>981</v>
      </c>
    </row>
    <row r="124" spans="1:22" ht="21" customHeight="1" x14ac:dyDescent="0.25">
      <c r="A124" s="156" t="s">
        <v>282</v>
      </c>
      <c r="B124" s="165" t="s">
        <v>980</v>
      </c>
      <c r="C124" s="156" t="s">
        <v>913</v>
      </c>
      <c r="D124" s="152">
        <f>D125+D126</f>
        <v>0.24000000000000002</v>
      </c>
      <c r="E124" s="153">
        <v>0</v>
      </c>
      <c r="F124" s="140">
        <f t="shared" ref="F124:Q124" si="36">F125+F126</f>
        <v>0.24000000000000002</v>
      </c>
      <c r="G124" s="153">
        <v>0</v>
      </c>
      <c r="H124" s="152">
        <f t="shared" si="36"/>
        <v>0.24000000000000002</v>
      </c>
      <c r="I124" s="152">
        <f t="shared" si="36"/>
        <v>0.24299999999999999</v>
      </c>
      <c r="J124" s="153">
        <v>0</v>
      </c>
      <c r="K124" s="153">
        <v>0</v>
      </c>
      <c r="L124" s="140">
        <f t="shared" si="36"/>
        <v>3.6999999999999998E-2</v>
      </c>
      <c r="M124" s="140">
        <f t="shared" si="36"/>
        <v>4.9000000000000002E-2</v>
      </c>
      <c r="N124" s="152">
        <f t="shared" ref="N124" si="37">N125+N126</f>
        <v>0.20300000000000001</v>
      </c>
      <c r="O124" s="153">
        <f t="shared" si="36"/>
        <v>0</v>
      </c>
      <c r="P124" s="153">
        <f t="shared" ref="P124" si="38">P125+P126</f>
        <v>0</v>
      </c>
      <c r="Q124" s="152">
        <f t="shared" si="36"/>
        <v>0.19400000000000001</v>
      </c>
      <c r="R124" s="140">
        <f t="shared" ref="R124:R126" si="39">F124-I124</f>
        <v>-2.9999999999999749E-3</v>
      </c>
      <c r="S124" s="153">
        <f t="shared" ref="S124" si="40">S125+S126</f>
        <v>0</v>
      </c>
      <c r="T124" s="152">
        <f t="shared" ref="T124:T126" si="41">I124-H124</f>
        <v>2.9999999999999749E-3</v>
      </c>
      <c r="U124" s="222">
        <f t="shared" ref="U124:U126" si="42">T124/H124*100</f>
        <v>1.2499999999999896</v>
      </c>
      <c r="V124" s="156" t="s">
        <v>981</v>
      </c>
    </row>
    <row r="125" spans="1:22" s="5" customFormat="1" ht="42" customHeight="1" x14ac:dyDescent="0.25">
      <c r="A125" s="200" t="s">
        <v>1111</v>
      </c>
      <c r="B125" s="396" t="s">
        <v>1112</v>
      </c>
      <c r="C125" s="118" t="s">
        <v>1113</v>
      </c>
      <c r="D125" s="118">
        <v>3.6999999999999998E-2</v>
      </c>
      <c r="E125" s="153">
        <v>0</v>
      </c>
      <c r="F125" s="140">
        <v>3.6999999999999998E-2</v>
      </c>
      <c r="G125" s="153">
        <v>0</v>
      </c>
      <c r="H125" s="140">
        <v>3.6999999999999998E-2</v>
      </c>
      <c r="I125" s="140">
        <v>4.9000000000000002E-2</v>
      </c>
      <c r="J125" s="153">
        <v>0</v>
      </c>
      <c r="K125" s="153">
        <v>0</v>
      </c>
      <c r="L125" s="118">
        <v>3.6999999999999998E-2</v>
      </c>
      <c r="M125" s="140">
        <v>4.9000000000000002E-2</v>
      </c>
      <c r="N125" s="153">
        <v>0</v>
      </c>
      <c r="O125" s="153">
        <v>0</v>
      </c>
      <c r="P125" s="153">
        <v>0</v>
      </c>
      <c r="Q125" s="153">
        <v>0</v>
      </c>
      <c r="R125" s="140">
        <f t="shared" si="39"/>
        <v>-1.2000000000000004E-2</v>
      </c>
      <c r="S125" s="153">
        <v>0</v>
      </c>
      <c r="T125" s="152">
        <f t="shared" si="41"/>
        <v>1.2000000000000004E-2</v>
      </c>
      <c r="U125" s="222">
        <f t="shared" si="42"/>
        <v>32.432432432432442</v>
      </c>
      <c r="V125" s="165" t="s">
        <v>1123</v>
      </c>
    </row>
    <row r="126" spans="1:22" s="5" customFormat="1" ht="21.75" customHeight="1" x14ac:dyDescent="0.25">
      <c r="A126" s="200" t="s">
        <v>1111</v>
      </c>
      <c r="B126" s="395" t="s">
        <v>1114</v>
      </c>
      <c r="C126" s="118" t="s">
        <v>1115</v>
      </c>
      <c r="D126" s="118">
        <v>0.20300000000000001</v>
      </c>
      <c r="E126" s="153">
        <v>0</v>
      </c>
      <c r="F126" s="140">
        <v>0.20300000000000001</v>
      </c>
      <c r="G126" s="153">
        <v>0</v>
      </c>
      <c r="H126" s="140">
        <v>0.20300000000000001</v>
      </c>
      <c r="I126" s="152">
        <v>0.19400000000000001</v>
      </c>
      <c r="J126" s="153">
        <v>0</v>
      </c>
      <c r="K126" s="153">
        <v>0</v>
      </c>
      <c r="L126" s="153">
        <v>0</v>
      </c>
      <c r="M126" s="153">
        <v>0</v>
      </c>
      <c r="N126" s="118">
        <v>0.20300000000000001</v>
      </c>
      <c r="O126" s="153">
        <v>0</v>
      </c>
      <c r="P126" s="153">
        <v>0</v>
      </c>
      <c r="Q126" s="152">
        <v>0.19400000000000001</v>
      </c>
      <c r="R126" s="140">
        <f t="shared" si="39"/>
        <v>9.000000000000008E-3</v>
      </c>
      <c r="S126" s="153">
        <v>0</v>
      </c>
      <c r="T126" s="152">
        <f t="shared" si="41"/>
        <v>-9.000000000000008E-3</v>
      </c>
      <c r="U126" s="222">
        <f t="shared" si="42"/>
        <v>-4.4334975369458167</v>
      </c>
      <c r="V126" s="156" t="s">
        <v>981</v>
      </c>
    </row>
    <row r="127" spans="1:22" hidden="1" x14ac:dyDescent="0.25"/>
    <row r="128" spans="1:22" hidden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B144"/>
  <sheetViews>
    <sheetView view="pageBreakPreview" zoomScale="70" zoomScaleNormal="60" zoomScaleSheetLayoutView="70" workbookViewId="0">
      <selection activeCell="B24" sqref="B24"/>
    </sheetView>
  </sheetViews>
  <sheetFormatPr defaultRowHeight="15.75" x14ac:dyDescent="0.25"/>
  <cols>
    <col min="1" max="1" width="7.625" style="23" customWidth="1"/>
    <col min="2" max="2" width="57.625" style="23" customWidth="1"/>
    <col min="3" max="3" width="11.75" style="23" customWidth="1"/>
    <col min="4" max="4" width="12.75" style="23" customWidth="1"/>
    <col min="5" max="5" width="7.125" style="23" customWidth="1"/>
    <col min="6" max="6" width="7.375" style="23" customWidth="1"/>
    <col min="7" max="7" width="4.625" style="23" customWidth="1"/>
    <col min="8" max="8" width="4.875" style="23" customWidth="1"/>
    <col min="9" max="9" width="7.75" style="23" customWidth="1"/>
    <col min="10" max="10" width="4.75" style="23" customWidth="1"/>
    <col min="11" max="11" width="5.75" style="23" customWidth="1"/>
    <col min="12" max="12" width="6.75" style="23" customWidth="1"/>
    <col min="13" max="13" width="4.625" style="23" customWidth="1"/>
    <col min="14" max="14" width="4.375" style="23" customWidth="1"/>
    <col min="15" max="15" width="4.5" style="23" customWidth="1"/>
    <col min="16" max="16" width="5.625" style="23" customWidth="1"/>
    <col min="17" max="17" width="5.125" style="23" customWidth="1"/>
    <col min="18" max="18" width="6" style="23" customWidth="1"/>
    <col min="19" max="19" width="7" style="23" customWidth="1"/>
    <col min="20" max="20" width="6.5" style="23" customWidth="1"/>
    <col min="21" max="21" width="4.25" style="23" customWidth="1"/>
    <col min="22" max="22" width="4.5" style="23" customWidth="1"/>
    <col min="23" max="23" width="5.75" style="23" customWidth="1"/>
    <col min="24" max="24" width="5" style="23" customWidth="1"/>
    <col min="25" max="25" width="5.625" style="23" customWidth="1"/>
    <col min="26" max="26" width="7.125" style="23" customWidth="1"/>
    <col min="27" max="27" width="6.25" style="23" customWidth="1"/>
    <col min="28" max="28" width="4.75" style="23" customWidth="1"/>
    <col min="29" max="29" width="4.875" style="23" customWidth="1"/>
    <col min="30" max="30" width="5.625" style="23" customWidth="1"/>
    <col min="31" max="31" width="4.375" style="23" customWidth="1"/>
    <col min="32" max="32" width="4.5" style="23" customWidth="1"/>
    <col min="33" max="33" width="7" style="23" customWidth="1"/>
    <col min="34" max="34" width="5.5" style="23" customWidth="1"/>
    <col min="35" max="35" width="5.25" style="23" customWidth="1"/>
    <col min="36" max="36" width="5.625" style="23" customWidth="1"/>
    <col min="37" max="37" width="7" style="23" customWidth="1"/>
    <col min="38" max="38" width="4.75" style="23" customWidth="1"/>
    <col min="39" max="39" width="4.25" style="23" customWidth="1"/>
    <col min="40" max="40" width="6.625" style="23" customWidth="1"/>
    <col min="41" max="41" width="14.375" style="23" customWidth="1"/>
    <col min="42" max="42" width="5.25" style="23" customWidth="1"/>
    <col min="43" max="43" width="4.5" style="23" customWidth="1"/>
    <col min="44" max="44" width="7.125" style="23" customWidth="1"/>
    <col min="45" max="45" width="4.875" style="23" customWidth="1"/>
    <col min="46" max="46" width="5.375" style="23" customWidth="1"/>
    <col min="47" max="47" width="7.375" style="23" customWidth="1"/>
    <col min="48" max="48" width="4.75" style="23" customWidth="1"/>
    <col min="49" max="49" width="4.25" style="23" customWidth="1"/>
    <col min="50" max="50" width="4.625" style="23" customWidth="1"/>
    <col min="51" max="51" width="5.125" style="23" customWidth="1"/>
    <col min="52" max="52" width="4.5" style="23" customWidth="1"/>
    <col min="53" max="53" width="6.5" style="23" customWidth="1"/>
    <col min="54" max="54" width="6.75" style="23" customWidth="1"/>
    <col min="55" max="55" width="5.75" style="23" customWidth="1"/>
    <col min="56" max="56" width="5" style="23" customWidth="1"/>
    <col min="57" max="57" width="6.375" style="23" customWidth="1"/>
    <col min="58" max="58" width="5.25" style="23" customWidth="1"/>
    <col min="59" max="59" width="5.75" style="23" customWidth="1"/>
    <col min="60" max="60" width="6" style="23" bestFit="1" customWidth="1"/>
    <col min="61" max="61" width="6.75" style="23" customWidth="1"/>
    <col min="62" max="62" width="7" style="23" customWidth="1"/>
    <col min="63" max="63" width="5.625" style="23" customWidth="1"/>
    <col min="64" max="64" width="5.125" style="23" customWidth="1"/>
    <col min="65" max="65" width="6.5" style="23" customWidth="1"/>
    <col min="66" max="66" width="4.875" style="23" customWidth="1"/>
    <col min="67" max="67" width="4.625" style="23" customWidth="1"/>
    <col min="68" max="68" width="7.75" style="23" customWidth="1"/>
    <col min="69" max="69" width="6.25" style="23" customWidth="1"/>
    <col min="70" max="70" width="5.625" style="23" customWidth="1"/>
    <col min="71" max="71" width="5" style="23" customWidth="1"/>
    <col min="72" max="72" width="6.5" style="23" customWidth="1"/>
    <col min="73" max="73" width="5" style="23" customWidth="1"/>
    <col min="74" max="74" width="6.125" style="23" customWidth="1"/>
    <col min="75" max="75" width="7.125" style="23" customWidth="1"/>
    <col min="76" max="76" width="4.75" style="23" customWidth="1"/>
    <col min="77" max="77" width="8.875" style="23" customWidth="1"/>
    <col min="78" max="78" width="7.125" style="23" customWidth="1"/>
    <col min="79" max="79" width="41.625" style="23" customWidth="1"/>
    <col min="80" max="80" width="16.625" style="23" customWidth="1"/>
    <col min="81" max="16384" width="9" style="23"/>
  </cols>
  <sheetData>
    <row r="1" spans="1:80" ht="18.75" x14ac:dyDescent="0.25">
      <c r="AJ1" s="72"/>
      <c r="AM1" s="25"/>
      <c r="CA1" s="25" t="s">
        <v>57</v>
      </c>
    </row>
    <row r="2" spans="1:80" ht="18.75" x14ac:dyDescent="0.3">
      <c r="A2" s="27"/>
      <c r="B2" s="27"/>
      <c r="AJ2" s="72"/>
      <c r="AM2" s="26"/>
      <c r="CA2" s="26" t="s">
        <v>0</v>
      </c>
    </row>
    <row r="3" spans="1:80" ht="18.75" x14ac:dyDescent="0.3">
      <c r="A3" s="27"/>
      <c r="AJ3" s="72"/>
      <c r="AM3" s="26"/>
      <c r="CA3" s="20" t="s">
        <v>899</v>
      </c>
    </row>
    <row r="4" spans="1:80" s="27" customFormat="1" ht="18.75" x14ac:dyDescent="0.3">
      <c r="A4" s="274" t="s">
        <v>885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</row>
    <row r="5" spans="1:80" s="27" customFormat="1" ht="18.75" customHeight="1" x14ac:dyDescent="0.3">
      <c r="A5" s="275" t="s">
        <v>1172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</row>
    <row r="6" spans="1:80" s="27" customFormat="1" ht="18.75" x14ac:dyDescent="0.3">
      <c r="A6" s="1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80" s="27" customFormat="1" ht="18.75" customHeight="1" x14ac:dyDescent="0.3">
      <c r="A7" s="275" t="s">
        <v>990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</row>
    <row r="8" spans="1:80" x14ac:dyDescent="0.25">
      <c r="A8" s="276" t="s">
        <v>70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</row>
    <row r="9" spans="1:80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80" ht="18.75" x14ac:dyDescent="0.3">
      <c r="A10" s="298" t="s">
        <v>1165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</row>
    <row r="11" spans="1:80" ht="18.75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14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80" ht="18.75" x14ac:dyDescent="0.25">
      <c r="A12" s="284" t="s">
        <v>1119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</row>
    <row r="13" spans="1:80" x14ac:dyDescent="0.25">
      <c r="A13" s="285" t="s">
        <v>69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</row>
    <row r="14" spans="1:80" x14ac:dyDescent="0.25">
      <c r="A14" s="27"/>
      <c r="D14" s="115"/>
      <c r="E14" s="27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</row>
    <row r="15" spans="1:80" ht="23.25" customHeight="1" x14ac:dyDescent="0.25">
      <c r="A15" s="286" t="s">
        <v>63</v>
      </c>
      <c r="B15" s="289" t="s">
        <v>21</v>
      </c>
      <c r="C15" s="289" t="s">
        <v>5</v>
      </c>
      <c r="D15" s="286" t="s">
        <v>904</v>
      </c>
      <c r="E15" s="290" t="s">
        <v>1003</v>
      </c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4"/>
      <c r="BW15" s="280" t="s">
        <v>852</v>
      </c>
      <c r="BX15" s="300"/>
      <c r="BY15" s="300"/>
      <c r="BZ15" s="281"/>
      <c r="CA15" s="289" t="s">
        <v>7</v>
      </c>
    </row>
    <row r="16" spans="1:80" ht="30.75" customHeight="1" x14ac:dyDescent="0.25">
      <c r="A16" s="287"/>
      <c r="B16" s="289"/>
      <c r="C16" s="289"/>
      <c r="D16" s="287"/>
      <c r="E16" s="290" t="s">
        <v>9</v>
      </c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2"/>
      <c r="AN16" s="291" t="s">
        <v>10</v>
      </c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301"/>
      <c r="BX16" s="302"/>
      <c r="BY16" s="302"/>
      <c r="BZ16" s="303"/>
      <c r="CA16" s="289"/>
      <c r="CB16" s="106"/>
    </row>
    <row r="17" spans="1:80" ht="26.25" customHeight="1" x14ac:dyDescent="0.25">
      <c r="A17" s="287"/>
      <c r="B17" s="289"/>
      <c r="C17" s="289"/>
      <c r="D17" s="287"/>
      <c r="E17" s="295" t="s">
        <v>12</v>
      </c>
      <c r="F17" s="296"/>
      <c r="G17" s="296"/>
      <c r="H17" s="296"/>
      <c r="I17" s="296"/>
      <c r="J17" s="296"/>
      <c r="K17" s="297"/>
      <c r="L17" s="295" t="s">
        <v>72</v>
      </c>
      <c r="M17" s="296"/>
      <c r="N17" s="296"/>
      <c r="O17" s="296"/>
      <c r="P17" s="296"/>
      <c r="Q17" s="296"/>
      <c r="R17" s="297"/>
      <c r="S17" s="289" t="s">
        <v>73</v>
      </c>
      <c r="T17" s="289"/>
      <c r="U17" s="289"/>
      <c r="V17" s="289"/>
      <c r="W17" s="289"/>
      <c r="X17" s="289"/>
      <c r="Y17" s="289"/>
      <c r="Z17" s="289" t="s">
        <v>77</v>
      </c>
      <c r="AA17" s="289"/>
      <c r="AB17" s="289"/>
      <c r="AC17" s="289"/>
      <c r="AD17" s="289"/>
      <c r="AE17" s="289"/>
      <c r="AF17" s="289"/>
      <c r="AG17" s="293" t="s">
        <v>75</v>
      </c>
      <c r="AH17" s="293"/>
      <c r="AI17" s="293"/>
      <c r="AJ17" s="293"/>
      <c r="AK17" s="293"/>
      <c r="AL17" s="293"/>
      <c r="AM17" s="299"/>
      <c r="AN17" s="297" t="s">
        <v>12</v>
      </c>
      <c r="AO17" s="289"/>
      <c r="AP17" s="289"/>
      <c r="AQ17" s="289"/>
      <c r="AR17" s="289"/>
      <c r="AS17" s="289"/>
      <c r="AT17" s="289"/>
      <c r="AU17" s="295" t="s">
        <v>72</v>
      </c>
      <c r="AV17" s="296"/>
      <c r="AW17" s="296"/>
      <c r="AX17" s="296"/>
      <c r="AY17" s="296"/>
      <c r="AZ17" s="296"/>
      <c r="BA17" s="297"/>
      <c r="BB17" s="295" t="s">
        <v>73</v>
      </c>
      <c r="BC17" s="296"/>
      <c r="BD17" s="296"/>
      <c r="BE17" s="296"/>
      <c r="BF17" s="296"/>
      <c r="BG17" s="296"/>
      <c r="BH17" s="297"/>
      <c r="BI17" s="295" t="s">
        <v>77</v>
      </c>
      <c r="BJ17" s="296"/>
      <c r="BK17" s="296"/>
      <c r="BL17" s="296"/>
      <c r="BM17" s="296"/>
      <c r="BN17" s="296"/>
      <c r="BO17" s="297"/>
      <c r="BP17" s="290" t="s">
        <v>75</v>
      </c>
      <c r="BQ17" s="291"/>
      <c r="BR17" s="291"/>
      <c r="BS17" s="291"/>
      <c r="BT17" s="291"/>
      <c r="BU17" s="291"/>
      <c r="BV17" s="291"/>
      <c r="BW17" s="282"/>
      <c r="BX17" s="304"/>
      <c r="BY17" s="304"/>
      <c r="BZ17" s="283"/>
      <c r="CA17" s="289"/>
      <c r="CB17" s="106"/>
    </row>
    <row r="18" spans="1:80" ht="66" customHeight="1" x14ac:dyDescent="0.25">
      <c r="A18" s="287"/>
      <c r="B18" s="289"/>
      <c r="C18" s="289"/>
      <c r="D18" s="287"/>
      <c r="E18" s="247" t="s">
        <v>20</v>
      </c>
      <c r="F18" s="293" t="s">
        <v>19</v>
      </c>
      <c r="G18" s="293"/>
      <c r="H18" s="293"/>
      <c r="I18" s="293"/>
      <c r="J18" s="293"/>
      <c r="K18" s="293"/>
      <c r="L18" s="247" t="s">
        <v>20</v>
      </c>
      <c r="M18" s="293" t="s">
        <v>19</v>
      </c>
      <c r="N18" s="293"/>
      <c r="O18" s="293"/>
      <c r="P18" s="293"/>
      <c r="Q18" s="293"/>
      <c r="R18" s="293"/>
      <c r="S18" s="247" t="s">
        <v>20</v>
      </c>
      <c r="T18" s="293" t="s">
        <v>19</v>
      </c>
      <c r="U18" s="293"/>
      <c r="V18" s="293"/>
      <c r="W18" s="293"/>
      <c r="X18" s="293"/>
      <c r="Y18" s="293"/>
      <c r="Z18" s="247" t="s">
        <v>20</v>
      </c>
      <c r="AA18" s="293" t="s">
        <v>19</v>
      </c>
      <c r="AB18" s="293"/>
      <c r="AC18" s="293"/>
      <c r="AD18" s="293"/>
      <c r="AE18" s="293"/>
      <c r="AF18" s="293"/>
      <c r="AG18" s="247" t="s">
        <v>20</v>
      </c>
      <c r="AH18" s="293" t="s">
        <v>19</v>
      </c>
      <c r="AI18" s="293"/>
      <c r="AJ18" s="293"/>
      <c r="AK18" s="293"/>
      <c r="AL18" s="293"/>
      <c r="AM18" s="299"/>
      <c r="AN18" s="246" t="s">
        <v>20</v>
      </c>
      <c r="AO18" s="293" t="s">
        <v>19</v>
      </c>
      <c r="AP18" s="293"/>
      <c r="AQ18" s="293"/>
      <c r="AR18" s="293"/>
      <c r="AS18" s="293"/>
      <c r="AT18" s="293"/>
      <c r="AU18" s="247" t="s">
        <v>20</v>
      </c>
      <c r="AV18" s="293" t="s">
        <v>19</v>
      </c>
      <c r="AW18" s="293"/>
      <c r="AX18" s="293"/>
      <c r="AY18" s="293"/>
      <c r="AZ18" s="293"/>
      <c r="BA18" s="293"/>
      <c r="BB18" s="247" t="s">
        <v>20</v>
      </c>
      <c r="BC18" s="293" t="s">
        <v>19</v>
      </c>
      <c r="BD18" s="293"/>
      <c r="BE18" s="293"/>
      <c r="BF18" s="293"/>
      <c r="BG18" s="293"/>
      <c r="BH18" s="293"/>
      <c r="BI18" s="247" t="s">
        <v>20</v>
      </c>
      <c r="BJ18" s="293" t="s">
        <v>19</v>
      </c>
      <c r="BK18" s="293"/>
      <c r="BL18" s="293"/>
      <c r="BM18" s="293"/>
      <c r="BN18" s="293"/>
      <c r="BO18" s="293"/>
      <c r="BP18" s="247" t="s">
        <v>20</v>
      </c>
      <c r="BQ18" s="293" t="s">
        <v>19</v>
      </c>
      <c r="BR18" s="293"/>
      <c r="BS18" s="293"/>
      <c r="BT18" s="293"/>
      <c r="BU18" s="293"/>
      <c r="BV18" s="293"/>
      <c r="BW18" s="258" t="s">
        <v>20</v>
      </c>
      <c r="BX18" s="258"/>
      <c r="BY18" s="258" t="s">
        <v>19</v>
      </c>
      <c r="BZ18" s="258"/>
      <c r="CA18" s="289"/>
      <c r="CB18" s="106"/>
    </row>
    <row r="19" spans="1:80" ht="104.25" customHeight="1" x14ac:dyDescent="0.25">
      <c r="A19" s="288"/>
      <c r="B19" s="289"/>
      <c r="C19" s="289"/>
      <c r="D19" s="288"/>
      <c r="E19" s="244" t="s">
        <v>903</v>
      </c>
      <c r="F19" s="244" t="s">
        <v>903</v>
      </c>
      <c r="G19" s="168" t="s">
        <v>2</v>
      </c>
      <c r="H19" s="168" t="s">
        <v>3</v>
      </c>
      <c r="I19" s="168" t="s">
        <v>53</v>
      </c>
      <c r="J19" s="168" t="s">
        <v>1</v>
      </c>
      <c r="K19" s="168" t="s">
        <v>11</v>
      </c>
      <c r="L19" s="244" t="s">
        <v>903</v>
      </c>
      <c r="M19" s="244" t="s">
        <v>903</v>
      </c>
      <c r="N19" s="168" t="s">
        <v>2</v>
      </c>
      <c r="O19" s="168" t="s">
        <v>3</v>
      </c>
      <c r="P19" s="168" t="s">
        <v>53</v>
      </c>
      <c r="Q19" s="168" t="s">
        <v>1</v>
      </c>
      <c r="R19" s="168" t="s">
        <v>11</v>
      </c>
      <c r="S19" s="244" t="s">
        <v>903</v>
      </c>
      <c r="T19" s="244" t="s">
        <v>903</v>
      </c>
      <c r="U19" s="168" t="s">
        <v>2</v>
      </c>
      <c r="V19" s="168" t="s">
        <v>3</v>
      </c>
      <c r="W19" s="168" t="s">
        <v>53</v>
      </c>
      <c r="X19" s="168" t="s">
        <v>1</v>
      </c>
      <c r="Y19" s="168" t="s">
        <v>11</v>
      </c>
      <c r="Z19" s="244" t="s">
        <v>903</v>
      </c>
      <c r="AA19" s="244" t="s">
        <v>903</v>
      </c>
      <c r="AB19" s="168" t="s">
        <v>2</v>
      </c>
      <c r="AC19" s="168" t="s">
        <v>3</v>
      </c>
      <c r="AD19" s="168" t="s">
        <v>53</v>
      </c>
      <c r="AE19" s="168" t="s">
        <v>1</v>
      </c>
      <c r="AF19" s="168" t="s">
        <v>11</v>
      </c>
      <c r="AG19" s="244" t="s">
        <v>903</v>
      </c>
      <c r="AH19" s="244" t="s">
        <v>903</v>
      </c>
      <c r="AI19" s="168" t="s">
        <v>2</v>
      </c>
      <c r="AJ19" s="168" t="s">
        <v>3</v>
      </c>
      <c r="AK19" s="168" t="s">
        <v>53</v>
      </c>
      <c r="AL19" s="168" t="s">
        <v>1</v>
      </c>
      <c r="AM19" s="169" t="s">
        <v>11</v>
      </c>
      <c r="AN19" s="170" t="s">
        <v>903</v>
      </c>
      <c r="AO19" s="244" t="s">
        <v>903</v>
      </c>
      <c r="AP19" s="168" t="s">
        <v>2</v>
      </c>
      <c r="AQ19" s="168" t="s">
        <v>3</v>
      </c>
      <c r="AR19" s="168" t="s">
        <v>53</v>
      </c>
      <c r="AS19" s="168" t="s">
        <v>1</v>
      </c>
      <c r="AT19" s="168" t="s">
        <v>11</v>
      </c>
      <c r="AU19" s="244" t="s">
        <v>903</v>
      </c>
      <c r="AV19" s="244" t="s">
        <v>903</v>
      </c>
      <c r="AW19" s="168" t="s">
        <v>2</v>
      </c>
      <c r="AX19" s="168" t="s">
        <v>3</v>
      </c>
      <c r="AY19" s="168" t="s">
        <v>53</v>
      </c>
      <c r="AZ19" s="168" t="s">
        <v>1</v>
      </c>
      <c r="BA19" s="168" t="s">
        <v>11</v>
      </c>
      <c r="BB19" s="244" t="s">
        <v>903</v>
      </c>
      <c r="BC19" s="244" t="s">
        <v>903</v>
      </c>
      <c r="BD19" s="168" t="s">
        <v>2</v>
      </c>
      <c r="BE19" s="168" t="s">
        <v>3</v>
      </c>
      <c r="BF19" s="168" t="s">
        <v>53</v>
      </c>
      <c r="BG19" s="168" t="s">
        <v>1</v>
      </c>
      <c r="BH19" s="168" t="s">
        <v>11</v>
      </c>
      <c r="BI19" s="244" t="s">
        <v>903</v>
      </c>
      <c r="BJ19" s="244" t="s">
        <v>903</v>
      </c>
      <c r="BK19" s="168" t="s">
        <v>2</v>
      </c>
      <c r="BL19" s="168" t="s">
        <v>3</v>
      </c>
      <c r="BM19" s="168" t="s">
        <v>53</v>
      </c>
      <c r="BN19" s="168" t="s">
        <v>1</v>
      </c>
      <c r="BO19" s="168" t="s">
        <v>11</v>
      </c>
      <c r="BP19" s="244" t="s">
        <v>903</v>
      </c>
      <c r="BQ19" s="244" t="s">
        <v>903</v>
      </c>
      <c r="BR19" s="168" t="s">
        <v>2</v>
      </c>
      <c r="BS19" s="168" t="s">
        <v>3</v>
      </c>
      <c r="BT19" s="168" t="s">
        <v>53</v>
      </c>
      <c r="BU19" s="168" t="s">
        <v>1</v>
      </c>
      <c r="BV19" s="168" t="s">
        <v>11</v>
      </c>
      <c r="BW19" s="252" t="s">
        <v>905</v>
      </c>
      <c r="BX19" s="252" t="s">
        <v>8</v>
      </c>
      <c r="BY19" s="252" t="s">
        <v>905</v>
      </c>
      <c r="BZ19" s="252" t="s">
        <v>8</v>
      </c>
      <c r="CA19" s="289"/>
      <c r="CB19" s="106"/>
    </row>
    <row r="20" spans="1:80" x14ac:dyDescent="0.25">
      <c r="A20" s="248">
        <v>1</v>
      </c>
      <c r="B20" s="248">
        <v>2</v>
      </c>
      <c r="C20" s="248">
        <v>3</v>
      </c>
      <c r="D20" s="248">
        <v>4</v>
      </c>
      <c r="E20" s="171" t="s">
        <v>80</v>
      </c>
      <c r="F20" s="248" t="s">
        <v>81</v>
      </c>
      <c r="G20" s="248" t="s">
        <v>82</v>
      </c>
      <c r="H20" s="248" t="s">
        <v>83</v>
      </c>
      <c r="I20" s="248" t="s">
        <v>84</v>
      </c>
      <c r="J20" s="248" t="s">
        <v>85</v>
      </c>
      <c r="K20" s="248" t="s">
        <v>86</v>
      </c>
      <c r="L20" s="248" t="s">
        <v>87</v>
      </c>
      <c r="M20" s="248" t="s">
        <v>88</v>
      </c>
      <c r="N20" s="248" t="s">
        <v>89</v>
      </c>
      <c r="O20" s="248" t="s">
        <v>90</v>
      </c>
      <c r="P20" s="248" t="s">
        <v>91</v>
      </c>
      <c r="Q20" s="248" t="s">
        <v>92</v>
      </c>
      <c r="R20" s="248" t="s">
        <v>93</v>
      </c>
      <c r="S20" s="248" t="s">
        <v>94</v>
      </c>
      <c r="T20" s="248" t="s">
        <v>95</v>
      </c>
      <c r="U20" s="248" t="s">
        <v>96</v>
      </c>
      <c r="V20" s="248" t="s">
        <v>97</v>
      </c>
      <c r="W20" s="248" t="s">
        <v>98</v>
      </c>
      <c r="X20" s="248" t="s">
        <v>99</v>
      </c>
      <c r="Y20" s="248" t="s">
        <v>100</v>
      </c>
      <c r="Z20" s="248" t="s">
        <v>101</v>
      </c>
      <c r="AA20" s="248" t="s">
        <v>102</v>
      </c>
      <c r="AB20" s="248" t="s">
        <v>103</v>
      </c>
      <c r="AC20" s="248" t="s">
        <v>104</v>
      </c>
      <c r="AD20" s="248" t="s">
        <v>105</v>
      </c>
      <c r="AE20" s="248" t="s">
        <v>106</v>
      </c>
      <c r="AF20" s="248" t="s">
        <v>107</v>
      </c>
      <c r="AG20" s="248" t="s">
        <v>108</v>
      </c>
      <c r="AH20" s="248" t="s">
        <v>109</v>
      </c>
      <c r="AI20" s="248" t="s">
        <v>110</v>
      </c>
      <c r="AJ20" s="248" t="s">
        <v>111</v>
      </c>
      <c r="AK20" s="248" t="s">
        <v>112</v>
      </c>
      <c r="AL20" s="248" t="s">
        <v>113</v>
      </c>
      <c r="AM20" s="248" t="s">
        <v>114</v>
      </c>
      <c r="AN20" s="248" t="s">
        <v>115</v>
      </c>
      <c r="AO20" s="248" t="s">
        <v>116</v>
      </c>
      <c r="AP20" s="248" t="s">
        <v>117</v>
      </c>
      <c r="AQ20" s="248" t="s">
        <v>118</v>
      </c>
      <c r="AR20" s="248" t="s">
        <v>119</v>
      </c>
      <c r="AS20" s="248" t="s">
        <v>120</v>
      </c>
      <c r="AT20" s="248" t="s">
        <v>121</v>
      </c>
      <c r="AU20" s="248" t="s">
        <v>122</v>
      </c>
      <c r="AV20" s="248" t="s">
        <v>123</v>
      </c>
      <c r="AW20" s="248" t="s">
        <v>124</v>
      </c>
      <c r="AX20" s="172" t="s">
        <v>125</v>
      </c>
      <c r="AY20" s="248" t="s">
        <v>126</v>
      </c>
      <c r="AZ20" s="248" t="s">
        <v>127</v>
      </c>
      <c r="BA20" s="248" t="s">
        <v>128</v>
      </c>
      <c r="BB20" s="248" t="s">
        <v>129</v>
      </c>
      <c r="BC20" s="248" t="s">
        <v>130</v>
      </c>
      <c r="BD20" s="248" t="s">
        <v>131</v>
      </c>
      <c r="BE20" s="248" t="s">
        <v>132</v>
      </c>
      <c r="BF20" s="248" t="s">
        <v>133</v>
      </c>
      <c r="BG20" s="248" t="s">
        <v>134</v>
      </c>
      <c r="BH20" s="248" t="s">
        <v>135</v>
      </c>
      <c r="BI20" s="248" t="s">
        <v>136</v>
      </c>
      <c r="BJ20" s="248" t="s">
        <v>137</v>
      </c>
      <c r="BK20" s="248" t="s">
        <v>138</v>
      </c>
      <c r="BL20" s="248" t="s">
        <v>139</v>
      </c>
      <c r="BM20" s="248" t="s">
        <v>140</v>
      </c>
      <c r="BN20" s="248" t="s">
        <v>141</v>
      </c>
      <c r="BO20" s="248" t="s">
        <v>142</v>
      </c>
      <c r="BP20" s="248" t="s">
        <v>143</v>
      </c>
      <c r="BQ20" s="248" t="s">
        <v>144</v>
      </c>
      <c r="BR20" s="248" t="s">
        <v>145</v>
      </c>
      <c r="BS20" s="248" t="s">
        <v>146</v>
      </c>
      <c r="BT20" s="248" t="s">
        <v>147</v>
      </c>
      <c r="BU20" s="248" t="s">
        <v>148</v>
      </c>
      <c r="BV20" s="248" t="s">
        <v>149</v>
      </c>
      <c r="BW20" s="248">
        <v>7</v>
      </c>
      <c r="BX20" s="248">
        <f>BW20+1</f>
        <v>8</v>
      </c>
      <c r="BY20" s="248">
        <f>BX20+1</f>
        <v>9</v>
      </c>
      <c r="BZ20" s="248">
        <f>BY20+1</f>
        <v>10</v>
      </c>
      <c r="CA20" s="248">
        <f>BZ20+1</f>
        <v>11</v>
      </c>
      <c r="CB20" s="27"/>
    </row>
    <row r="21" spans="1:80" ht="29.25" customHeight="1" x14ac:dyDescent="0.25">
      <c r="A21" s="173" t="s">
        <v>982</v>
      </c>
      <c r="B21" s="178" t="s">
        <v>166</v>
      </c>
      <c r="C21" s="173" t="s">
        <v>981</v>
      </c>
      <c r="D21" s="174">
        <f t="shared" ref="D21:F21" si="0">D23+D27</f>
        <v>11.362</v>
      </c>
      <c r="E21" s="175">
        <v>0</v>
      </c>
      <c r="F21" s="174">
        <f t="shared" si="0"/>
        <v>11.018000000000001</v>
      </c>
      <c r="G21" s="175">
        <v>0</v>
      </c>
      <c r="H21" s="175">
        <v>0</v>
      </c>
      <c r="I21" s="204">
        <f t="shared" ref="I21:K21" si="1">I23+I27</f>
        <v>15.953000000000003</v>
      </c>
      <c r="J21" s="126">
        <f t="shared" si="1"/>
        <v>0</v>
      </c>
      <c r="K21" s="131">
        <f t="shared" si="1"/>
        <v>48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4">
        <f t="shared" ref="T21" si="2">T23+T27</f>
        <v>0.67100000000000004</v>
      </c>
      <c r="U21" s="175">
        <v>0</v>
      </c>
      <c r="V21" s="175">
        <v>0</v>
      </c>
      <c r="W21" s="175">
        <v>0</v>
      </c>
      <c r="X21" s="175">
        <v>0</v>
      </c>
      <c r="Y21" s="176">
        <f t="shared" ref="Y21" si="3">Y23+Y27</f>
        <v>10</v>
      </c>
      <c r="Z21" s="175">
        <v>0</v>
      </c>
      <c r="AA21" s="164">
        <f t="shared" ref="AA21:AF21" si="4">AA23+AA27</f>
        <v>6.98</v>
      </c>
      <c r="AB21" s="176">
        <f t="shared" si="4"/>
        <v>0</v>
      </c>
      <c r="AC21" s="176">
        <f t="shared" si="4"/>
        <v>0</v>
      </c>
      <c r="AD21" s="174">
        <f t="shared" si="4"/>
        <v>9.9930000000000021</v>
      </c>
      <c r="AE21" s="176">
        <f t="shared" si="4"/>
        <v>0</v>
      </c>
      <c r="AF21" s="176">
        <f t="shared" si="4"/>
        <v>8</v>
      </c>
      <c r="AG21" s="175">
        <v>0</v>
      </c>
      <c r="AH21" s="164">
        <f t="shared" ref="AH21" si="5">AH23+AH27</f>
        <v>3.367</v>
      </c>
      <c r="AI21" s="175">
        <v>0</v>
      </c>
      <c r="AJ21" s="175">
        <v>0</v>
      </c>
      <c r="AK21" s="174">
        <f t="shared" ref="AK21" si="6">AK23+AK27</f>
        <v>5.96</v>
      </c>
      <c r="AL21" s="175">
        <v>0</v>
      </c>
      <c r="AM21" s="176">
        <f t="shared" ref="AM21" si="7">AM23+AM27</f>
        <v>30</v>
      </c>
      <c r="AN21" s="175">
        <v>0</v>
      </c>
      <c r="AO21" s="174">
        <f t="shared" ref="AO21:AT21" si="8">AO23+AO27</f>
        <v>11.057</v>
      </c>
      <c r="AP21" s="175">
        <v>0</v>
      </c>
      <c r="AQ21" s="175">
        <v>0</v>
      </c>
      <c r="AR21" s="174">
        <f>AR23</f>
        <v>16.993000000000006</v>
      </c>
      <c r="AS21" s="175">
        <v>0</v>
      </c>
      <c r="AT21" s="176">
        <f t="shared" si="8"/>
        <v>90</v>
      </c>
      <c r="AU21" s="175">
        <v>0</v>
      </c>
      <c r="AV21" s="175">
        <v>0</v>
      </c>
      <c r="AW21" s="175">
        <v>0</v>
      </c>
      <c r="AX21" s="175">
        <v>0</v>
      </c>
      <c r="AY21" s="175">
        <v>0</v>
      </c>
      <c r="AZ21" s="175">
        <v>0</v>
      </c>
      <c r="BA21" s="175">
        <v>0</v>
      </c>
      <c r="BB21" s="175">
        <v>0</v>
      </c>
      <c r="BC21" s="174">
        <f t="shared" ref="BC21:BH21" si="9">BC23+BC27</f>
        <v>4.9000000000000002E-2</v>
      </c>
      <c r="BD21" s="175">
        <v>0</v>
      </c>
      <c r="BE21" s="175">
        <v>0</v>
      </c>
      <c r="BF21" s="175">
        <v>0</v>
      </c>
      <c r="BG21" s="175">
        <v>0</v>
      </c>
      <c r="BH21" s="176">
        <f t="shared" si="9"/>
        <v>1</v>
      </c>
      <c r="BI21" s="175">
        <v>0</v>
      </c>
      <c r="BJ21" s="174">
        <f>BJ23</f>
        <v>8.9920000000000009</v>
      </c>
      <c r="BK21" s="175">
        <v>0</v>
      </c>
      <c r="BL21" s="175">
        <v>0</v>
      </c>
      <c r="BM21" s="174">
        <f>BM23</f>
        <v>15.953000000000003</v>
      </c>
      <c r="BN21" s="175">
        <v>0</v>
      </c>
      <c r="BO21" s="175">
        <v>0</v>
      </c>
      <c r="BP21" s="175">
        <v>0</v>
      </c>
      <c r="BQ21" s="174">
        <f t="shared" ref="BQ21" si="10">BQ23+BQ27</f>
        <v>2.016</v>
      </c>
      <c r="BR21" s="175">
        <v>0</v>
      </c>
      <c r="BS21" s="175">
        <v>0</v>
      </c>
      <c r="BT21" s="174">
        <f t="shared" ref="BT21" si="11">BT23+BT27</f>
        <v>1.04</v>
      </c>
      <c r="BU21" s="175">
        <v>0</v>
      </c>
      <c r="BV21" s="176">
        <f t="shared" ref="BV21" si="12">BV23+BV27</f>
        <v>89</v>
      </c>
      <c r="BW21" s="175">
        <v>0</v>
      </c>
      <c r="BX21" s="175">
        <v>0</v>
      </c>
      <c r="BY21" s="174">
        <f t="shared" ref="BY21" si="13">AO21-F21</f>
        <v>3.8999999999999702E-2</v>
      </c>
      <c r="BZ21" s="231">
        <f>BY21/F21*100</f>
        <v>0.35396623706661551</v>
      </c>
      <c r="CA21" s="156" t="s">
        <v>981</v>
      </c>
      <c r="CB21" s="27"/>
    </row>
    <row r="22" spans="1:80" s="74" customFormat="1" ht="18" customHeight="1" x14ac:dyDescent="0.25">
      <c r="A22" s="249" t="s">
        <v>911</v>
      </c>
      <c r="B22" s="179" t="s">
        <v>912</v>
      </c>
      <c r="C22" s="251" t="s">
        <v>913</v>
      </c>
      <c r="D22" s="125" t="s">
        <v>981</v>
      </c>
      <c r="E22" s="125" t="s">
        <v>981</v>
      </c>
      <c r="F22" s="125" t="s">
        <v>981</v>
      </c>
      <c r="G22" s="125" t="s">
        <v>981</v>
      </c>
      <c r="H22" s="125" t="s">
        <v>981</v>
      </c>
      <c r="I22" s="130" t="s">
        <v>981</v>
      </c>
      <c r="J22" s="126" t="s">
        <v>981</v>
      </c>
      <c r="K22" s="130" t="s">
        <v>981</v>
      </c>
      <c r="L22" s="125" t="s">
        <v>981</v>
      </c>
      <c r="M22" s="177" t="s">
        <v>981</v>
      </c>
      <c r="N22" s="177" t="s">
        <v>981</v>
      </c>
      <c r="O22" s="177" t="s">
        <v>981</v>
      </c>
      <c r="P22" s="177" t="s">
        <v>981</v>
      </c>
      <c r="Q22" s="177" t="s">
        <v>981</v>
      </c>
      <c r="R22" s="177" t="s">
        <v>981</v>
      </c>
      <c r="S22" s="125" t="s">
        <v>981</v>
      </c>
      <c r="T22" s="177" t="s">
        <v>981</v>
      </c>
      <c r="U22" s="177" t="s">
        <v>981</v>
      </c>
      <c r="V22" s="177" t="s">
        <v>981</v>
      </c>
      <c r="W22" s="177" t="s">
        <v>981</v>
      </c>
      <c r="X22" s="177" t="s">
        <v>981</v>
      </c>
      <c r="Y22" s="177" t="s">
        <v>981</v>
      </c>
      <c r="Z22" s="125" t="s">
        <v>981</v>
      </c>
      <c r="AA22" s="140" t="s">
        <v>981</v>
      </c>
      <c r="AB22" s="177" t="s">
        <v>981</v>
      </c>
      <c r="AC22" s="177" t="s">
        <v>981</v>
      </c>
      <c r="AD22" s="177" t="s">
        <v>981</v>
      </c>
      <c r="AE22" s="177" t="s">
        <v>981</v>
      </c>
      <c r="AF22" s="177" t="s">
        <v>981</v>
      </c>
      <c r="AG22" s="125" t="s">
        <v>981</v>
      </c>
      <c r="AH22" s="140" t="s">
        <v>981</v>
      </c>
      <c r="AI22" s="177" t="s">
        <v>981</v>
      </c>
      <c r="AJ22" s="177" t="s">
        <v>981</v>
      </c>
      <c r="AK22" s="177" t="s">
        <v>981</v>
      </c>
      <c r="AL22" s="177" t="s">
        <v>981</v>
      </c>
      <c r="AM22" s="133" t="s">
        <v>981</v>
      </c>
      <c r="AN22" s="125" t="s">
        <v>981</v>
      </c>
      <c r="AO22" s="177" t="s">
        <v>981</v>
      </c>
      <c r="AP22" s="177" t="s">
        <v>981</v>
      </c>
      <c r="AQ22" s="177" t="s">
        <v>981</v>
      </c>
      <c r="AR22" s="177" t="s">
        <v>981</v>
      </c>
      <c r="AS22" s="177" t="s">
        <v>981</v>
      </c>
      <c r="AT22" s="177" t="s">
        <v>981</v>
      </c>
      <c r="AU22" s="125" t="s">
        <v>981</v>
      </c>
      <c r="AV22" s="177" t="s">
        <v>981</v>
      </c>
      <c r="AW22" s="177" t="s">
        <v>981</v>
      </c>
      <c r="AX22" s="177" t="s">
        <v>981</v>
      </c>
      <c r="AY22" s="177" t="s">
        <v>981</v>
      </c>
      <c r="AZ22" s="177" t="s">
        <v>981</v>
      </c>
      <c r="BA22" s="177" t="s">
        <v>981</v>
      </c>
      <c r="BB22" s="125" t="s">
        <v>981</v>
      </c>
      <c r="BC22" s="177" t="s">
        <v>981</v>
      </c>
      <c r="BD22" s="177" t="s">
        <v>981</v>
      </c>
      <c r="BE22" s="177" t="s">
        <v>981</v>
      </c>
      <c r="BF22" s="177" t="s">
        <v>981</v>
      </c>
      <c r="BG22" s="177" t="s">
        <v>981</v>
      </c>
      <c r="BH22" s="177" t="s">
        <v>981</v>
      </c>
      <c r="BI22" s="125" t="s">
        <v>981</v>
      </c>
      <c r="BJ22" s="177" t="s">
        <v>981</v>
      </c>
      <c r="BK22" s="177" t="s">
        <v>981</v>
      </c>
      <c r="BL22" s="177" t="s">
        <v>981</v>
      </c>
      <c r="BM22" s="177" t="s">
        <v>981</v>
      </c>
      <c r="BN22" s="177" t="s">
        <v>981</v>
      </c>
      <c r="BO22" s="177" t="s">
        <v>981</v>
      </c>
      <c r="BP22" s="125" t="s">
        <v>981</v>
      </c>
      <c r="BQ22" s="177" t="s">
        <v>981</v>
      </c>
      <c r="BR22" s="177" t="s">
        <v>981</v>
      </c>
      <c r="BS22" s="177" t="s">
        <v>981</v>
      </c>
      <c r="BT22" s="177" t="s">
        <v>981</v>
      </c>
      <c r="BU22" s="177" t="s">
        <v>981</v>
      </c>
      <c r="BV22" s="177" t="s">
        <v>981</v>
      </c>
      <c r="BW22" s="177" t="s">
        <v>981</v>
      </c>
      <c r="BX22" s="177" t="s">
        <v>981</v>
      </c>
      <c r="BY22" s="177" t="s">
        <v>981</v>
      </c>
      <c r="BZ22" s="232" t="s">
        <v>981</v>
      </c>
      <c r="CA22" s="156" t="s">
        <v>981</v>
      </c>
    </row>
    <row r="23" spans="1:80" x14ac:dyDescent="0.25">
      <c r="A23" s="140" t="s">
        <v>914</v>
      </c>
      <c r="B23" s="163" t="s">
        <v>915</v>
      </c>
      <c r="C23" s="140" t="s">
        <v>913</v>
      </c>
      <c r="D23" s="174">
        <f t="shared" ref="D23:F23" si="14">D49</f>
        <v>11.122</v>
      </c>
      <c r="E23" s="175">
        <v>0</v>
      </c>
      <c r="F23" s="174">
        <f t="shared" si="14"/>
        <v>10.778</v>
      </c>
      <c r="G23" s="175">
        <v>0</v>
      </c>
      <c r="H23" s="175">
        <v>0</v>
      </c>
      <c r="I23" s="130">
        <f t="shared" ref="I23:K23" si="15">I49</f>
        <v>15.953000000000003</v>
      </c>
      <c r="J23" s="126">
        <f t="shared" si="15"/>
        <v>0</v>
      </c>
      <c r="K23" s="131">
        <f t="shared" si="15"/>
        <v>46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4">
        <f t="shared" ref="T23" si="16">T49</f>
        <v>0.63400000000000001</v>
      </c>
      <c r="U23" s="175">
        <v>0</v>
      </c>
      <c r="V23" s="175">
        <v>0</v>
      </c>
      <c r="W23" s="175">
        <v>0</v>
      </c>
      <c r="X23" s="175">
        <v>0</v>
      </c>
      <c r="Y23" s="176">
        <f t="shared" ref="Y23" si="17">Y49</f>
        <v>9</v>
      </c>
      <c r="Z23" s="175">
        <v>0</v>
      </c>
      <c r="AA23" s="164">
        <f t="shared" ref="AA23:AF23" si="18">AA49</f>
        <v>6.7770000000000001</v>
      </c>
      <c r="AB23" s="175">
        <f t="shared" si="18"/>
        <v>0</v>
      </c>
      <c r="AC23" s="175">
        <f t="shared" si="18"/>
        <v>0</v>
      </c>
      <c r="AD23" s="174">
        <f t="shared" si="18"/>
        <v>9.9930000000000021</v>
      </c>
      <c r="AE23" s="175">
        <f t="shared" si="18"/>
        <v>0</v>
      </c>
      <c r="AF23" s="176">
        <f t="shared" si="18"/>
        <v>7</v>
      </c>
      <c r="AG23" s="175">
        <v>0</v>
      </c>
      <c r="AH23" s="164">
        <f t="shared" ref="AH23:AM23" si="19">AH49</f>
        <v>3.367</v>
      </c>
      <c r="AI23" s="175">
        <f t="shared" si="19"/>
        <v>0</v>
      </c>
      <c r="AJ23" s="175">
        <f t="shared" si="19"/>
        <v>0</v>
      </c>
      <c r="AK23" s="174">
        <f t="shared" si="19"/>
        <v>5.96</v>
      </c>
      <c r="AL23" s="175">
        <f t="shared" si="19"/>
        <v>0</v>
      </c>
      <c r="AM23" s="176">
        <f t="shared" si="19"/>
        <v>30</v>
      </c>
      <c r="AN23" s="175">
        <v>0</v>
      </c>
      <c r="AO23" s="174">
        <f t="shared" ref="AO23" si="20">AO49</f>
        <v>10.814</v>
      </c>
      <c r="AP23" s="175">
        <v>0</v>
      </c>
      <c r="AQ23" s="175">
        <v>0</v>
      </c>
      <c r="AR23" s="174">
        <f>AR49</f>
        <v>16.993000000000006</v>
      </c>
      <c r="AS23" s="175">
        <v>0</v>
      </c>
      <c r="AT23" s="176">
        <f>AT49</f>
        <v>88</v>
      </c>
      <c r="AU23" s="175">
        <v>0</v>
      </c>
      <c r="AV23" s="175">
        <v>0</v>
      </c>
      <c r="AW23" s="175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175">
        <v>0</v>
      </c>
      <c r="BD23" s="175">
        <v>0</v>
      </c>
      <c r="BE23" s="175">
        <v>0</v>
      </c>
      <c r="BF23" s="175">
        <v>0</v>
      </c>
      <c r="BG23" s="175">
        <v>0</v>
      </c>
      <c r="BH23" s="175">
        <v>0</v>
      </c>
      <c r="BI23" s="175">
        <v>0</v>
      </c>
      <c r="BJ23" s="174">
        <f t="shared" ref="BJ23" si="21">BJ49</f>
        <v>8.9920000000000009</v>
      </c>
      <c r="BK23" s="175">
        <v>0</v>
      </c>
      <c r="BL23" s="175">
        <v>0</v>
      </c>
      <c r="BM23" s="174">
        <f>BM49</f>
        <v>15.953000000000003</v>
      </c>
      <c r="BN23" s="175">
        <v>0</v>
      </c>
      <c r="BO23" s="175">
        <v>0</v>
      </c>
      <c r="BP23" s="175">
        <v>0</v>
      </c>
      <c r="BQ23" s="174">
        <f>BQ49</f>
        <v>1.8220000000000001</v>
      </c>
      <c r="BR23" s="175">
        <v>0</v>
      </c>
      <c r="BS23" s="175">
        <v>0</v>
      </c>
      <c r="BT23" s="174">
        <f>BT49</f>
        <v>1.04</v>
      </c>
      <c r="BU23" s="175">
        <v>0</v>
      </c>
      <c r="BV23" s="176">
        <f>BV49</f>
        <v>88</v>
      </c>
      <c r="BW23" s="175">
        <v>0</v>
      </c>
      <c r="BX23" s="175">
        <v>0</v>
      </c>
      <c r="BY23" s="174">
        <f t="shared" ref="BY23" si="22">AO23-F23</f>
        <v>3.5999999999999588E-2</v>
      </c>
      <c r="BZ23" s="231">
        <f>BY23/F23*100</f>
        <v>0.33401373167563175</v>
      </c>
      <c r="CA23" s="156" t="s">
        <v>981</v>
      </c>
    </row>
    <row r="24" spans="1:80" ht="51" customHeight="1" x14ac:dyDescent="0.25">
      <c r="A24" s="140" t="s">
        <v>916</v>
      </c>
      <c r="B24" s="163" t="s">
        <v>917</v>
      </c>
      <c r="C24" s="140" t="s">
        <v>913</v>
      </c>
      <c r="D24" s="140" t="s">
        <v>981</v>
      </c>
      <c r="E24" s="140" t="s">
        <v>981</v>
      </c>
      <c r="F24" s="140" t="s">
        <v>981</v>
      </c>
      <c r="G24" s="140" t="s">
        <v>981</v>
      </c>
      <c r="H24" s="140" t="s">
        <v>981</v>
      </c>
      <c r="I24" s="130" t="s">
        <v>981</v>
      </c>
      <c r="J24" s="126" t="s">
        <v>981</v>
      </c>
      <c r="K24" s="130" t="s">
        <v>981</v>
      </c>
      <c r="L24" s="140" t="s">
        <v>981</v>
      </c>
      <c r="M24" s="140" t="s">
        <v>981</v>
      </c>
      <c r="N24" s="140" t="s">
        <v>981</v>
      </c>
      <c r="O24" s="140" t="s">
        <v>981</v>
      </c>
      <c r="P24" s="140" t="s">
        <v>981</v>
      </c>
      <c r="Q24" s="140" t="s">
        <v>981</v>
      </c>
      <c r="R24" s="140" t="s">
        <v>981</v>
      </c>
      <c r="S24" s="140" t="s">
        <v>981</v>
      </c>
      <c r="T24" s="152" t="s">
        <v>981</v>
      </c>
      <c r="U24" s="140" t="s">
        <v>981</v>
      </c>
      <c r="V24" s="140" t="s">
        <v>981</v>
      </c>
      <c r="W24" s="140" t="s">
        <v>981</v>
      </c>
      <c r="X24" s="140" t="s">
        <v>981</v>
      </c>
      <c r="Y24" s="140" t="s">
        <v>981</v>
      </c>
      <c r="Z24" s="140" t="s">
        <v>981</v>
      </c>
      <c r="AA24" s="140" t="s">
        <v>981</v>
      </c>
      <c r="AB24" s="140" t="s">
        <v>981</v>
      </c>
      <c r="AC24" s="140" t="s">
        <v>981</v>
      </c>
      <c r="AD24" s="140" t="s">
        <v>981</v>
      </c>
      <c r="AE24" s="140" t="s">
        <v>981</v>
      </c>
      <c r="AF24" s="140" t="s">
        <v>981</v>
      </c>
      <c r="AG24" s="140" t="s">
        <v>981</v>
      </c>
      <c r="AH24" s="140" t="s">
        <v>981</v>
      </c>
      <c r="AI24" s="140" t="s">
        <v>981</v>
      </c>
      <c r="AJ24" s="140" t="s">
        <v>981</v>
      </c>
      <c r="AK24" s="140" t="s">
        <v>981</v>
      </c>
      <c r="AL24" s="140" t="s">
        <v>981</v>
      </c>
      <c r="AM24" s="140" t="s">
        <v>981</v>
      </c>
      <c r="AN24" s="140" t="s">
        <v>981</v>
      </c>
      <c r="AO24" s="140" t="s">
        <v>981</v>
      </c>
      <c r="AP24" s="140" t="s">
        <v>981</v>
      </c>
      <c r="AQ24" s="140" t="s">
        <v>981</v>
      </c>
      <c r="AR24" s="140" t="s">
        <v>981</v>
      </c>
      <c r="AS24" s="140" t="s">
        <v>981</v>
      </c>
      <c r="AT24" s="140" t="s">
        <v>981</v>
      </c>
      <c r="AU24" s="140" t="s">
        <v>981</v>
      </c>
      <c r="AV24" s="140" t="s">
        <v>981</v>
      </c>
      <c r="AW24" s="140" t="s">
        <v>981</v>
      </c>
      <c r="AX24" s="140" t="s">
        <v>981</v>
      </c>
      <c r="AY24" s="140" t="s">
        <v>981</v>
      </c>
      <c r="AZ24" s="140" t="s">
        <v>981</v>
      </c>
      <c r="BA24" s="140" t="s">
        <v>981</v>
      </c>
      <c r="BB24" s="140" t="s">
        <v>981</v>
      </c>
      <c r="BC24" s="140" t="s">
        <v>981</v>
      </c>
      <c r="BD24" s="140" t="s">
        <v>981</v>
      </c>
      <c r="BE24" s="140" t="s">
        <v>981</v>
      </c>
      <c r="BF24" s="140" t="s">
        <v>981</v>
      </c>
      <c r="BG24" s="140" t="s">
        <v>981</v>
      </c>
      <c r="BH24" s="140" t="s">
        <v>981</v>
      </c>
      <c r="BI24" s="140" t="s">
        <v>981</v>
      </c>
      <c r="BJ24" s="140" t="s">
        <v>981</v>
      </c>
      <c r="BK24" s="140" t="s">
        <v>981</v>
      </c>
      <c r="BL24" s="140" t="s">
        <v>981</v>
      </c>
      <c r="BM24" s="140" t="s">
        <v>981</v>
      </c>
      <c r="BN24" s="140" t="s">
        <v>981</v>
      </c>
      <c r="BO24" s="140" t="s">
        <v>981</v>
      </c>
      <c r="BP24" s="140" t="s">
        <v>981</v>
      </c>
      <c r="BQ24" s="140" t="s">
        <v>981</v>
      </c>
      <c r="BR24" s="140" t="s">
        <v>981</v>
      </c>
      <c r="BS24" s="140" t="s">
        <v>981</v>
      </c>
      <c r="BT24" s="140" t="s">
        <v>981</v>
      </c>
      <c r="BU24" s="140" t="s">
        <v>981</v>
      </c>
      <c r="BV24" s="140" t="s">
        <v>981</v>
      </c>
      <c r="BW24" s="140" t="s">
        <v>981</v>
      </c>
      <c r="BX24" s="140" t="s">
        <v>981</v>
      </c>
      <c r="BY24" s="140" t="s">
        <v>981</v>
      </c>
      <c r="BZ24" s="222" t="s">
        <v>981</v>
      </c>
      <c r="CA24" s="156" t="s">
        <v>981</v>
      </c>
    </row>
    <row r="25" spans="1:80" ht="33" customHeight="1" x14ac:dyDescent="0.25">
      <c r="A25" s="140" t="s">
        <v>918</v>
      </c>
      <c r="B25" s="163" t="s">
        <v>919</v>
      </c>
      <c r="C25" s="140" t="s">
        <v>913</v>
      </c>
      <c r="D25" s="140" t="s">
        <v>981</v>
      </c>
      <c r="E25" s="140" t="s">
        <v>981</v>
      </c>
      <c r="F25" s="140" t="s">
        <v>981</v>
      </c>
      <c r="G25" s="140" t="s">
        <v>981</v>
      </c>
      <c r="H25" s="140" t="s">
        <v>981</v>
      </c>
      <c r="I25" s="130" t="s">
        <v>981</v>
      </c>
      <c r="J25" s="126" t="s">
        <v>981</v>
      </c>
      <c r="K25" s="130" t="s">
        <v>981</v>
      </c>
      <c r="L25" s="140" t="s">
        <v>981</v>
      </c>
      <c r="M25" s="140" t="s">
        <v>981</v>
      </c>
      <c r="N25" s="140" t="s">
        <v>981</v>
      </c>
      <c r="O25" s="140" t="s">
        <v>981</v>
      </c>
      <c r="P25" s="140" t="s">
        <v>981</v>
      </c>
      <c r="Q25" s="140" t="s">
        <v>981</v>
      </c>
      <c r="R25" s="140" t="s">
        <v>981</v>
      </c>
      <c r="S25" s="140" t="s">
        <v>981</v>
      </c>
      <c r="T25" s="152" t="s">
        <v>981</v>
      </c>
      <c r="U25" s="140" t="s">
        <v>981</v>
      </c>
      <c r="V25" s="140" t="s">
        <v>981</v>
      </c>
      <c r="W25" s="140" t="s">
        <v>981</v>
      </c>
      <c r="X25" s="140" t="s">
        <v>981</v>
      </c>
      <c r="Y25" s="140" t="s">
        <v>981</v>
      </c>
      <c r="Z25" s="140" t="s">
        <v>981</v>
      </c>
      <c r="AA25" s="140" t="s">
        <v>981</v>
      </c>
      <c r="AB25" s="140" t="s">
        <v>981</v>
      </c>
      <c r="AC25" s="140" t="s">
        <v>981</v>
      </c>
      <c r="AD25" s="140" t="s">
        <v>981</v>
      </c>
      <c r="AE25" s="140" t="s">
        <v>981</v>
      </c>
      <c r="AF25" s="140" t="s">
        <v>981</v>
      </c>
      <c r="AG25" s="140" t="s">
        <v>981</v>
      </c>
      <c r="AH25" s="140" t="s">
        <v>981</v>
      </c>
      <c r="AI25" s="140" t="s">
        <v>981</v>
      </c>
      <c r="AJ25" s="140" t="s">
        <v>981</v>
      </c>
      <c r="AK25" s="140" t="s">
        <v>981</v>
      </c>
      <c r="AL25" s="140" t="s">
        <v>981</v>
      </c>
      <c r="AM25" s="140" t="s">
        <v>981</v>
      </c>
      <c r="AN25" s="140" t="s">
        <v>981</v>
      </c>
      <c r="AO25" s="140" t="s">
        <v>981</v>
      </c>
      <c r="AP25" s="140" t="s">
        <v>981</v>
      </c>
      <c r="AQ25" s="140" t="s">
        <v>981</v>
      </c>
      <c r="AR25" s="140" t="s">
        <v>981</v>
      </c>
      <c r="AS25" s="140" t="s">
        <v>981</v>
      </c>
      <c r="AT25" s="140" t="s">
        <v>981</v>
      </c>
      <c r="AU25" s="140" t="s">
        <v>981</v>
      </c>
      <c r="AV25" s="140" t="s">
        <v>981</v>
      </c>
      <c r="AW25" s="140" t="s">
        <v>981</v>
      </c>
      <c r="AX25" s="140" t="s">
        <v>981</v>
      </c>
      <c r="AY25" s="140" t="s">
        <v>981</v>
      </c>
      <c r="AZ25" s="140" t="s">
        <v>981</v>
      </c>
      <c r="BA25" s="140" t="s">
        <v>981</v>
      </c>
      <c r="BB25" s="140" t="s">
        <v>981</v>
      </c>
      <c r="BC25" s="140" t="s">
        <v>981</v>
      </c>
      <c r="BD25" s="140" t="s">
        <v>981</v>
      </c>
      <c r="BE25" s="140" t="s">
        <v>981</v>
      </c>
      <c r="BF25" s="140" t="s">
        <v>981</v>
      </c>
      <c r="BG25" s="140" t="s">
        <v>981</v>
      </c>
      <c r="BH25" s="140" t="s">
        <v>981</v>
      </c>
      <c r="BI25" s="140" t="s">
        <v>981</v>
      </c>
      <c r="BJ25" s="140" t="s">
        <v>981</v>
      </c>
      <c r="BK25" s="140" t="s">
        <v>981</v>
      </c>
      <c r="BL25" s="140" t="s">
        <v>981</v>
      </c>
      <c r="BM25" s="140" t="s">
        <v>981</v>
      </c>
      <c r="BN25" s="140" t="s">
        <v>981</v>
      </c>
      <c r="BO25" s="140" t="s">
        <v>981</v>
      </c>
      <c r="BP25" s="140" t="s">
        <v>981</v>
      </c>
      <c r="BQ25" s="140" t="s">
        <v>981</v>
      </c>
      <c r="BR25" s="140" t="s">
        <v>981</v>
      </c>
      <c r="BS25" s="140" t="s">
        <v>981</v>
      </c>
      <c r="BT25" s="140" t="s">
        <v>981</v>
      </c>
      <c r="BU25" s="140" t="s">
        <v>981</v>
      </c>
      <c r="BV25" s="140" t="s">
        <v>981</v>
      </c>
      <c r="BW25" s="140" t="s">
        <v>981</v>
      </c>
      <c r="BX25" s="140" t="s">
        <v>981</v>
      </c>
      <c r="BY25" s="140" t="s">
        <v>981</v>
      </c>
      <c r="BZ25" s="222" t="s">
        <v>981</v>
      </c>
      <c r="CA25" s="156" t="s">
        <v>981</v>
      </c>
    </row>
    <row r="26" spans="1:80" ht="32.25" customHeight="1" x14ac:dyDescent="0.25">
      <c r="A26" s="140" t="s">
        <v>920</v>
      </c>
      <c r="B26" s="163" t="s">
        <v>921</v>
      </c>
      <c r="C26" s="140" t="s">
        <v>913</v>
      </c>
      <c r="D26" s="140" t="s">
        <v>981</v>
      </c>
      <c r="E26" s="140" t="s">
        <v>981</v>
      </c>
      <c r="F26" s="140" t="s">
        <v>981</v>
      </c>
      <c r="G26" s="140" t="s">
        <v>981</v>
      </c>
      <c r="H26" s="140" t="s">
        <v>981</v>
      </c>
      <c r="I26" s="130" t="s">
        <v>981</v>
      </c>
      <c r="J26" s="126" t="s">
        <v>981</v>
      </c>
      <c r="K26" s="130" t="s">
        <v>981</v>
      </c>
      <c r="L26" s="140" t="s">
        <v>981</v>
      </c>
      <c r="M26" s="140" t="s">
        <v>981</v>
      </c>
      <c r="N26" s="140" t="s">
        <v>981</v>
      </c>
      <c r="O26" s="140" t="s">
        <v>981</v>
      </c>
      <c r="P26" s="140" t="s">
        <v>981</v>
      </c>
      <c r="Q26" s="140" t="s">
        <v>981</v>
      </c>
      <c r="R26" s="140" t="s">
        <v>981</v>
      </c>
      <c r="S26" s="140" t="s">
        <v>981</v>
      </c>
      <c r="T26" s="152" t="s">
        <v>981</v>
      </c>
      <c r="U26" s="140" t="s">
        <v>981</v>
      </c>
      <c r="V26" s="140" t="s">
        <v>981</v>
      </c>
      <c r="W26" s="140" t="s">
        <v>981</v>
      </c>
      <c r="X26" s="140" t="s">
        <v>981</v>
      </c>
      <c r="Y26" s="140" t="s">
        <v>981</v>
      </c>
      <c r="Z26" s="140" t="s">
        <v>981</v>
      </c>
      <c r="AA26" s="140" t="s">
        <v>981</v>
      </c>
      <c r="AB26" s="140" t="s">
        <v>981</v>
      </c>
      <c r="AC26" s="140" t="s">
        <v>981</v>
      </c>
      <c r="AD26" s="140" t="s">
        <v>981</v>
      </c>
      <c r="AE26" s="140" t="s">
        <v>981</v>
      </c>
      <c r="AF26" s="140" t="s">
        <v>981</v>
      </c>
      <c r="AG26" s="140" t="s">
        <v>981</v>
      </c>
      <c r="AH26" s="140" t="s">
        <v>981</v>
      </c>
      <c r="AI26" s="140" t="s">
        <v>981</v>
      </c>
      <c r="AJ26" s="140" t="s">
        <v>981</v>
      </c>
      <c r="AK26" s="140" t="s">
        <v>981</v>
      </c>
      <c r="AL26" s="140" t="s">
        <v>981</v>
      </c>
      <c r="AM26" s="140" t="s">
        <v>981</v>
      </c>
      <c r="AN26" s="140" t="s">
        <v>981</v>
      </c>
      <c r="AO26" s="140" t="s">
        <v>981</v>
      </c>
      <c r="AP26" s="140" t="s">
        <v>981</v>
      </c>
      <c r="AQ26" s="140" t="s">
        <v>981</v>
      </c>
      <c r="AR26" s="140" t="s">
        <v>981</v>
      </c>
      <c r="AS26" s="140" t="s">
        <v>981</v>
      </c>
      <c r="AT26" s="140" t="s">
        <v>981</v>
      </c>
      <c r="AU26" s="140" t="s">
        <v>981</v>
      </c>
      <c r="AV26" s="140" t="s">
        <v>981</v>
      </c>
      <c r="AW26" s="140" t="s">
        <v>981</v>
      </c>
      <c r="AX26" s="140" t="s">
        <v>981</v>
      </c>
      <c r="AY26" s="140" t="s">
        <v>981</v>
      </c>
      <c r="AZ26" s="140" t="s">
        <v>981</v>
      </c>
      <c r="BA26" s="140" t="s">
        <v>981</v>
      </c>
      <c r="BB26" s="140" t="s">
        <v>981</v>
      </c>
      <c r="BC26" s="140" t="s">
        <v>981</v>
      </c>
      <c r="BD26" s="140" t="s">
        <v>981</v>
      </c>
      <c r="BE26" s="140" t="s">
        <v>981</v>
      </c>
      <c r="BF26" s="140" t="s">
        <v>981</v>
      </c>
      <c r="BG26" s="140" t="s">
        <v>981</v>
      </c>
      <c r="BH26" s="140" t="s">
        <v>981</v>
      </c>
      <c r="BI26" s="140" t="s">
        <v>981</v>
      </c>
      <c r="BJ26" s="140" t="s">
        <v>981</v>
      </c>
      <c r="BK26" s="140" t="s">
        <v>981</v>
      </c>
      <c r="BL26" s="140" t="s">
        <v>981</v>
      </c>
      <c r="BM26" s="140" t="s">
        <v>981</v>
      </c>
      <c r="BN26" s="140" t="s">
        <v>981</v>
      </c>
      <c r="BO26" s="140" t="s">
        <v>981</v>
      </c>
      <c r="BP26" s="140" t="s">
        <v>981</v>
      </c>
      <c r="BQ26" s="140" t="s">
        <v>981</v>
      </c>
      <c r="BR26" s="140" t="s">
        <v>981</v>
      </c>
      <c r="BS26" s="140" t="s">
        <v>981</v>
      </c>
      <c r="BT26" s="140" t="s">
        <v>981</v>
      </c>
      <c r="BU26" s="140" t="s">
        <v>981</v>
      </c>
      <c r="BV26" s="140" t="s">
        <v>981</v>
      </c>
      <c r="BW26" s="140" t="s">
        <v>981</v>
      </c>
      <c r="BX26" s="140" t="s">
        <v>981</v>
      </c>
      <c r="BY26" s="140" t="s">
        <v>981</v>
      </c>
      <c r="BZ26" s="222" t="s">
        <v>981</v>
      </c>
      <c r="CA26" s="156" t="s">
        <v>981</v>
      </c>
    </row>
    <row r="27" spans="1:80" ht="23.25" customHeight="1" x14ac:dyDescent="0.25">
      <c r="A27" s="140" t="s">
        <v>922</v>
      </c>
      <c r="B27" s="163" t="s">
        <v>923</v>
      </c>
      <c r="C27" s="140" t="s">
        <v>913</v>
      </c>
      <c r="D27" s="152">
        <f t="shared" ref="D27:F27" si="23">D125</f>
        <v>0.24000000000000002</v>
      </c>
      <c r="E27" s="153">
        <v>0</v>
      </c>
      <c r="F27" s="152">
        <f t="shared" si="23"/>
        <v>0.24000000000000002</v>
      </c>
      <c r="G27" s="153">
        <v>0</v>
      </c>
      <c r="H27" s="153">
        <v>0</v>
      </c>
      <c r="I27" s="153">
        <v>0</v>
      </c>
      <c r="J27" s="153">
        <v>0</v>
      </c>
      <c r="K27" s="131">
        <f t="shared" ref="K27" si="24">K125</f>
        <v>2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2">
        <f>T125</f>
        <v>3.6999999999999998E-2</v>
      </c>
      <c r="U27" s="153">
        <v>0</v>
      </c>
      <c r="V27" s="153">
        <v>0</v>
      </c>
      <c r="W27" s="153">
        <v>0</v>
      </c>
      <c r="X27" s="153">
        <v>0</v>
      </c>
      <c r="Y27" s="140">
        <v>1</v>
      </c>
      <c r="Z27" s="153">
        <v>0</v>
      </c>
      <c r="AA27" s="140">
        <f t="shared" ref="AA27:AF27" si="25">AA125</f>
        <v>0.20300000000000001</v>
      </c>
      <c r="AB27" s="153">
        <f t="shared" si="25"/>
        <v>0</v>
      </c>
      <c r="AC27" s="153">
        <f t="shared" si="25"/>
        <v>0</v>
      </c>
      <c r="AD27" s="153">
        <f t="shared" si="25"/>
        <v>0</v>
      </c>
      <c r="AE27" s="153">
        <f t="shared" si="25"/>
        <v>0</v>
      </c>
      <c r="AF27" s="140">
        <f t="shared" si="25"/>
        <v>1</v>
      </c>
      <c r="AG27" s="153">
        <f t="shared" ref="AG27:AH27" si="26">AG125</f>
        <v>0</v>
      </c>
      <c r="AH27" s="153">
        <f t="shared" si="26"/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40">
        <f t="shared" ref="AO27:AS27" si="27">AO125</f>
        <v>0.24299999999999999</v>
      </c>
      <c r="AP27" s="153">
        <f t="shared" si="27"/>
        <v>0</v>
      </c>
      <c r="AQ27" s="153">
        <f t="shared" si="27"/>
        <v>0</v>
      </c>
      <c r="AR27" s="153">
        <f t="shared" si="27"/>
        <v>0</v>
      </c>
      <c r="AS27" s="153">
        <f t="shared" si="27"/>
        <v>0</v>
      </c>
      <c r="AT27" s="140">
        <v>2</v>
      </c>
      <c r="AU27" s="153">
        <v>0</v>
      </c>
      <c r="AV27" s="153">
        <v>0</v>
      </c>
      <c r="AW27" s="153">
        <v>0</v>
      </c>
      <c r="AX27" s="153">
        <v>0</v>
      </c>
      <c r="AY27" s="153">
        <v>0</v>
      </c>
      <c r="AZ27" s="153">
        <v>0</v>
      </c>
      <c r="BA27" s="153">
        <v>0</v>
      </c>
      <c r="BB27" s="153">
        <v>0</v>
      </c>
      <c r="BC27" s="140">
        <f t="shared" ref="BC27:BH27" si="28">BC125</f>
        <v>4.9000000000000002E-2</v>
      </c>
      <c r="BD27" s="153">
        <f t="shared" si="28"/>
        <v>0</v>
      </c>
      <c r="BE27" s="153">
        <f t="shared" si="28"/>
        <v>0</v>
      </c>
      <c r="BF27" s="153">
        <f t="shared" si="28"/>
        <v>0</v>
      </c>
      <c r="BG27" s="153">
        <f t="shared" si="28"/>
        <v>0</v>
      </c>
      <c r="BH27" s="140">
        <f t="shared" si="28"/>
        <v>1</v>
      </c>
      <c r="BI27" s="153">
        <v>0</v>
      </c>
      <c r="BJ27" s="153">
        <v>0</v>
      </c>
      <c r="BK27" s="153">
        <v>0</v>
      </c>
      <c r="BL27" s="153">
        <v>0</v>
      </c>
      <c r="BM27" s="153">
        <v>0</v>
      </c>
      <c r="BN27" s="153">
        <v>0</v>
      </c>
      <c r="BO27" s="153">
        <v>0</v>
      </c>
      <c r="BP27" s="153">
        <v>0</v>
      </c>
      <c r="BQ27" s="152">
        <v>0.19400000000000001</v>
      </c>
      <c r="BR27" s="153">
        <v>0</v>
      </c>
      <c r="BS27" s="153">
        <v>0</v>
      </c>
      <c r="BT27" s="153">
        <v>0</v>
      </c>
      <c r="BU27" s="153">
        <v>0</v>
      </c>
      <c r="BV27" s="141">
        <v>1</v>
      </c>
      <c r="BW27" s="175">
        <v>0</v>
      </c>
      <c r="BX27" s="175">
        <v>0</v>
      </c>
      <c r="BY27" s="140">
        <f t="shared" ref="BY27" si="29">AO27-F27</f>
        <v>2.9999999999999749E-3</v>
      </c>
      <c r="BZ27" s="222">
        <f>BY27/F27*100</f>
        <v>1.2499999999999896</v>
      </c>
      <c r="CA27" s="156" t="s">
        <v>981</v>
      </c>
    </row>
    <row r="28" spans="1:80" ht="23.25" customHeight="1" x14ac:dyDescent="0.25">
      <c r="A28" s="140" t="s">
        <v>924</v>
      </c>
      <c r="B28" s="392" t="s">
        <v>925</v>
      </c>
      <c r="C28" s="140"/>
      <c r="D28" s="140"/>
      <c r="E28" s="140"/>
      <c r="F28" s="140"/>
      <c r="G28" s="140"/>
      <c r="H28" s="140"/>
      <c r="I28" s="130"/>
      <c r="J28" s="126"/>
      <c r="K28" s="13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398"/>
      <c r="AB28" s="140"/>
      <c r="AC28" s="140"/>
      <c r="AD28" s="140"/>
      <c r="AE28" s="140"/>
      <c r="AF28" s="140"/>
      <c r="AG28" s="140"/>
      <c r="AH28" s="398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391"/>
    </row>
    <row r="29" spans="1:80" ht="20.25" customHeight="1" x14ac:dyDescent="0.25">
      <c r="A29" s="140" t="s">
        <v>172</v>
      </c>
      <c r="B29" s="163" t="s">
        <v>926</v>
      </c>
      <c r="C29" s="140" t="s">
        <v>913</v>
      </c>
      <c r="D29" s="140" t="s">
        <v>981</v>
      </c>
      <c r="E29" s="140" t="s">
        <v>981</v>
      </c>
      <c r="F29" s="140" t="s">
        <v>981</v>
      </c>
      <c r="G29" s="140" t="s">
        <v>981</v>
      </c>
      <c r="H29" s="140" t="s">
        <v>981</v>
      </c>
      <c r="I29" s="130" t="s">
        <v>981</v>
      </c>
      <c r="J29" s="126" t="s">
        <v>981</v>
      </c>
      <c r="K29" s="130" t="s">
        <v>981</v>
      </c>
      <c r="L29" s="140" t="s">
        <v>981</v>
      </c>
      <c r="M29" s="140" t="s">
        <v>981</v>
      </c>
      <c r="N29" s="140" t="s">
        <v>981</v>
      </c>
      <c r="O29" s="140" t="s">
        <v>981</v>
      </c>
      <c r="P29" s="140" t="s">
        <v>981</v>
      </c>
      <c r="Q29" s="140" t="s">
        <v>981</v>
      </c>
      <c r="R29" s="140" t="s">
        <v>981</v>
      </c>
      <c r="S29" s="140" t="s">
        <v>981</v>
      </c>
      <c r="T29" s="140" t="s">
        <v>981</v>
      </c>
      <c r="U29" s="140" t="s">
        <v>981</v>
      </c>
      <c r="V29" s="140" t="s">
        <v>981</v>
      </c>
      <c r="W29" s="140" t="s">
        <v>981</v>
      </c>
      <c r="X29" s="140" t="s">
        <v>981</v>
      </c>
      <c r="Y29" s="140" t="s">
        <v>981</v>
      </c>
      <c r="Z29" s="140" t="s">
        <v>981</v>
      </c>
      <c r="AA29" s="140" t="s">
        <v>981</v>
      </c>
      <c r="AB29" s="140" t="s">
        <v>981</v>
      </c>
      <c r="AC29" s="140" t="s">
        <v>981</v>
      </c>
      <c r="AD29" s="140" t="s">
        <v>981</v>
      </c>
      <c r="AE29" s="140" t="s">
        <v>981</v>
      </c>
      <c r="AF29" s="140" t="s">
        <v>981</v>
      </c>
      <c r="AG29" s="140" t="s">
        <v>981</v>
      </c>
      <c r="AH29" s="140" t="s">
        <v>981</v>
      </c>
      <c r="AI29" s="140" t="s">
        <v>981</v>
      </c>
      <c r="AJ29" s="140" t="s">
        <v>981</v>
      </c>
      <c r="AK29" s="140" t="s">
        <v>981</v>
      </c>
      <c r="AL29" s="140" t="s">
        <v>981</v>
      </c>
      <c r="AM29" s="140" t="s">
        <v>981</v>
      </c>
      <c r="AN29" s="140" t="s">
        <v>981</v>
      </c>
      <c r="AO29" s="140" t="s">
        <v>981</v>
      </c>
      <c r="AP29" s="140" t="s">
        <v>981</v>
      </c>
      <c r="AQ29" s="140" t="s">
        <v>981</v>
      </c>
      <c r="AR29" s="140" t="s">
        <v>981</v>
      </c>
      <c r="AS29" s="140" t="s">
        <v>981</v>
      </c>
      <c r="AT29" s="140" t="s">
        <v>981</v>
      </c>
      <c r="AU29" s="140" t="s">
        <v>981</v>
      </c>
      <c r="AV29" s="140" t="s">
        <v>981</v>
      </c>
      <c r="AW29" s="140" t="s">
        <v>981</v>
      </c>
      <c r="AX29" s="140" t="s">
        <v>981</v>
      </c>
      <c r="AY29" s="140" t="s">
        <v>981</v>
      </c>
      <c r="AZ29" s="140" t="s">
        <v>981</v>
      </c>
      <c r="BA29" s="140" t="s">
        <v>981</v>
      </c>
      <c r="BB29" s="140" t="s">
        <v>981</v>
      </c>
      <c r="BC29" s="140" t="s">
        <v>981</v>
      </c>
      <c r="BD29" s="140" t="s">
        <v>981</v>
      </c>
      <c r="BE29" s="140" t="s">
        <v>981</v>
      </c>
      <c r="BF29" s="140" t="s">
        <v>981</v>
      </c>
      <c r="BG29" s="140" t="s">
        <v>981</v>
      </c>
      <c r="BH29" s="140" t="s">
        <v>981</v>
      </c>
      <c r="BI29" s="140" t="s">
        <v>981</v>
      </c>
      <c r="BJ29" s="140" t="s">
        <v>981</v>
      </c>
      <c r="BK29" s="140" t="s">
        <v>981</v>
      </c>
      <c r="BL29" s="140" t="s">
        <v>981</v>
      </c>
      <c r="BM29" s="140" t="s">
        <v>981</v>
      </c>
      <c r="BN29" s="140" t="s">
        <v>981</v>
      </c>
      <c r="BO29" s="140" t="s">
        <v>981</v>
      </c>
      <c r="BP29" s="140" t="s">
        <v>981</v>
      </c>
      <c r="BQ29" s="140" t="s">
        <v>981</v>
      </c>
      <c r="BR29" s="140" t="s">
        <v>981</v>
      </c>
      <c r="BS29" s="140" t="s">
        <v>981</v>
      </c>
      <c r="BT29" s="140" t="s">
        <v>981</v>
      </c>
      <c r="BU29" s="140" t="s">
        <v>981</v>
      </c>
      <c r="BV29" s="140" t="s">
        <v>981</v>
      </c>
      <c r="BW29" s="140" t="s">
        <v>981</v>
      </c>
      <c r="BX29" s="140" t="s">
        <v>981</v>
      </c>
      <c r="BY29" s="140" t="s">
        <v>981</v>
      </c>
      <c r="BZ29" s="140" t="s">
        <v>981</v>
      </c>
      <c r="CA29" s="156" t="s">
        <v>981</v>
      </c>
    </row>
    <row r="30" spans="1:80" ht="37.5" customHeight="1" x14ac:dyDescent="0.25">
      <c r="A30" s="140" t="s">
        <v>174</v>
      </c>
      <c r="B30" s="163" t="s">
        <v>927</v>
      </c>
      <c r="C30" s="140" t="s">
        <v>913</v>
      </c>
      <c r="D30" s="140" t="s">
        <v>981</v>
      </c>
      <c r="E30" s="140" t="s">
        <v>981</v>
      </c>
      <c r="F30" s="140" t="s">
        <v>981</v>
      </c>
      <c r="G30" s="140" t="s">
        <v>981</v>
      </c>
      <c r="H30" s="140" t="s">
        <v>981</v>
      </c>
      <c r="I30" s="130" t="s">
        <v>981</v>
      </c>
      <c r="J30" s="126" t="s">
        <v>981</v>
      </c>
      <c r="K30" s="130" t="s">
        <v>981</v>
      </c>
      <c r="L30" s="140" t="s">
        <v>981</v>
      </c>
      <c r="M30" s="140" t="s">
        <v>981</v>
      </c>
      <c r="N30" s="140" t="s">
        <v>981</v>
      </c>
      <c r="O30" s="140" t="s">
        <v>981</v>
      </c>
      <c r="P30" s="140" t="s">
        <v>981</v>
      </c>
      <c r="Q30" s="140" t="s">
        <v>981</v>
      </c>
      <c r="R30" s="140" t="s">
        <v>981</v>
      </c>
      <c r="S30" s="140" t="s">
        <v>981</v>
      </c>
      <c r="T30" s="140" t="s">
        <v>981</v>
      </c>
      <c r="U30" s="140" t="s">
        <v>981</v>
      </c>
      <c r="V30" s="140" t="s">
        <v>981</v>
      </c>
      <c r="W30" s="140" t="s">
        <v>981</v>
      </c>
      <c r="X30" s="140" t="s">
        <v>981</v>
      </c>
      <c r="Y30" s="140" t="s">
        <v>981</v>
      </c>
      <c r="Z30" s="140" t="s">
        <v>981</v>
      </c>
      <c r="AA30" s="140" t="s">
        <v>981</v>
      </c>
      <c r="AB30" s="140" t="s">
        <v>981</v>
      </c>
      <c r="AC30" s="140" t="s">
        <v>981</v>
      </c>
      <c r="AD30" s="140" t="s">
        <v>981</v>
      </c>
      <c r="AE30" s="140" t="s">
        <v>981</v>
      </c>
      <c r="AF30" s="140" t="s">
        <v>981</v>
      </c>
      <c r="AG30" s="140" t="s">
        <v>981</v>
      </c>
      <c r="AH30" s="140" t="s">
        <v>981</v>
      </c>
      <c r="AI30" s="140" t="s">
        <v>981</v>
      </c>
      <c r="AJ30" s="140" t="s">
        <v>981</v>
      </c>
      <c r="AK30" s="140" t="s">
        <v>981</v>
      </c>
      <c r="AL30" s="140" t="s">
        <v>981</v>
      </c>
      <c r="AM30" s="140" t="s">
        <v>981</v>
      </c>
      <c r="AN30" s="140" t="s">
        <v>981</v>
      </c>
      <c r="AO30" s="140" t="s">
        <v>981</v>
      </c>
      <c r="AP30" s="140" t="s">
        <v>981</v>
      </c>
      <c r="AQ30" s="140" t="s">
        <v>981</v>
      </c>
      <c r="AR30" s="140" t="s">
        <v>981</v>
      </c>
      <c r="AS30" s="140" t="s">
        <v>981</v>
      </c>
      <c r="AT30" s="140" t="s">
        <v>981</v>
      </c>
      <c r="AU30" s="140" t="s">
        <v>981</v>
      </c>
      <c r="AV30" s="140" t="s">
        <v>981</v>
      </c>
      <c r="AW30" s="140" t="s">
        <v>981</v>
      </c>
      <c r="AX30" s="140" t="s">
        <v>981</v>
      </c>
      <c r="AY30" s="140" t="s">
        <v>981</v>
      </c>
      <c r="AZ30" s="140" t="s">
        <v>981</v>
      </c>
      <c r="BA30" s="140" t="s">
        <v>981</v>
      </c>
      <c r="BB30" s="140" t="s">
        <v>981</v>
      </c>
      <c r="BC30" s="140" t="s">
        <v>981</v>
      </c>
      <c r="BD30" s="140" t="s">
        <v>981</v>
      </c>
      <c r="BE30" s="140" t="s">
        <v>981</v>
      </c>
      <c r="BF30" s="140" t="s">
        <v>981</v>
      </c>
      <c r="BG30" s="140" t="s">
        <v>981</v>
      </c>
      <c r="BH30" s="140" t="s">
        <v>981</v>
      </c>
      <c r="BI30" s="140" t="s">
        <v>981</v>
      </c>
      <c r="BJ30" s="140" t="s">
        <v>981</v>
      </c>
      <c r="BK30" s="140" t="s">
        <v>981</v>
      </c>
      <c r="BL30" s="140" t="s">
        <v>981</v>
      </c>
      <c r="BM30" s="140" t="s">
        <v>981</v>
      </c>
      <c r="BN30" s="140" t="s">
        <v>981</v>
      </c>
      <c r="BO30" s="140" t="s">
        <v>981</v>
      </c>
      <c r="BP30" s="140" t="s">
        <v>981</v>
      </c>
      <c r="BQ30" s="140" t="s">
        <v>981</v>
      </c>
      <c r="BR30" s="140" t="s">
        <v>981</v>
      </c>
      <c r="BS30" s="140" t="s">
        <v>981</v>
      </c>
      <c r="BT30" s="140" t="s">
        <v>981</v>
      </c>
      <c r="BU30" s="140" t="s">
        <v>981</v>
      </c>
      <c r="BV30" s="140" t="s">
        <v>981</v>
      </c>
      <c r="BW30" s="140" t="s">
        <v>981</v>
      </c>
      <c r="BX30" s="140" t="s">
        <v>981</v>
      </c>
      <c r="BY30" s="140" t="s">
        <v>981</v>
      </c>
      <c r="BZ30" s="140" t="s">
        <v>981</v>
      </c>
      <c r="CA30" s="156" t="s">
        <v>981</v>
      </c>
    </row>
    <row r="31" spans="1:80" ht="52.5" customHeight="1" x14ac:dyDescent="0.25">
      <c r="A31" s="140" t="s">
        <v>175</v>
      </c>
      <c r="B31" s="163" t="s">
        <v>928</v>
      </c>
      <c r="C31" s="140" t="s">
        <v>913</v>
      </c>
      <c r="D31" s="140" t="s">
        <v>981</v>
      </c>
      <c r="E31" s="140" t="s">
        <v>981</v>
      </c>
      <c r="F31" s="140" t="s">
        <v>981</v>
      </c>
      <c r="G31" s="140" t="s">
        <v>981</v>
      </c>
      <c r="H31" s="140" t="s">
        <v>981</v>
      </c>
      <c r="I31" s="130" t="s">
        <v>981</v>
      </c>
      <c r="J31" s="126" t="s">
        <v>981</v>
      </c>
      <c r="K31" s="130" t="s">
        <v>981</v>
      </c>
      <c r="L31" s="140" t="s">
        <v>981</v>
      </c>
      <c r="M31" s="140" t="s">
        <v>981</v>
      </c>
      <c r="N31" s="140" t="s">
        <v>981</v>
      </c>
      <c r="O31" s="140" t="s">
        <v>981</v>
      </c>
      <c r="P31" s="140" t="s">
        <v>981</v>
      </c>
      <c r="Q31" s="140" t="s">
        <v>981</v>
      </c>
      <c r="R31" s="140" t="s">
        <v>981</v>
      </c>
      <c r="S31" s="140" t="s">
        <v>981</v>
      </c>
      <c r="T31" s="140" t="s">
        <v>981</v>
      </c>
      <c r="U31" s="140" t="s">
        <v>981</v>
      </c>
      <c r="V31" s="140" t="s">
        <v>981</v>
      </c>
      <c r="W31" s="140" t="s">
        <v>981</v>
      </c>
      <c r="X31" s="140" t="s">
        <v>981</v>
      </c>
      <c r="Y31" s="140" t="s">
        <v>981</v>
      </c>
      <c r="Z31" s="140" t="s">
        <v>981</v>
      </c>
      <c r="AA31" s="140" t="s">
        <v>981</v>
      </c>
      <c r="AB31" s="140" t="s">
        <v>981</v>
      </c>
      <c r="AC31" s="140" t="s">
        <v>981</v>
      </c>
      <c r="AD31" s="140" t="s">
        <v>981</v>
      </c>
      <c r="AE31" s="140" t="s">
        <v>981</v>
      </c>
      <c r="AF31" s="140" t="s">
        <v>981</v>
      </c>
      <c r="AG31" s="140" t="s">
        <v>981</v>
      </c>
      <c r="AH31" s="140" t="s">
        <v>981</v>
      </c>
      <c r="AI31" s="140" t="s">
        <v>981</v>
      </c>
      <c r="AJ31" s="140" t="s">
        <v>981</v>
      </c>
      <c r="AK31" s="140" t="s">
        <v>981</v>
      </c>
      <c r="AL31" s="140" t="s">
        <v>981</v>
      </c>
      <c r="AM31" s="140" t="s">
        <v>981</v>
      </c>
      <c r="AN31" s="140" t="s">
        <v>981</v>
      </c>
      <c r="AO31" s="140" t="s">
        <v>981</v>
      </c>
      <c r="AP31" s="140" t="s">
        <v>981</v>
      </c>
      <c r="AQ31" s="140" t="s">
        <v>981</v>
      </c>
      <c r="AR31" s="140" t="s">
        <v>981</v>
      </c>
      <c r="AS31" s="140" t="s">
        <v>981</v>
      </c>
      <c r="AT31" s="140" t="s">
        <v>981</v>
      </c>
      <c r="AU31" s="140" t="s">
        <v>981</v>
      </c>
      <c r="AV31" s="140" t="s">
        <v>981</v>
      </c>
      <c r="AW31" s="140" t="s">
        <v>981</v>
      </c>
      <c r="AX31" s="140" t="s">
        <v>981</v>
      </c>
      <c r="AY31" s="140" t="s">
        <v>981</v>
      </c>
      <c r="AZ31" s="140" t="s">
        <v>981</v>
      </c>
      <c r="BA31" s="140" t="s">
        <v>981</v>
      </c>
      <c r="BB31" s="140" t="s">
        <v>981</v>
      </c>
      <c r="BC31" s="140" t="s">
        <v>981</v>
      </c>
      <c r="BD31" s="140" t="s">
        <v>981</v>
      </c>
      <c r="BE31" s="140" t="s">
        <v>981</v>
      </c>
      <c r="BF31" s="140" t="s">
        <v>981</v>
      </c>
      <c r="BG31" s="140" t="s">
        <v>981</v>
      </c>
      <c r="BH31" s="140" t="s">
        <v>981</v>
      </c>
      <c r="BI31" s="140" t="s">
        <v>981</v>
      </c>
      <c r="BJ31" s="140" t="s">
        <v>981</v>
      </c>
      <c r="BK31" s="140" t="s">
        <v>981</v>
      </c>
      <c r="BL31" s="140" t="s">
        <v>981</v>
      </c>
      <c r="BM31" s="140" t="s">
        <v>981</v>
      </c>
      <c r="BN31" s="140" t="s">
        <v>981</v>
      </c>
      <c r="BO31" s="140" t="s">
        <v>981</v>
      </c>
      <c r="BP31" s="140" t="s">
        <v>981</v>
      </c>
      <c r="BQ31" s="140" t="s">
        <v>981</v>
      </c>
      <c r="BR31" s="140" t="s">
        <v>981</v>
      </c>
      <c r="BS31" s="140" t="s">
        <v>981</v>
      </c>
      <c r="BT31" s="140" t="s">
        <v>981</v>
      </c>
      <c r="BU31" s="140" t="s">
        <v>981</v>
      </c>
      <c r="BV31" s="140" t="s">
        <v>981</v>
      </c>
      <c r="BW31" s="140" t="s">
        <v>981</v>
      </c>
      <c r="BX31" s="140" t="s">
        <v>981</v>
      </c>
      <c r="BY31" s="140" t="s">
        <v>981</v>
      </c>
      <c r="BZ31" s="140" t="s">
        <v>981</v>
      </c>
      <c r="CA31" s="156" t="s">
        <v>981</v>
      </c>
    </row>
    <row r="32" spans="1:80" ht="45" customHeight="1" x14ac:dyDescent="0.25">
      <c r="A32" s="140" t="s">
        <v>177</v>
      </c>
      <c r="B32" s="163" t="s">
        <v>929</v>
      </c>
      <c r="C32" s="140" t="s">
        <v>913</v>
      </c>
      <c r="D32" s="140" t="s">
        <v>981</v>
      </c>
      <c r="E32" s="140" t="s">
        <v>981</v>
      </c>
      <c r="F32" s="140" t="s">
        <v>981</v>
      </c>
      <c r="G32" s="140" t="s">
        <v>981</v>
      </c>
      <c r="H32" s="140" t="s">
        <v>981</v>
      </c>
      <c r="I32" s="130" t="s">
        <v>981</v>
      </c>
      <c r="J32" s="126" t="s">
        <v>981</v>
      </c>
      <c r="K32" s="130" t="s">
        <v>981</v>
      </c>
      <c r="L32" s="140" t="s">
        <v>981</v>
      </c>
      <c r="M32" s="140" t="s">
        <v>981</v>
      </c>
      <c r="N32" s="140" t="s">
        <v>981</v>
      </c>
      <c r="O32" s="140" t="s">
        <v>981</v>
      </c>
      <c r="P32" s="140" t="s">
        <v>981</v>
      </c>
      <c r="Q32" s="140" t="s">
        <v>981</v>
      </c>
      <c r="R32" s="140" t="s">
        <v>981</v>
      </c>
      <c r="S32" s="140" t="s">
        <v>981</v>
      </c>
      <c r="T32" s="140" t="s">
        <v>981</v>
      </c>
      <c r="U32" s="140" t="s">
        <v>981</v>
      </c>
      <c r="V32" s="140" t="s">
        <v>981</v>
      </c>
      <c r="W32" s="140" t="s">
        <v>981</v>
      </c>
      <c r="X32" s="140" t="s">
        <v>981</v>
      </c>
      <c r="Y32" s="140" t="s">
        <v>981</v>
      </c>
      <c r="Z32" s="140" t="s">
        <v>981</v>
      </c>
      <c r="AA32" s="140" t="s">
        <v>981</v>
      </c>
      <c r="AB32" s="140" t="s">
        <v>981</v>
      </c>
      <c r="AC32" s="140" t="s">
        <v>981</v>
      </c>
      <c r="AD32" s="140" t="s">
        <v>981</v>
      </c>
      <c r="AE32" s="140" t="s">
        <v>981</v>
      </c>
      <c r="AF32" s="140" t="s">
        <v>981</v>
      </c>
      <c r="AG32" s="140" t="s">
        <v>981</v>
      </c>
      <c r="AH32" s="140" t="s">
        <v>981</v>
      </c>
      <c r="AI32" s="140" t="s">
        <v>981</v>
      </c>
      <c r="AJ32" s="140" t="s">
        <v>981</v>
      </c>
      <c r="AK32" s="140" t="s">
        <v>981</v>
      </c>
      <c r="AL32" s="140" t="s">
        <v>981</v>
      </c>
      <c r="AM32" s="140" t="s">
        <v>981</v>
      </c>
      <c r="AN32" s="140" t="s">
        <v>981</v>
      </c>
      <c r="AO32" s="140" t="s">
        <v>981</v>
      </c>
      <c r="AP32" s="140" t="s">
        <v>981</v>
      </c>
      <c r="AQ32" s="140" t="s">
        <v>981</v>
      </c>
      <c r="AR32" s="140" t="s">
        <v>981</v>
      </c>
      <c r="AS32" s="140" t="s">
        <v>981</v>
      </c>
      <c r="AT32" s="140" t="s">
        <v>981</v>
      </c>
      <c r="AU32" s="140" t="s">
        <v>981</v>
      </c>
      <c r="AV32" s="140" t="s">
        <v>981</v>
      </c>
      <c r="AW32" s="140" t="s">
        <v>981</v>
      </c>
      <c r="AX32" s="140" t="s">
        <v>981</v>
      </c>
      <c r="AY32" s="140" t="s">
        <v>981</v>
      </c>
      <c r="AZ32" s="140" t="s">
        <v>981</v>
      </c>
      <c r="BA32" s="140" t="s">
        <v>981</v>
      </c>
      <c r="BB32" s="140" t="s">
        <v>981</v>
      </c>
      <c r="BC32" s="140" t="s">
        <v>981</v>
      </c>
      <c r="BD32" s="140" t="s">
        <v>981</v>
      </c>
      <c r="BE32" s="140" t="s">
        <v>981</v>
      </c>
      <c r="BF32" s="140" t="s">
        <v>981</v>
      </c>
      <c r="BG32" s="140" t="s">
        <v>981</v>
      </c>
      <c r="BH32" s="140" t="s">
        <v>981</v>
      </c>
      <c r="BI32" s="140" t="s">
        <v>981</v>
      </c>
      <c r="BJ32" s="140" t="s">
        <v>981</v>
      </c>
      <c r="BK32" s="140" t="s">
        <v>981</v>
      </c>
      <c r="BL32" s="140" t="s">
        <v>981</v>
      </c>
      <c r="BM32" s="140" t="s">
        <v>981</v>
      </c>
      <c r="BN32" s="140" t="s">
        <v>981</v>
      </c>
      <c r="BO32" s="140" t="s">
        <v>981</v>
      </c>
      <c r="BP32" s="140" t="s">
        <v>981</v>
      </c>
      <c r="BQ32" s="140" t="s">
        <v>981</v>
      </c>
      <c r="BR32" s="140" t="s">
        <v>981</v>
      </c>
      <c r="BS32" s="140" t="s">
        <v>981</v>
      </c>
      <c r="BT32" s="140" t="s">
        <v>981</v>
      </c>
      <c r="BU32" s="140" t="s">
        <v>981</v>
      </c>
      <c r="BV32" s="140" t="s">
        <v>981</v>
      </c>
      <c r="BW32" s="140" t="s">
        <v>981</v>
      </c>
      <c r="BX32" s="140" t="s">
        <v>981</v>
      </c>
      <c r="BY32" s="140" t="s">
        <v>981</v>
      </c>
      <c r="BZ32" s="140" t="s">
        <v>981</v>
      </c>
      <c r="CA32" s="156" t="s">
        <v>981</v>
      </c>
    </row>
    <row r="33" spans="1:79" ht="34.5" customHeight="1" x14ac:dyDescent="0.25">
      <c r="A33" s="140" t="s">
        <v>179</v>
      </c>
      <c r="B33" s="163" t="s">
        <v>930</v>
      </c>
      <c r="C33" s="140" t="s">
        <v>913</v>
      </c>
      <c r="D33" s="140" t="s">
        <v>981</v>
      </c>
      <c r="E33" s="140" t="s">
        <v>981</v>
      </c>
      <c r="F33" s="140" t="s">
        <v>981</v>
      </c>
      <c r="G33" s="140" t="s">
        <v>981</v>
      </c>
      <c r="H33" s="140" t="s">
        <v>981</v>
      </c>
      <c r="I33" s="130" t="s">
        <v>981</v>
      </c>
      <c r="J33" s="126" t="s">
        <v>981</v>
      </c>
      <c r="K33" s="130" t="s">
        <v>981</v>
      </c>
      <c r="L33" s="140" t="s">
        <v>981</v>
      </c>
      <c r="M33" s="140" t="s">
        <v>981</v>
      </c>
      <c r="N33" s="140" t="s">
        <v>981</v>
      </c>
      <c r="O33" s="140" t="s">
        <v>981</v>
      </c>
      <c r="P33" s="140" t="s">
        <v>981</v>
      </c>
      <c r="Q33" s="140" t="s">
        <v>981</v>
      </c>
      <c r="R33" s="140" t="s">
        <v>981</v>
      </c>
      <c r="S33" s="140" t="s">
        <v>981</v>
      </c>
      <c r="T33" s="140" t="s">
        <v>981</v>
      </c>
      <c r="U33" s="140" t="s">
        <v>981</v>
      </c>
      <c r="V33" s="140" t="s">
        <v>981</v>
      </c>
      <c r="W33" s="140" t="s">
        <v>981</v>
      </c>
      <c r="X33" s="140" t="s">
        <v>981</v>
      </c>
      <c r="Y33" s="140" t="s">
        <v>981</v>
      </c>
      <c r="Z33" s="140" t="s">
        <v>981</v>
      </c>
      <c r="AA33" s="140" t="s">
        <v>981</v>
      </c>
      <c r="AB33" s="140" t="s">
        <v>981</v>
      </c>
      <c r="AC33" s="140" t="s">
        <v>981</v>
      </c>
      <c r="AD33" s="140" t="s">
        <v>981</v>
      </c>
      <c r="AE33" s="140" t="s">
        <v>981</v>
      </c>
      <c r="AF33" s="140" t="s">
        <v>981</v>
      </c>
      <c r="AG33" s="140" t="s">
        <v>981</v>
      </c>
      <c r="AH33" s="140" t="s">
        <v>981</v>
      </c>
      <c r="AI33" s="140" t="s">
        <v>981</v>
      </c>
      <c r="AJ33" s="140" t="s">
        <v>981</v>
      </c>
      <c r="AK33" s="140" t="s">
        <v>981</v>
      </c>
      <c r="AL33" s="140" t="s">
        <v>981</v>
      </c>
      <c r="AM33" s="140" t="s">
        <v>981</v>
      </c>
      <c r="AN33" s="140" t="s">
        <v>981</v>
      </c>
      <c r="AO33" s="140" t="s">
        <v>981</v>
      </c>
      <c r="AP33" s="140" t="s">
        <v>981</v>
      </c>
      <c r="AQ33" s="140" t="s">
        <v>981</v>
      </c>
      <c r="AR33" s="140" t="s">
        <v>981</v>
      </c>
      <c r="AS33" s="140" t="s">
        <v>981</v>
      </c>
      <c r="AT33" s="140" t="s">
        <v>981</v>
      </c>
      <c r="AU33" s="140" t="s">
        <v>981</v>
      </c>
      <c r="AV33" s="140" t="s">
        <v>981</v>
      </c>
      <c r="AW33" s="140" t="s">
        <v>981</v>
      </c>
      <c r="AX33" s="140" t="s">
        <v>981</v>
      </c>
      <c r="AY33" s="140" t="s">
        <v>981</v>
      </c>
      <c r="AZ33" s="140" t="s">
        <v>981</v>
      </c>
      <c r="BA33" s="140" t="s">
        <v>981</v>
      </c>
      <c r="BB33" s="140" t="s">
        <v>981</v>
      </c>
      <c r="BC33" s="140" t="s">
        <v>981</v>
      </c>
      <c r="BD33" s="140" t="s">
        <v>981</v>
      </c>
      <c r="BE33" s="140" t="s">
        <v>981</v>
      </c>
      <c r="BF33" s="140" t="s">
        <v>981</v>
      </c>
      <c r="BG33" s="140" t="s">
        <v>981</v>
      </c>
      <c r="BH33" s="140" t="s">
        <v>981</v>
      </c>
      <c r="BI33" s="140" t="s">
        <v>981</v>
      </c>
      <c r="BJ33" s="140" t="s">
        <v>981</v>
      </c>
      <c r="BK33" s="140" t="s">
        <v>981</v>
      </c>
      <c r="BL33" s="140" t="s">
        <v>981</v>
      </c>
      <c r="BM33" s="140" t="s">
        <v>981</v>
      </c>
      <c r="BN33" s="140" t="s">
        <v>981</v>
      </c>
      <c r="BO33" s="140" t="s">
        <v>981</v>
      </c>
      <c r="BP33" s="140" t="s">
        <v>981</v>
      </c>
      <c r="BQ33" s="140" t="s">
        <v>981</v>
      </c>
      <c r="BR33" s="140" t="s">
        <v>981</v>
      </c>
      <c r="BS33" s="140" t="s">
        <v>981</v>
      </c>
      <c r="BT33" s="140" t="s">
        <v>981</v>
      </c>
      <c r="BU33" s="140" t="s">
        <v>981</v>
      </c>
      <c r="BV33" s="140" t="s">
        <v>981</v>
      </c>
      <c r="BW33" s="140" t="s">
        <v>981</v>
      </c>
      <c r="BX33" s="140" t="s">
        <v>981</v>
      </c>
      <c r="BY33" s="140" t="s">
        <v>981</v>
      </c>
      <c r="BZ33" s="140" t="s">
        <v>981</v>
      </c>
      <c r="CA33" s="156" t="s">
        <v>981</v>
      </c>
    </row>
    <row r="34" spans="1:79" ht="37.5" customHeight="1" x14ac:dyDescent="0.25">
      <c r="A34" s="140" t="s">
        <v>187</v>
      </c>
      <c r="B34" s="163" t="s">
        <v>931</v>
      </c>
      <c r="C34" s="140" t="s">
        <v>913</v>
      </c>
      <c r="D34" s="140" t="s">
        <v>981</v>
      </c>
      <c r="E34" s="140" t="s">
        <v>981</v>
      </c>
      <c r="F34" s="140" t="s">
        <v>981</v>
      </c>
      <c r="G34" s="140" t="s">
        <v>981</v>
      </c>
      <c r="H34" s="140" t="s">
        <v>981</v>
      </c>
      <c r="I34" s="130" t="s">
        <v>981</v>
      </c>
      <c r="J34" s="126" t="s">
        <v>981</v>
      </c>
      <c r="K34" s="130" t="s">
        <v>981</v>
      </c>
      <c r="L34" s="140" t="s">
        <v>981</v>
      </c>
      <c r="M34" s="140" t="s">
        <v>981</v>
      </c>
      <c r="N34" s="140" t="s">
        <v>981</v>
      </c>
      <c r="O34" s="140" t="s">
        <v>981</v>
      </c>
      <c r="P34" s="140" t="s">
        <v>981</v>
      </c>
      <c r="Q34" s="140" t="s">
        <v>981</v>
      </c>
      <c r="R34" s="140" t="s">
        <v>981</v>
      </c>
      <c r="S34" s="140" t="s">
        <v>981</v>
      </c>
      <c r="T34" s="140" t="s">
        <v>981</v>
      </c>
      <c r="U34" s="140" t="s">
        <v>981</v>
      </c>
      <c r="V34" s="140" t="s">
        <v>981</v>
      </c>
      <c r="W34" s="140" t="s">
        <v>981</v>
      </c>
      <c r="X34" s="140" t="s">
        <v>981</v>
      </c>
      <c r="Y34" s="140" t="s">
        <v>981</v>
      </c>
      <c r="Z34" s="140" t="s">
        <v>981</v>
      </c>
      <c r="AA34" s="140" t="s">
        <v>981</v>
      </c>
      <c r="AB34" s="140" t="s">
        <v>981</v>
      </c>
      <c r="AC34" s="140" t="s">
        <v>981</v>
      </c>
      <c r="AD34" s="140" t="s">
        <v>981</v>
      </c>
      <c r="AE34" s="140" t="s">
        <v>981</v>
      </c>
      <c r="AF34" s="140" t="s">
        <v>981</v>
      </c>
      <c r="AG34" s="140" t="s">
        <v>981</v>
      </c>
      <c r="AH34" s="140" t="s">
        <v>981</v>
      </c>
      <c r="AI34" s="140" t="s">
        <v>981</v>
      </c>
      <c r="AJ34" s="140" t="s">
        <v>981</v>
      </c>
      <c r="AK34" s="140" t="s">
        <v>981</v>
      </c>
      <c r="AL34" s="140" t="s">
        <v>981</v>
      </c>
      <c r="AM34" s="140" t="s">
        <v>981</v>
      </c>
      <c r="AN34" s="140" t="s">
        <v>981</v>
      </c>
      <c r="AO34" s="140" t="s">
        <v>981</v>
      </c>
      <c r="AP34" s="140" t="s">
        <v>981</v>
      </c>
      <c r="AQ34" s="140" t="s">
        <v>981</v>
      </c>
      <c r="AR34" s="140" t="s">
        <v>981</v>
      </c>
      <c r="AS34" s="140" t="s">
        <v>981</v>
      </c>
      <c r="AT34" s="140" t="s">
        <v>981</v>
      </c>
      <c r="AU34" s="140" t="s">
        <v>981</v>
      </c>
      <c r="AV34" s="140" t="s">
        <v>981</v>
      </c>
      <c r="AW34" s="140" t="s">
        <v>981</v>
      </c>
      <c r="AX34" s="140" t="s">
        <v>981</v>
      </c>
      <c r="AY34" s="140" t="s">
        <v>981</v>
      </c>
      <c r="AZ34" s="140" t="s">
        <v>981</v>
      </c>
      <c r="BA34" s="140" t="s">
        <v>981</v>
      </c>
      <c r="BB34" s="140" t="s">
        <v>981</v>
      </c>
      <c r="BC34" s="140" t="s">
        <v>981</v>
      </c>
      <c r="BD34" s="140" t="s">
        <v>981</v>
      </c>
      <c r="BE34" s="140" t="s">
        <v>981</v>
      </c>
      <c r="BF34" s="140" t="s">
        <v>981</v>
      </c>
      <c r="BG34" s="140" t="s">
        <v>981</v>
      </c>
      <c r="BH34" s="140" t="s">
        <v>981</v>
      </c>
      <c r="BI34" s="140" t="s">
        <v>981</v>
      </c>
      <c r="BJ34" s="140" t="s">
        <v>981</v>
      </c>
      <c r="BK34" s="140" t="s">
        <v>981</v>
      </c>
      <c r="BL34" s="140" t="s">
        <v>981</v>
      </c>
      <c r="BM34" s="140" t="s">
        <v>981</v>
      </c>
      <c r="BN34" s="140" t="s">
        <v>981</v>
      </c>
      <c r="BO34" s="140" t="s">
        <v>981</v>
      </c>
      <c r="BP34" s="140" t="s">
        <v>981</v>
      </c>
      <c r="BQ34" s="140" t="s">
        <v>981</v>
      </c>
      <c r="BR34" s="140" t="s">
        <v>981</v>
      </c>
      <c r="BS34" s="140" t="s">
        <v>981</v>
      </c>
      <c r="BT34" s="140" t="s">
        <v>981</v>
      </c>
      <c r="BU34" s="140" t="s">
        <v>981</v>
      </c>
      <c r="BV34" s="140" t="s">
        <v>981</v>
      </c>
      <c r="BW34" s="140" t="s">
        <v>981</v>
      </c>
      <c r="BX34" s="140" t="s">
        <v>981</v>
      </c>
      <c r="BY34" s="140" t="s">
        <v>981</v>
      </c>
      <c r="BZ34" s="140" t="s">
        <v>981</v>
      </c>
      <c r="CA34" s="156" t="s">
        <v>981</v>
      </c>
    </row>
    <row r="35" spans="1:79" ht="51" customHeight="1" x14ac:dyDescent="0.25">
      <c r="A35" s="140" t="s">
        <v>811</v>
      </c>
      <c r="B35" s="163" t="s">
        <v>932</v>
      </c>
      <c r="C35" s="140" t="s">
        <v>913</v>
      </c>
      <c r="D35" s="140" t="s">
        <v>981</v>
      </c>
      <c r="E35" s="140" t="s">
        <v>981</v>
      </c>
      <c r="F35" s="140" t="s">
        <v>981</v>
      </c>
      <c r="G35" s="140" t="s">
        <v>981</v>
      </c>
      <c r="H35" s="140" t="s">
        <v>981</v>
      </c>
      <c r="I35" s="130" t="s">
        <v>981</v>
      </c>
      <c r="J35" s="126" t="s">
        <v>981</v>
      </c>
      <c r="K35" s="130" t="s">
        <v>981</v>
      </c>
      <c r="L35" s="140" t="s">
        <v>981</v>
      </c>
      <c r="M35" s="140" t="s">
        <v>981</v>
      </c>
      <c r="N35" s="140" t="s">
        <v>981</v>
      </c>
      <c r="O35" s="140" t="s">
        <v>981</v>
      </c>
      <c r="P35" s="140" t="s">
        <v>981</v>
      </c>
      <c r="Q35" s="140" t="s">
        <v>981</v>
      </c>
      <c r="R35" s="140" t="s">
        <v>981</v>
      </c>
      <c r="S35" s="140" t="s">
        <v>981</v>
      </c>
      <c r="T35" s="140" t="s">
        <v>981</v>
      </c>
      <c r="U35" s="140" t="s">
        <v>981</v>
      </c>
      <c r="V35" s="140" t="s">
        <v>981</v>
      </c>
      <c r="W35" s="140" t="s">
        <v>981</v>
      </c>
      <c r="X35" s="140" t="s">
        <v>981</v>
      </c>
      <c r="Y35" s="140" t="s">
        <v>981</v>
      </c>
      <c r="Z35" s="140" t="s">
        <v>981</v>
      </c>
      <c r="AA35" s="140" t="s">
        <v>981</v>
      </c>
      <c r="AB35" s="140" t="s">
        <v>981</v>
      </c>
      <c r="AC35" s="140" t="s">
        <v>981</v>
      </c>
      <c r="AD35" s="140" t="s">
        <v>981</v>
      </c>
      <c r="AE35" s="140" t="s">
        <v>981</v>
      </c>
      <c r="AF35" s="140" t="s">
        <v>981</v>
      </c>
      <c r="AG35" s="140" t="s">
        <v>981</v>
      </c>
      <c r="AH35" s="140" t="s">
        <v>981</v>
      </c>
      <c r="AI35" s="140" t="s">
        <v>981</v>
      </c>
      <c r="AJ35" s="140" t="s">
        <v>981</v>
      </c>
      <c r="AK35" s="140" t="s">
        <v>981</v>
      </c>
      <c r="AL35" s="140" t="s">
        <v>981</v>
      </c>
      <c r="AM35" s="140" t="s">
        <v>981</v>
      </c>
      <c r="AN35" s="140" t="s">
        <v>981</v>
      </c>
      <c r="AO35" s="140" t="s">
        <v>981</v>
      </c>
      <c r="AP35" s="140" t="s">
        <v>981</v>
      </c>
      <c r="AQ35" s="140" t="s">
        <v>981</v>
      </c>
      <c r="AR35" s="140" t="s">
        <v>981</v>
      </c>
      <c r="AS35" s="140" t="s">
        <v>981</v>
      </c>
      <c r="AT35" s="140" t="s">
        <v>981</v>
      </c>
      <c r="AU35" s="140" t="s">
        <v>981</v>
      </c>
      <c r="AV35" s="140" t="s">
        <v>981</v>
      </c>
      <c r="AW35" s="140" t="s">
        <v>981</v>
      </c>
      <c r="AX35" s="140" t="s">
        <v>981</v>
      </c>
      <c r="AY35" s="140" t="s">
        <v>981</v>
      </c>
      <c r="AZ35" s="140" t="s">
        <v>981</v>
      </c>
      <c r="BA35" s="140" t="s">
        <v>981</v>
      </c>
      <c r="BB35" s="140" t="s">
        <v>981</v>
      </c>
      <c r="BC35" s="140" t="s">
        <v>981</v>
      </c>
      <c r="BD35" s="140" t="s">
        <v>981</v>
      </c>
      <c r="BE35" s="140" t="s">
        <v>981</v>
      </c>
      <c r="BF35" s="140" t="s">
        <v>981</v>
      </c>
      <c r="BG35" s="140" t="s">
        <v>981</v>
      </c>
      <c r="BH35" s="140" t="s">
        <v>981</v>
      </c>
      <c r="BI35" s="140" t="s">
        <v>981</v>
      </c>
      <c r="BJ35" s="140" t="s">
        <v>981</v>
      </c>
      <c r="BK35" s="140" t="s">
        <v>981</v>
      </c>
      <c r="BL35" s="140" t="s">
        <v>981</v>
      </c>
      <c r="BM35" s="140" t="s">
        <v>981</v>
      </c>
      <c r="BN35" s="140" t="s">
        <v>981</v>
      </c>
      <c r="BO35" s="140" t="s">
        <v>981</v>
      </c>
      <c r="BP35" s="140" t="s">
        <v>981</v>
      </c>
      <c r="BQ35" s="140" t="s">
        <v>981</v>
      </c>
      <c r="BR35" s="140" t="s">
        <v>981</v>
      </c>
      <c r="BS35" s="140" t="s">
        <v>981</v>
      </c>
      <c r="BT35" s="140" t="s">
        <v>981</v>
      </c>
      <c r="BU35" s="140" t="s">
        <v>981</v>
      </c>
      <c r="BV35" s="140" t="s">
        <v>981</v>
      </c>
      <c r="BW35" s="140" t="s">
        <v>981</v>
      </c>
      <c r="BX35" s="140" t="s">
        <v>981</v>
      </c>
      <c r="BY35" s="140" t="s">
        <v>981</v>
      </c>
      <c r="BZ35" s="140" t="s">
        <v>981</v>
      </c>
      <c r="CA35" s="156" t="s">
        <v>981</v>
      </c>
    </row>
    <row r="36" spans="1:79" ht="41.25" customHeight="1" x14ac:dyDescent="0.25">
      <c r="A36" s="140" t="s">
        <v>812</v>
      </c>
      <c r="B36" s="163" t="s">
        <v>933</v>
      </c>
      <c r="C36" s="140" t="s">
        <v>913</v>
      </c>
      <c r="D36" s="140" t="s">
        <v>981</v>
      </c>
      <c r="E36" s="140" t="s">
        <v>981</v>
      </c>
      <c r="F36" s="140" t="s">
        <v>981</v>
      </c>
      <c r="G36" s="140" t="s">
        <v>981</v>
      </c>
      <c r="H36" s="140" t="s">
        <v>981</v>
      </c>
      <c r="I36" s="130" t="s">
        <v>981</v>
      </c>
      <c r="J36" s="126" t="s">
        <v>981</v>
      </c>
      <c r="K36" s="130" t="s">
        <v>981</v>
      </c>
      <c r="L36" s="140" t="s">
        <v>981</v>
      </c>
      <c r="M36" s="140" t="s">
        <v>981</v>
      </c>
      <c r="N36" s="140" t="s">
        <v>981</v>
      </c>
      <c r="O36" s="140" t="s">
        <v>981</v>
      </c>
      <c r="P36" s="140" t="s">
        <v>981</v>
      </c>
      <c r="Q36" s="140" t="s">
        <v>981</v>
      </c>
      <c r="R36" s="140" t="s">
        <v>981</v>
      </c>
      <c r="S36" s="140" t="s">
        <v>981</v>
      </c>
      <c r="T36" s="140" t="s">
        <v>981</v>
      </c>
      <c r="U36" s="140" t="s">
        <v>981</v>
      </c>
      <c r="V36" s="140" t="s">
        <v>981</v>
      </c>
      <c r="W36" s="140" t="s">
        <v>981</v>
      </c>
      <c r="X36" s="140" t="s">
        <v>981</v>
      </c>
      <c r="Y36" s="140" t="s">
        <v>981</v>
      </c>
      <c r="Z36" s="140" t="s">
        <v>981</v>
      </c>
      <c r="AA36" s="140" t="s">
        <v>981</v>
      </c>
      <c r="AB36" s="140" t="s">
        <v>981</v>
      </c>
      <c r="AC36" s="140" t="s">
        <v>981</v>
      </c>
      <c r="AD36" s="140" t="s">
        <v>981</v>
      </c>
      <c r="AE36" s="140" t="s">
        <v>981</v>
      </c>
      <c r="AF36" s="140" t="s">
        <v>981</v>
      </c>
      <c r="AG36" s="140" t="s">
        <v>981</v>
      </c>
      <c r="AH36" s="140" t="s">
        <v>981</v>
      </c>
      <c r="AI36" s="140" t="s">
        <v>981</v>
      </c>
      <c r="AJ36" s="140" t="s">
        <v>981</v>
      </c>
      <c r="AK36" s="140" t="s">
        <v>981</v>
      </c>
      <c r="AL36" s="140" t="s">
        <v>981</v>
      </c>
      <c r="AM36" s="140" t="s">
        <v>981</v>
      </c>
      <c r="AN36" s="140" t="s">
        <v>981</v>
      </c>
      <c r="AO36" s="140" t="s">
        <v>981</v>
      </c>
      <c r="AP36" s="140" t="s">
        <v>981</v>
      </c>
      <c r="AQ36" s="140" t="s">
        <v>981</v>
      </c>
      <c r="AR36" s="140" t="s">
        <v>981</v>
      </c>
      <c r="AS36" s="140" t="s">
        <v>981</v>
      </c>
      <c r="AT36" s="140" t="s">
        <v>981</v>
      </c>
      <c r="AU36" s="140" t="s">
        <v>981</v>
      </c>
      <c r="AV36" s="140" t="s">
        <v>981</v>
      </c>
      <c r="AW36" s="140" t="s">
        <v>981</v>
      </c>
      <c r="AX36" s="140" t="s">
        <v>981</v>
      </c>
      <c r="AY36" s="140" t="s">
        <v>981</v>
      </c>
      <c r="AZ36" s="140" t="s">
        <v>981</v>
      </c>
      <c r="BA36" s="140" t="s">
        <v>981</v>
      </c>
      <c r="BB36" s="140" t="s">
        <v>981</v>
      </c>
      <c r="BC36" s="140" t="s">
        <v>981</v>
      </c>
      <c r="BD36" s="140" t="s">
        <v>981</v>
      </c>
      <c r="BE36" s="140" t="s">
        <v>981</v>
      </c>
      <c r="BF36" s="140" t="s">
        <v>981</v>
      </c>
      <c r="BG36" s="140" t="s">
        <v>981</v>
      </c>
      <c r="BH36" s="140" t="s">
        <v>981</v>
      </c>
      <c r="BI36" s="140" t="s">
        <v>981</v>
      </c>
      <c r="BJ36" s="140" t="s">
        <v>981</v>
      </c>
      <c r="BK36" s="140" t="s">
        <v>981</v>
      </c>
      <c r="BL36" s="140" t="s">
        <v>981</v>
      </c>
      <c r="BM36" s="140" t="s">
        <v>981</v>
      </c>
      <c r="BN36" s="140" t="s">
        <v>981</v>
      </c>
      <c r="BO36" s="140" t="s">
        <v>981</v>
      </c>
      <c r="BP36" s="140" t="s">
        <v>981</v>
      </c>
      <c r="BQ36" s="140" t="s">
        <v>981</v>
      </c>
      <c r="BR36" s="140" t="s">
        <v>981</v>
      </c>
      <c r="BS36" s="140" t="s">
        <v>981</v>
      </c>
      <c r="BT36" s="140" t="s">
        <v>981</v>
      </c>
      <c r="BU36" s="140" t="s">
        <v>981</v>
      </c>
      <c r="BV36" s="140" t="s">
        <v>981</v>
      </c>
      <c r="BW36" s="140" t="s">
        <v>981</v>
      </c>
      <c r="BX36" s="140" t="s">
        <v>981</v>
      </c>
      <c r="BY36" s="140" t="s">
        <v>981</v>
      </c>
      <c r="BZ36" s="140" t="s">
        <v>981</v>
      </c>
      <c r="CA36" s="156" t="s">
        <v>981</v>
      </c>
    </row>
    <row r="37" spans="1:79" ht="34.5" customHeight="1" x14ac:dyDescent="0.25">
      <c r="A37" s="140" t="s">
        <v>188</v>
      </c>
      <c r="B37" s="163" t="s">
        <v>934</v>
      </c>
      <c r="C37" s="140" t="s">
        <v>913</v>
      </c>
      <c r="D37" s="140" t="s">
        <v>981</v>
      </c>
      <c r="E37" s="140" t="s">
        <v>981</v>
      </c>
      <c r="F37" s="140" t="s">
        <v>981</v>
      </c>
      <c r="G37" s="140" t="s">
        <v>981</v>
      </c>
      <c r="H37" s="140" t="s">
        <v>981</v>
      </c>
      <c r="I37" s="130" t="s">
        <v>981</v>
      </c>
      <c r="J37" s="126" t="s">
        <v>981</v>
      </c>
      <c r="K37" s="130" t="s">
        <v>981</v>
      </c>
      <c r="L37" s="140" t="s">
        <v>981</v>
      </c>
      <c r="M37" s="140" t="s">
        <v>981</v>
      </c>
      <c r="N37" s="140" t="s">
        <v>981</v>
      </c>
      <c r="O37" s="140" t="s">
        <v>981</v>
      </c>
      <c r="P37" s="140" t="s">
        <v>981</v>
      </c>
      <c r="Q37" s="140" t="s">
        <v>981</v>
      </c>
      <c r="R37" s="140" t="s">
        <v>981</v>
      </c>
      <c r="S37" s="140" t="s">
        <v>981</v>
      </c>
      <c r="T37" s="140" t="s">
        <v>981</v>
      </c>
      <c r="U37" s="140" t="s">
        <v>981</v>
      </c>
      <c r="V37" s="140" t="s">
        <v>981</v>
      </c>
      <c r="W37" s="140" t="s">
        <v>981</v>
      </c>
      <c r="X37" s="140" t="s">
        <v>981</v>
      </c>
      <c r="Y37" s="140" t="s">
        <v>981</v>
      </c>
      <c r="Z37" s="140" t="s">
        <v>981</v>
      </c>
      <c r="AA37" s="140" t="s">
        <v>981</v>
      </c>
      <c r="AB37" s="140" t="s">
        <v>981</v>
      </c>
      <c r="AC37" s="140" t="s">
        <v>981</v>
      </c>
      <c r="AD37" s="140" t="s">
        <v>981</v>
      </c>
      <c r="AE37" s="140" t="s">
        <v>981</v>
      </c>
      <c r="AF37" s="140" t="s">
        <v>981</v>
      </c>
      <c r="AG37" s="140" t="s">
        <v>981</v>
      </c>
      <c r="AH37" s="140" t="s">
        <v>981</v>
      </c>
      <c r="AI37" s="140" t="s">
        <v>981</v>
      </c>
      <c r="AJ37" s="140" t="s">
        <v>981</v>
      </c>
      <c r="AK37" s="140" t="s">
        <v>981</v>
      </c>
      <c r="AL37" s="140" t="s">
        <v>981</v>
      </c>
      <c r="AM37" s="140" t="s">
        <v>981</v>
      </c>
      <c r="AN37" s="140" t="s">
        <v>981</v>
      </c>
      <c r="AO37" s="140" t="s">
        <v>981</v>
      </c>
      <c r="AP37" s="140" t="s">
        <v>981</v>
      </c>
      <c r="AQ37" s="140" t="s">
        <v>981</v>
      </c>
      <c r="AR37" s="140" t="s">
        <v>981</v>
      </c>
      <c r="AS37" s="140" t="s">
        <v>981</v>
      </c>
      <c r="AT37" s="140" t="s">
        <v>981</v>
      </c>
      <c r="AU37" s="140" t="s">
        <v>981</v>
      </c>
      <c r="AV37" s="140" t="s">
        <v>981</v>
      </c>
      <c r="AW37" s="140" t="s">
        <v>981</v>
      </c>
      <c r="AX37" s="140" t="s">
        <v>981</v>
      </c>
      <c r="AY37" s="140" t="s">
        <v>981</v>
      </c>
      <c r="AZ37" s="140" t="s">
        <v>981</v>
      </c>
      <c r="BA37" s="140" t="s">
        <v>981</v>
      </c>
      <c r="BB37" s="140" t="s">
        <v>981</v>
      </c>
      <c r="BC37" s="140" t="s">
        <v>981</v>
      </c>
      <c r="BD37" s="140" t="s">
        <v>981</v>
      </c>
      <c r="BE37" s="140" t="s">
        <v>981</v>
      </c>
      <c r="BF37" s="140" t="s">
        <v>981</v>
      </c>
      <c r="BG37" s="140" t="s">
        <v>981</v>
      </c>
      <c r="BH37" s="140" t="s">
        <v>981</v>
      </c>
      <c r="BI37" s="140" t="s">
        <v>981</v>
      </c>
      <c r="BJ37" s="140" t="s">
        <v>981</v>
      </c>
      <c r="BK37" s="140" t="s">
        <v>981</v>
      </c>
      <c r="BL37" s="140" t="s">
        <v>981</v>
      </c>
      <c r="BM37" s="140" t="s">
        <v>981</v>
      </c>
      <c r="BN37" s="140" t="s">
        <v>981</v>
      </c>
      <c r="BO37" s="140" t="s">
        <v>981</v>
      </c>
      <c r="BP37" s="140" t="s">
        <v>981</v>
      </c>
      <c r="BQ37" s="140" t="s">
        <v>981</v>
      </c>
      <c r="BR37" s="140" t="s">
        <v>981</v>
      </c>
      <c r="BS37" s="140" t="s">
        <v>981</v>
      </c>
      <c r="BT37" s="140" t="s">
        <v>981</v>
      </c>
      <c r="BU37" s="140" t="s">
        <v>981</v>
      </c>
      <c r="BV37" s="140" t="s">
        <v>981</v>
      </c>
      <c r="BW37" s="140" t="s">
        <v>981</v>
      </c>
      <c r="BX37" s="140" t="s">
        <v>981</v>
      </c>
      <c r="BY37" s="140" t="s">
        <v>981</v>
      </c>
      <c r="BZ37" s="140" t="s">
        <v>981</v>
      </c>
      <c r="CA37" s="156" t="s">
        <v>981</v>
      </c>
    </row>
    <row r="38" spans="1:79" ht="39" customHeight="1" x14ac:dyDescent="0.25">
      <c r="A38" s="140" t="s">
        <v>935</v>
      </c>
      <c r="B38" s="163" t="s">
        <v>936</v>
      </c>
      <c r="C38" s="140" t="s">
        <v>913</v>
      </c>
      <c r="D38" s="140" t="s">
        <v>981</v>
      </c>
      <c r="E38" s="140" t="s">
        <v>981</v>
      </c>
      <c r="F38" s="140" t="s">
        <v>981</v>
      </c>
      <c r="G38" s="140" t="s">
        <v>981</v>
      </c>
      <c r="H38" s="140" t="s">
        <v>981</v>
      </c>
      <c r="I38" s="130" t="s">
        <v>981</v>
      </c>
      <c r="J38" s="126" t="s">
        <v>981</v>
      </c>
      <c r="K38" s="130" t="s">
        <v>981</v>
      </c>
      <c r="L38" s="140" t="s">
        <v>981</v>
      </c>
      <c r="M38" s="140" t="s">
        <v>981</v>
      </c>
      <c r="N38" s="140" t="s">
        <v>981</v>
      </c>
      <c r="O38" s="140" t="s">
        <v>981</v>
      </c>
      <c r="P38" s="140" t="s">
        <v>981</v>
      </c>
      <c r="Q38" s="140" t="s">
        <v>981</v>
      </c>
      <c r="R38" s="140" t="s">
        <v>981</v>
      </c>
      <c r="S38" s="140" t="s">
        <v>981</v>
      </c>
      <c r="T38" s="140" t="s">
        <v>981</v>
      </c>
      <c r="U38" s="140" t="s">
        <v>981</v>
      </c>
      <c r="V38" s="140" t="s">
        <v>981</v>
      </c>
      <c r="W38" s="140" t="s">
        <v>981</v>
      </c>
      <c r="X38" s="140" t="s">
        <v>981</v>
      </c>
      <c r="Y38" s="140" t="s">
        <v>981</v>
      </c>
      <c r="Z38" s="140" t="s">
        <v>981</v>
      </c>
      <c r="AA38" s="140" t="s">
        <v>981</v>
      </c>
      <c r="AB38" s="140" t="s">
        <v>981</v>
      </c>
      <c r="AC38" s="140" t="s">
        <v>981</v>
      </c>
      <c r="AD38" s="140" t="s">
        <v>981</v>
      </c>
      <c r="AE38" s="140" t="s">
        <v>981</v>
      </c>
      <c r="AF38" s="140" t="s">
        <v>981</v>
      </c>
      <c r="AG38" s="140" t="s">
        <v>981</v>
      </c>
      <c r="AH38" s="140" t="s">
        <v>981</v>
      </c>
      <c r="AI38" s="140" t="s">
        <v>981</v>
      </c>
      <c r="AJ38" s="140" t="s">
        <v>981</v>
      </c>
      <c r="AK38" s="140" t="s">
        <v>981</v>
      </c>
      <c r="AL38" s="140" t="s">
        <v>981</v>
      </c>
      <c r="AM38" s="140" t="s">
        <v>981</v>
      </c>
      <c r="AN38" s="140" t="s">
        <v>981</v>
      </c>
      <c r="AO38" s="140" t="s">
        <v>981</v>
      </c>
      <c r="AP38" s="140" t="s">
        <v>981</v>
      </c>
      <c r="AQ38" s="140" t="s">
        <v>981</v>
      </c>
      <c r="AR38" s="140" t="s">
        <v>981</v>
      </c>
      <c r="AS38" s="140" t="s">
        <v>981</v>
      </c>
      <c r="AT38" s="140" t="s">
        <v>981</v>
      </c>
      <c r="AU38" s="140" t="s">
        <v>981</v>
      </c>
      <c r="AV38" s="140" t="s">
        <v>981</v>
      </c>
      <c r="AW38" s="140" t="s">
        <v>981</v>
      </c>
      <c r="AX38" s="140" t="s">
        <v>981</v>
      </c>
      <c r="AY38" s="140" t="s">
        <v>981</v>
      </c>
      <c r="AZ38" s="140" t="s">
        <v>981</v>
      </c>
      <c r="BA38" s="140" t="s">
        <v>981</v>
      </c>
      <c r="BB38" s="140" t="s">
        <v>981</v>
      </c>
      <c r="BC38" s="140" t="s">
        <v>981</v>
      </c>
      <c r="BD38" s="140" t="s">
        <v>981</v>
      </c>
      <c r="BE38" s="140" t="s">
        <v>981</v>
      </c>
      <c r="BF38" s="140" t="s">
        <v>981</v>
      </c>
      <c r="BG38" s="140" t="s">
        <v>981</v>
      </c>
      <c r="BH38" s="140" t="s">
        <v>981</v>
      </c>
      <c r="BI38" s="140" t="s">
        <v>981</v>
      </c>
      <c r="BJ38" s="140" t="s">
        <v>981</v>
      </c>
      <c r="BK38" s="140" t="s">
        <v>981</v>
      </c>
      <c r="BL38" s="140" t="s">
        <v>981</v>
      </c>
      <c r="BM38" s="140" t="s">
        <v>981</v>
      </c>
      <c r="BN38" s="140" t="s">
        <v>981</v>
      </c>
      <c r="BO38" s="140" t="s">
        <v>981</v>
      </c>
      <c r="BP38" s="140" t="s">
        <v>981</v>
      </c>
      <c r="BQ38" s="140" t="s">
        <v>981</v>
      </c>
      <c r="BR38" s="140" t="s">
        <v>981</v>
      </c>
      <c r="BS38" s="140" t="s">
        <v>981</v>
      </c>
      <c r="BT38" s="140" t="s">
        <v>981</v>
      </c>
      <c r="BU38" s="140" t="s">
        <v>981</v>
      </c>
      <c r="BV38" s="140" t="s">
        <v>981</v>
      </c>
      <c r="BW38" s="140" t="s">
        <v>981</v>
      </c>
      <c r="BX38" s="140" t="s">
        <v>981</v>
      </c>
      <c r="BY38" s="140" t="s">
        <v>981</v>
      </c>
      <c r="BZ38" s="140" t="s">
        <v>981</v>
      </c>
      <c r="CA38" s="156" t="s">
        <v>981</v>
      </c>
    </row>
    <row r="39" spans="1:79" ht="68.25" customHeight="1" x14ac:dyDescent="0.25">
      <c r="A39" s="140" t="s">
        <v>935</v>
      </c>
      <c r="B39" s="163" t="s">
        <v>937</v>
      </c>
      <c r="C39" s="140" t="s">
        <v>913</v>
      </c>
      <c r="D39" s="140" t="s">
        <v>981</v>
      </c>
      <c r="E39" s="140" t="s">
        <v>981</v>
      </c>
      <c r="F39" s="140" t="s">
        <v>981</v>
      </c>
      <c r="G39" s="140" t="s">
        <v>981</v>
      </c>
      <c r="H39" s="140" t="s">
        <v>981</v>
      </c>
      <c r="I39" s="130" t="s">
        <v>981</v>
      </c>
      <c r="J39" s="126" t="s">
        <v>981</v>
      </c>
      <c r="K39" s="130" t="s">
        <v>981</v>
      </c>
      <c r="L39" s="140" t="s">
        <v>981</v>
      </c>
      <c r="M39" s="140" t="s">
        <v>981</v>
      </c>
      <c r="N39" s="140" t="s">
        <v>981</v>
      </c>
      <c r="O39" s="140" t="s">
        <v>981</v>
      </c>
      <c r="P39" s="140" t="s">
        <v>981</v>
      </c>
      <c r="Q39" s="140" t="s">
        <v>981</v>
      </c>
      <c r="R39" s="140" t="s">
        <v>981</v>
      </c>
      <c r="S39" s="140" t="s">
        <v>981</v>
      </c>
      <c r="T39" s="140" t="s">
        <v>981</v>
      </c>
      <c r="U39" s="140" t="s">
        <v>981</v>
      </c>
      <c r="V39" s="140" t="s">
        <v>981</v>
      </c>
      <c r="W39" s="140" t="s">
        <v>981</v>
      </c>
      <c r="X39" s="140" t="s">
        <v>981</v>
      </c>
      <c r="Y39" s="140" t="s">
        <v>981</v>
      </c>
      <c r="Z39" s="140" t="s">
        <v>981</v>
      </c>
      <c r="AA39" s="140" t="s">
        <v>981</v>
      </c>
      <c r="AB39" s="140" t="s">
        <v>981</v>
      </c>
      <c r="AC39" s="140" t="s">
        <v>981</v>
      </c>
      <c r="AD39" s="140" t="s">
        <v>981</v>
      </c>
      <c r="AE39" s="140" t="s">
        <v>981</v>
      </c>
      <c r="AF39" s="140" t="s">
        <v>981</v>
      </c>
      <c r="AG39" s="140" t="s">
        <v>981</v>
      </c>
      <c r="AH39" s="140" t="s">
        <v>981</v>
      </c>
      <c r="AI39" s="140" t="s">
        <v>981</v>
      </c>
      <c r="AJ39" s="140" t="s">
        <v>981</v>
      </c>
      <c r="AK39" s="140" t="s">
        <v>981</v>
      </c>
      <c r="AL39" s="140" t="s">
        <v>981</v>
      </c>
      <c r="AM39" s="140" t="s">
        <v>981</v>
      </c>
      <c r="AN39" s="140" t="s">
        <v>981</v>
      </c>
      <c r="AO39" s="140" t="s">
        <v>981</v>
      </c>
      <c r="AP39" s="140" t="s">
        <v>981</v>
      </c>
      <c r="AQ39" s="140" t="s">
        <v>981</v>
      </c>
      <c r="AR39" s="140" t="s">
        <v>981</v>
      </c>
      <c r="AS39" s="140" t="s">
        <v>981</v>
      </c>
      <c r="AT39" s="140" t="s">
        <v>981</v>
      </c>
      <c r="AU39" s="140" t="s">
        <v>981</v>
      </c>
      <c r="AV39" s="140" t="s">
        <v>981</v>
      </c>
      <c r="AW39" s="140" t="s">
        <v>981</v>
      </c>
      <c r="AX39" s="140" t="s">
        <v>981</v>
      </c>
      <c r="AY39" s="140" t="s">
        <v>981</v>
      </c>
      <c r="AZ39" s="140" t="s">
        <v>981</v>
      </c>
      <c r="BA39" s="140" t="s">
        <v>981</v>
      </c>
      <c r="BB39" s="140" t="s">
        <v>981</v>
      </c>
      <c r="BC39" s="140" t="s">
        <v>981</v>
      </c>
      <c r="BD39" s="140" t="s">
        <v>981</v>
      </c>
      <c r="BE39" s="140" t="s">
        <v>981</v>
      </c>
      <c r="BF39" s="140" t="s">
        <v>981</v>
      </c>
      <c r="BG39" s="140" t="s">
        <v>981</v>
      </c>
      <c r="BH39" s="140" t="s">
        <v>981</v>
      </c>
      <c r="BI39" s="140" t="s">
        <v>981</v>
      </c>
      <c r="BJ39" s="140" t="s">
        <v>981</v>
      </c>
      <c r="BK39" s="140" t="s">
        <v>981</v>
      </c>
      <c r="BL39" s="140" t="s">
        <v>981</v>
      </c>
      <c r="BM39" s="140" t="s">
        <v>981</v>
      </c>
      <c r="BN39" s="140" t="s">
        <v>981</v>
      </c>
      <c r="BO39" s="140" t="s">
        <v>981</v>
      </c>
      <c r="BP39" s="140" t="s">
        <v>981</v>
      </c>
      <c r="BQ39" s="140" t="s">
        <v>981</v>
      </c>
      <c r="BR39" s="140" t="s">
        <v>981</v>
      </c>
      <c r="BS39" s="140" t="s">
        <v>981</v>
      </c>
      <c r="BT39" s="140" t="s">
        <v>981</v>
      </c>
      <c r="BU39" s="140" t="s">
        <v>981</v>
      </c>
      <c r="BV39" s="140" t="s">
        <v>981</v>
      </c>
      <c r="BW39" s="140" t="s">
        <v>981</v>
      </c>
      <c r="BX39" s="140" t="s">
        <v>981</v>
      </c>
      <c r="BY39" s="140" t="s">
        <v>981</v>
      </c>
      <c r="BZ39" s="140" t="s">
        <v>981</v>
      </c>
      <c r="CA39" s="156" t="s">
        <v>981</v>
      </c>
    </row>
    <row r="40" spans="1:79" ht="64.5" customHeight="1" x14ac:dyDescent="0.25">
      <c r="A40" s="140" t="s">
        <v>935</v>
      </c>
      <c r="B40" s="163" t="s">
        <v>938</v>
      </c>
      <c r="C40" s="140" t="s">
        <v>913</v>
      </c>
      <c r="D40" s="140" t="s">
        <v>981</v>
      </c>
      <c r="E40" s="140" t="s">
        <v>981</v>
      </c>
      <c r="F40" s="140" t="s">
        <v>981</v>
      </c>
      <c r="G40" s="140" t="s">
        <v>981</v>
      </c>
      <c r="H40" s="140" t="s">
        <v>981</v>
      </c>
      <c r="I40" s="130" t="s">
        <v>981</v>
      </c>
      <c r="J40" s="126" t="s">
        <v>981</v>
      </c>
      <c r="K40" s="130" t="s">
        <v>981</v>
      </c>
      <c r="L40" s="140" t="s">
        <v>981</v>
      </c>
      <c r="M40" s="140" t="s">
        <v>981</v>
      </c>
      <c r="N40" s="140" t="s">
        <v>981</v>
      </c>
      <c r="O40" s="140" t="s">
        <v>981</v>
      </c>
      <c r="P40" s="140" t="s">
        <v>981</v>
      </c>
      <c r="Q40" s="140" t="s">
        <v>981</v>
      </c>
      <c r="R40" s="140" t="s">
        <v>981</v>
      </c>
      <c r="S40" s="140" t="s">
        <v>981</v>
      </c>
      <c r="T40" s="140" t="s">
        <v>981</v>
      </c>
      <c r="U40" s="140" t="s">
        <v>981</v>
      </c>
      <c r="V40" s="140" t="s">
        <v>981</v>
      </c>
      <c r="W40" s="140" t="s">
        <v>981</v>
      </c>
      <c r="X40" s="140" t="s">
        <v>981</v>
      </c>
      <c r="Y40" s="140" t="s">
        <v>981</v>
      </c>
      <c r="Z40" s="140" t="s">
        <v>981</v>
      </c>
      <c r="AA40" s="140" t="s">
        <v>981</v>
      </c>
      <c r="AB40" s="140" t="s">
        <v>981</v>
      </c>
      <c r="AC40" s="140" t="s">
        <v>981</v>
      </c>
      <c r="AD40" s="140" t="s">
        <v>981</v>
      </c>
      <c r="AE40" s="140" t="s">
        <v>981</v>
      </c>
      <c r="AF40" s="140" t="s">
        <v>981</v>
      </c>
      <c r="AG40" s="140" t="s">
        <v>981</v>
      </c>
      <c r="AH40" s="140" t="s">
        <v>981</v>
      </c>
      <c r="AI40" s="140" t="s">
        <v>981</v>
      </c>
      <c r="AJ40" s="140" t="s">
        <v>981</v>
      </c>
      <c r="AK40" s="140" t="s">
        <v>981</v>
      </c>
      <c r="AL40" s="140" t="s">
        <v>981</v>
      </c>
      <c r="AM40" s="140" t="s">
        <v>981</v>
      </c>
      <c r="AN40" s="140" t="s">
        <v>981</v>
      </c>
      <c r="AO40" s="140" t="s">
        <v>981</v>
      </c>
      <c r="AP40" s="140" t="s">
        <v>981</v>
      </c>
      <c r="AQ40" s="140" t="s">
        <v>981</v>
      </c>
      <c r="AR40" s="140" t="s">
        <v>981</v>
      </c>
      <c r="AS40" s="140" t="s">
        <v>981</v>
      </c>
      <c r="AT40" s="140" t="s">
        <v>981</v>
      </c>
      <c r="AU40" s="140" t="s">
        <v>981</v>
      </c>
      <c r="AV40" s="140" t="s">
        <v>981</v>
      </c>
      <c r="AW40" s="140" t="s">
        <v>981</v>
      </c>
      <c r="AX40" s="140" t="s">
        <v>981</v>
      </c>
      <c r="AY40" s="140" t="s">
        <v>981</v>
      </c>
      <c r="AZ40" s="140" t="s">
        <v>981</v>
      </c>
      <c r="BA40" s="140" t="s">
        <v>981</v>
      </c>
      <c r="BB40" s="140" t="s">
        <v>981</v>
      </c>
      <c r="BC40" s="140" t="s">
        <v>981</v>
      </c>
      <c r="BD40" s="140" t="s">
        <v>981</v>
      </c>
      <c r="BE40" s="140" t="s">
        <v>981</v>
      </c>
      <c r="BF40" s="140" t="s">
        <v>981</v>
      </c>
      <c r="BG40" s="140" t="s">
        <v>981</v>
      </c>
      <c r="BH40" s="140" t="s">
        <v>981</v>
      </c>
      <c r="BI40" s="140" t="s">
        <v>981</v>
      </c>
      <c r="BJ40" s="140" t="s">
        <v>981</v>
      </c>
      <c r="BK40" s="140" t="s">
        <v>981</v>
      </c>
      <c r="BL40" s="140" t="s">
        <v>981</v>
      </c>
      <c r="BM40" s="140" t="s">
        <v>981</v>
      </c>
      <c r="BN40" s="140" t="s">
        <v>981</v>
      </c>
      <c r="BO40" s="140" t="s">
        <v>981</v>
      </c>
      <c r="BP40" s="140" t="s">
        <v>981</v>
      </c>
      <c r="BQ40" s="140" t="s">
        <v>981</v>
      </c>
      <c r="BR40" s="140" t="s">
        <v>981</v>
      </c>
      <c r="BS40" s="140" t="s">
        <v>981</v>
      </c>
      <c r="BT40" s="140" t="s">
        <v>981</v>
      </c>
      <c r="BU40" s="140" t="s">
        <v>981</v>
      </c>
      <c r="BV40" s="140" t="s">
        <v>981</v>
      </c>
      <c r="BW40" s="140" t="s">
        <v>981</v>
      </c>
      <c r="BX40" s="140" t="s">
        <v>981</v>
      </c>
      <c r="BY40" s="140" t="s">
        <v>981</v>
      </c>
      <c r="BZ40" s="140" t="s">
        <v>981</v>
      </c>
      <c r="CA40" s="156" t="s">
        <v>981</v>
      </c>
    </row>
    <row r="41" spans="1:79" ht="74.25" customHeight="1" x14ac:dyDescent="0.25">
      <c r="A41" s="140" t="s">
        <v>935</v>
      </c>
      <c r="B41" s="163" t="s">
        <v>939</v>
      </c>
      <c r="C41" s="140" t="s">
        <v>913</v>
      </c>
      <c r="D41" s="140" t="s">
        <v>981</v>
      </c>
      <c r="E41" s="140" t="s">
        <v>981</v>
      </c>
      <c r="F41" s="140" t="s">
        <v>981</v>
      </c>
      <c r="G41" s="140" t="s">
        <v>981</v>
      </c>
      <c r="H41" s="140" t="s">
        <v>981</v>
      </c>
      <c r="I41" s="130" t="s">
        <v>981</v>
      </c>
      <c r="J41" s="126" t="s">
        <v>981</v>
      </c>
      <c r="K41" s="130" t="s">
        <v>981</v>
      </c>
      <c r="L41" s="140" t="s">
        <v>981</v>
      </c>
      <c r="M41" s="140" t="s">
        <v>981</v>
      </c>
      <c r="N41" s="140" t="s">
        <v>981</v>
      </c>
      <c r="O41" s="140" t="s">
        <v>981</v>
      </c>
      <c r="P41" s="140" t="s">
        <v>981</v>
      </c>
      <c r="Q41" s="140" t="s">
        <v>981</v>
      </c>
      <c r="R41" s="140" t="s">
        <v>981</v>
      </c>
      <c r="S41" s="140" t="s">
        <v>981</v>
      </c>
      <c r="T41" s="140" t="s">
        <v>981</v>
      </c>
      <c r="U41" s="140" t="s">
        <v>981</v>
      </c>
      <c r="V41" s="140" t="s">
        <v>981</v>
      </c>
      <c r="W41" s="140" t="s">
        <v>981</v>
      </c>
      <c r="X41" s="140" t="s">
        <v>981</v>
      </c>
      <c r="Y41" s="140" t="s">
        <v>981</v>
      </c>
      <c r="Z41" s="140" t="s">
        <v>981</v>
      </c>
      <c r="AA41" s="140" t="s">
        <v>981</v>
      </c>
      <c r="AB41" s="140" t="s">
        <v>981</v>
      </c>
      <c r="AC41" s="140" t="s">
        <v>981</v>
      </c>
      <c r="AD41" s="140" t="s">
        <v>981</v>
      </c>
      <c r="AE41" s="140" t="s">
        <v>981</v>
      </c>
      <c r="AF41" s="140" t="s">
        <v>981</v>
      </c>
      <c r="AG41" s="140" t="s">
        <v>981</v>
      </c>
      <c r="AH41" s="140" t="s">
        <v>981</v>
      </c>
      <c r="AI41" s="140" t="s">
        <v>981</v>
      </c>
      <c r="AJ41" s="140" t="s">
        <v>981</v>
      </c>
      <c r="AK41" s="140" t="s">
        <v>981</v>
      </c>
      <c r="AL41" s="140" t="s">
        <v>981</v>
      </c>
      <c r="AM41" s="140" t="s">
        <v>981</v>
      </c>
      <c r="AN41" s="140" t="s">
        <v>981</v>
      </c>
      <c r="AO41" s="140" t="s">
        <v>981</v>
      </c>
      <c r="AP41" s="140" t="s">
        <v>981</v>
      </c>
      <c r="AQ41" s="140" t="s">
        <v>981</v>
      </c>
      <c r="AR41" s="140" t="s">
        <v>981</v>
      </c>
      <c r="AS41" s="140" t="s">
        <v>981</v>
      </c>
      <c r="AT41" s="140" t="s">
        <v>981</v>
      </c>
      <c r="AU41" s="140" t="s">
        <v>981</v>
      </c>
      <c r="AV41" s="140" t="s">
        <v>981</v>
      </c>
      <c r="AW41" s="140" t="s">
        <v>981</v>
      </c>
      <c r="AX41" s="140" t="s">
        <v>981</v>
      </c>
      <c r="AY41" s="140" t="s">
        <v>981</v>
      </c>
      <c r="AZ41" s="140" t="s">
        <v>981</v>
      </c>
      <c r="BA41" s="140" t="s">
        <v>981</v>
      </c>
      <c r="BB41" s="140" t="s">
        <v>981</v>
      </c>
      <c r="BC41" s="140" t="s">
        <v>981</v>
      </c>
      <c r="BD41" s="140" t="s">
        <v>981</v>
      </c>
      <c r="BE41" s="140" t="s">
        <v>981</v>
      </c>
      <c r="BF41" s="140" t="s">
        <v>981</v>
      </c>
      <c r="BG41" s="140" t="s">
        <v>981</v>
      </c>
      <c r="BH41" s="140" t="s">
        <v>981</v>
      </c>
      <c r="BI41" s="140" t="s">
        <v>981</v>
      </c>
      <c r="BJ41" s="140" t="s">
        <v>981</v>
      </c>
      <c r="BK41" s="140" t="s">
        <v>981</v>
      </c>
      <c r="BL41" s="140" t="s">
        <v>981</v>
      </c>
      <c r="BM41" s="140" t="s">
        <v>981</v>
      </c>
      <c r="BN41" s="140" t="s">
        <v>981</v>
      </c>
      <c r="BO41" s="140" t="s">
        <v>981</v>
      </c>
      <c r="BP41" s="140" t="s">
        <v>981</v>
      </c>
      <c r="BQ41" s="140" t="s">
        <v>981</v>
      </c>
      <c r="BR41" s="140" t="s">
        <v>981</v>
      </c>
      <c r="BS41" s="140" t="s">
        <v>981</v>
      </c>
      <c r="BT41" s="140" t="s">
        <v>981</v>
      </c>
      <c r="BU41" s="140" t="s">
        <v>981</v>
      </c>
      <c r="BV41" s="140" t="s">
        <v>981</v>
      </c>
      <c r="BW41" s="140" t="s">
        <v>981</v>
      </c>
      <c r="BX41" s="140" t="s">
        <v>981</v>
      </c>
      <c r="BY41" s="140" t="s">
        <v>981</v>
      </c>
      <c r="BZ41" s="140" t="s">
        <v>981</v>
      </c>
      <c r="CA41" s="156" t="s">
        <v>981</v>
      </c>
    </row>
    <row r="42" spans="1:79" ht="44.25" customHeight="1" x14ac:dyDescent="0.25">
      <c r="A42" s="140" t="s">
        <v>940</v>
      </c>
      <c r="B42" s="163" t="s">
        <v>936</v>
      </c>
      <c r="C42" s="140" t="s">
        <v>913</v>
      </c>
      <c r="D42" s="140" t="s">
        <v>981</v>
      </c>
      <c r="E42" s="140" t="s">
        <v>981</v>
      </c>
      <c r="F42" s="140" t="s">
        <v>981</v>
      </c>
      <c r="G42" s="140" t="s">
        <v>981</v>
      </c>
      <c r="H42" s="140" t="s">
        <v>981</v>
      </c>
      <c r="I42" s="130" t="s">
        <v>981</v>
      </c>
      <c r="J42" s="126" t="s">
        <v>981</v>
      </c>
      <c r="K42" s="130" t="s">
        <v>981</v>
      </c>
      <c r="L42" s="140" t="s">
        <v>981</v>
      </c>
      <c r="M42" s="140" t="s">
        <v>981</v>
      </c>
      <c r="N42" s="140" t="s">
        <v>981</v>
      </c>
      <c r="O42" s="140" t="s">
        <v>981</v>
      </c>
      <c r="P42" s="140" t="s">
        <v>981</v>
      </c>
      <c r="Q42" s="140" t="s">
        <v>981</v>
      </c>
      <c r="R42" s="140" t="s">
        <v>981</v>
      </c>
      <c r="S42" s="140" t="s">
        <v>981</v>
      </c>
      <c r="T42" s="140" t="s">
        <v>981</v>
      </c>
      <c r="U42" s="140" t="s">
        <v>981</v>
      </c>
      <c r="V42" s="140" t="s">
        <v>981</v>
      </c>
      <c r="W42" s="140" t="s">
        <v>981</v>
      </c>
      <c r="X42" s="140" t="s">
        <v>981</v>
      </c>
      <c r="Y42" s="140" t="s">
        <v>981</v>
      </c>
      <c r="Z42" s="140" t="s">
        <v>981</v>
      </c>
      <c r="AA42" s="140" t="s">
        <v>981</v>
      </c>
      <c r="AB42" s="140" t="s">
        <v>981</v>
      </c>
      <c r="AC42" s="140" t="s">
        <v>981</v>
      </c>
      <c r="AD42" s="140" t="s">
        <v>981</v>
      </c>
      <c r="AE42" s="140" t="s">
        <v>981</v>
      </c>
      <c r="AF42" s="140" t="s">
        <v>981</v>
      </c>
      <c r="AG42" s="140" t="s">
        <v>981</v>
      </c>
      <c r="AH42" s="140" t="s">
        <v>981</v>
      </c>
      <c r="AI42" s="140" t="s">
        <v>981</v>
      </c>
      <c r="AJ42" s="140" t="s">
        <v>981</v>
      </c>
      <c r="AK42" s="140" t="s">
        <v>981</v>
      </c>
      <c r="AL42" s="140" t="s">
        <v>981</v>
      </c>
      <c r="AM42" s="140" t="s">
        <v>981</v>
      </c>
      <c r="AN42" s="140" t="s">
        <v>981</v>
      </c>
      <c r="AO42" s="140" t="s">
        <v>981</v>
      </c>
      <c r="AP42" s="140" t="s">
        <v>981</v>
      </c>
      <c r="AQ42" s="140" t="s">
        <v>981</v>
      </c>
      <c r="AR42" s="140" t="s">
        <v>981</v>
      </c>
      <c r="AS42" s="140" t="s">
        <v>981</v>
      </c>
      <c r="AT42" s="140" t="s">
        <v>981</v>
      </c>
      <c r="AU42" s="140" t="s">
        <v>981</v>
      </c>
      <c r="AV42" s="140" t="s">
        <v>981</v>
      </c>
      <c r="AW42" s="140" t="s">
        <v>981</v>
      </c>
      <c r="AX42" s="140" t="s">
        <v>981</v>
      </c>
      <c r="AY42" s="140" t="s">
        <v>981</v>
      </c>
      <c r="AZ42" s="140" t="s">
        <v>981</v>
      </c>
      <c r="BA42" s="140" t="s">
        <v>981</v>
      </c>
      <c r="BB42" s="140" t="s">
        <v>981</v>
      </c>
      <c r="BC42" s="140" t="s">
        <v>981</v>
      </c>
      <c r="BD42" s="140" t="s">
        <v>981</v>
      </c>
      <c r="BE42" s="140" t="s">
        <v>981</v>
      </c>
      <c r="BF42" s="140" t="s">
        <v>981</v>
      </c>
      <c r="BG42" s="140" t="s">
        <v>981</v>
      </c>
      <c r="BH42" s="140" t="s">
        <v>981</v>
      </c>
      <c r="BI42" s="140" t="s">
        <v>981</v>
      </c>
      <c r="BJ42" s="140" t="s">
        <v>981</v>
      </c>
      <c r="BK42" s="140" t="s">
        <v>981</v>
      </c>
      <c r="BL42" s="140" t="s">
        <v>981</v>
      </c>
      <c r="BM42" s="140" t="s">
        <v>981</v>
      </c>
      <c r="BN42" s="140" t="s">
        <v>981</v>
      </c>
      <c r="BO42" s="140" t="s">
        <v>981</v>
      </c>
      <c r="BP42" s="140" t="s">
        <v>981</v>
      </c>
      <c r="BQ42" s="140" t="s">
        <v>981</v>
      </c>
      <c r="BR42" s="140" t="s">
        <v>981</v>
      </c>
      <c r="BS42" s="140" t="s">
        <v>981</v>
      </c>
      <c r="BT42" s="140" t="s">
        <v>981</v>
      </c>
      <c r="BU42" s="140" t="s">
        <v>981</v>
      </c>
      <c r="BV42" s="140" t="s">
        <v>981</v>
      </c>
      <c r="BW42" s="140" t="s">
        <v>981</v>
      </c>
      <c r="BX42" s="140" t="s">
        <v>981</v>
      </c>
      <c r="BY42" s="140" t="s">
        <v>981</v>
      </c>
      <c r="BZ42" s="140" t="s">
        <v>981</v>
      </c>
      <c r="CA42" s="156" t="s">
        <v>981</v>
      </c>
    </row>
    <row r="43" spans="1:79" ht="67.5" customHeight="1" x14ac:dyDescent="0.25">
      <c r="A43" s="140" t="s">
        <v>940</v>
      </c>
      <c r="B43" s="163" t="s">
        <v>937</v>
      </c>
      <c r="C43" s="140" t="s">
        <v>913</v>
      </c>
      <c r="D43" s="140" t="s">
        <v>981</v>
      </c>
      <c r="E43" s="140" t="s">
        <v>981</v>
      </c>
      <c r="F43" s="140" t="s">
        <v>981</v>
      </c>
      <c r="G43" s="140" t="s">
        <v>981</v>
      </c>
      <c r="H43" s="140" t="s">
        <v>981</v>
      </c>
      <c r="I43" s="130" t="s">
        <v>981</v>
      </c>
      <c r="J43" s="126" t="s">
        <v>981</v>
      </c>
      <c r="K43" s="130" t="s">
        <v>981</v>
      </c>
      <c r="L43" s="140" t="s">
        <v>981</v>
      </c>
      <c r="M43" s="140" t="s">
        <v>981</v>
      </c>
      <c r="N43" s="140" t="s">
        <v>981</v>
      </c>
      <c r="O43" s="140" t="s">
        <v>981</v>
      </c>
      <c r="P43" s="140" t="s">
        <v>981</v>
      </c>
      <c r="Q43" s="140" t="s">
        <v>981</v>
      </c>
      <c r="R43" s="140" t="s">
        <v>981</v>
      </c>
      <c r="S43" s="140" t="s">
        <v>981</v>
      </c>
      <c r="T43" s="140" t="s">
        <v>981</v>
      </c>
      <c r="U43" s="140" t="s">
        <v>981</v>
      </c>
      <c r="V43" s="140" t="s">
        <v>981</v>
      </c>
      <c r="W43" s="140" t="s">
        <v>981</v>
      </c>
      <c r="X43" s="140" t="s">
        <v>981</v>
      </c>
      <c r="Y43" s="140" t="s">
        <v>981</v>
      </c>
      <c r="Z43" s="140" t="s">
        <v>981</v>
      </c>
      <c r="AA43" s="140" t="s">
        <v>981</v>
      </c>
      <c r="AB43" s="140" t="s">
        <v>981</v>
      </c>
      <c r="AC43" s="140" t="s">
        <v>981</v>
      </c>
      <c r="AD43" s="140" t="s">
        <v>981</v>
      </c>
      <c r="AE43" s="140" t="s">
        <v>981</v>
      </c>
      <c r="AF43" s="140" t="s">
        <v>981</v>
      </c>
      <c r="AG43" s="140" t="s">
        <v>981</v>
      </c>
      <c r="AH43" s="140" t="s">
        <v>981</v>
      </c>
      <c r="AI43" s="140" t="s">
        <v>981</v>
      </c>
      <c r="AJ43" s="140" t="s">
        <v>981</v>
      </c>
      <c r="AK43" s="140" t="s">
        <v>981</v>
      </c>
      <c r="AL43" s="140" t="s">
        <v>981</v>
      </c>
      <c r="AM43" s="140" t="s">
        <v>981</v>
      </c>
      <c r="AN43" s="140" t="s">
        <v>981</v>
      </c>
      <c r="AO43" s="140" t="s">
        <v>981</v>
      </c>
      <c r="AP43" s="140" t="s">
        <v>981</v>
      </c>
      <c r="AQ43" s="140" t="s">
        <v>981</v>
      </c>
      <c r="AR43" s="140" t="s">
        <v>981</v>
      </c>
      <c r="AS43" s="140" t="s">
        <v>981</v>
      </c>
      <c r="AT43" s="140" t="s">
        <v>981</v>
      </c>
      <c r="AU43" s="140" t="s">
        <v>981</v>
      </c>
      <c r="AV43" s="140" t="s">
        <v>981</v>
      </c>
      <c r="AW43" s="140" t="s">
        <v>981</v>
      </c>
      <c r="AX43" s="140" t="s">
        <v>981</v>
      </c>
      <c r="AY43" s="140" t="s">
        <v>981</v>
      </c>
      <c r="AZ43" s="140" t="s">
        <v>981</v>
      </c>
      <c r="BA43" s="140" t="s">
        <v>981</v>
      </c>
      <c r="BB43" s="140" t="s">
        <v>981</v>
      </c>
      <c r="BC43" s="140" t="s">
        <v>981</v>
      </c>
      <c r="BD43" s="140" t="s">
        <v>981</v>
      </c>
      <c r="BE43" s="140" t="s">
        <v>981</v>
      </c>
      <c r="BF43" s="140" t="s">
        <v>981</v>
      </c>
      <c r="BG43" s="140" t="s">
        <v>981</v>
      </c>
      <c r="BH43" s="140" t="s">
        <v>981</v>
      </c>
      <c r="BI43" s="140" t="s">
        <v>981</v>
      </c>
      <c r="BJ43" s="140" t="s">
        <v>981</v>
      </c>
      <c r="BK43" s="140" t="s">
        <v>981</v>
      </c>
      <c r="BL43" s="140" t="s">
        <v>981</v>
      </c>
      <c r="BM43" s="140" t="s">
        <v>981</v>
      </c>
      <c r="BN43" s="140" t="s">
        <v>981</v>
      </c>
      <c r="BO43" s="140" t="s">
        <v>981</v>
      </c>
      <c r="BP43" s="140" t="s">
        <v>981</v>
      </c>
      <c r="BQ43" s="140" t="s">
        <v>981</v>
      </c>
      <c r="BR43" s="140" t="s">
        <v>981</v>
      </c>
      <c r="BS43" s="140" t="s">
        <v>981</v>
      </c>
      <c r="BT43" s="140" t="s">
        <v>981</v>
      </c>
      <c r="BU43" s="140" t="s">
        <v>981</v>
      </c>
      <c r="BV43" s="140" t="s">
        <v>981</v>
      </c>
      <c r="BW43" s="140" t="s">
        <v>981</v>
      </c>
      <c r="BX43" s="140" t="s">
        <v>981</v>
      </c>
      <c r="BY43" s="140" t="s">
        <v>981</v>
      </c>
      <c r="BZ43" s="140" t="s">
        <v>981</v>
      </c>
      <c r="CA43" s="156" t="s">
        <v>981</v>
      </c>
    </row>
    <row r="44" spans="1:79" ht="66.75" customHeight="1" x14ac:dyDescent="0.25">
      <c r="A44" s="140" t="s">
        <v>940</v>
      </c>
      <c r="B44" s="163" t="s">
        <v>938</v>
      </c>
      <c r="C44" s="140" t="s">
        <v>913</v>
      </c>
      <c r="D44" s="140" t="s">
        <v>981</v>
      </c>
      <c r="E44" s="140" t="s">
        <v>981</v>
      </c>
      <c r="F44" s="140" t="s">
        <v>981</v>
      </c>
      <c r="G44" s="140" t="s">
        <v>981</v>
      </c>
      <c r="H44" s="140" t="s">
        <v>981</v>
      </c>
      <c r="I44" s="130" t="s">
        <v>981</v>
      </c>
      <c r="J44" s="126" t="s">
        <v>981</v>
      </c>
      <c r="K44" s="130" t="s">
        <v>981</v>
      </c>
      <c r="L44" s="140" t="s">
        <v>981</v>
      </c>
      <c r="M44" s="140" t="s">
        <v>981</v>
      </c>
      <c r="N44" s="140" t="s">
        <v>981</v>
      </c>
      <c r="O44" s="140" t="s">
        <v>981</v>
      </c>
      <c r="P44" s="140" t="s">
        <v>981</v>
      </c>
      <c r="Q44" s="140" t="s">
        <v>981</v>
      </c>
      <c r="R44" s="140" t="s">
        <v>981</v>
      </c>
      <c r="S44" s="140" t="s">
        <v>981</v>
      </c>
      <c r="T44" s="140" t="s">
        <v>981</v>
      </c>
      <c r="U44" s="140" t="s">
        <v>981</v>
      </c>
      <c r="V44" s="140" t="s">
        <v>981</v>
      </c>
      <c r="W44" s="140" t="s">
        <v>981</v>
      </c>
      <c r="X44" s="140" t="s">
        <v>981</v>
      </c>
      <c r="Y44" s="140" t="s">
        <v>981</v>
      </c>
      <c r="Z44" s="140" t="s">
        <v>981</v>
      </c>
      <c r="AA44" s="140" t="s">
        <v>981</v>
      </c>
      <c r="AB44" s="140" t="s">
        <v>981</v>
      </c>
      <c r="AC44" s="140" t="s">
        <v>981</v>
      </c>
      <c r="AD44" s="140" t="s">
        <v>981</v>
      </c>
      <c r="AE44" s="140" t="s">
        <v>981</v>
      </c>
      <c r="AF44" s="140" t="s">
        <v>981</v>
      </c>
      <c r="AG44" s="140" t="s">
        <v>981</v>
      </c>
      <c r="AH44" s="140" t="s">
        <v>981</v>
      </c>
      <c r="AI44" s="140" t="s">
        <v>981</v>
      </c>
      <c r="AJ44" s="140" t="s">
        <v>981</v>
      </c>
      <c r="AK44" s="140" t="s">
        <v>981</v>
      </c>
      <c r="AL44" s="140" t="s">
        <v>981</v>
      </c>
      <c r="AM44" s="140" t="s">
        <v>981</v>
      </c>
      <c r="AN44" s="140" t="s">
        <v>981</v>
      </c>
      <c r="AO44" s="140" t="s">
        <v>981</v>
      </c>
      <c r="AP44" s="140" t="s">
        <v>981</v>
      </c>
      <c r="AQ44" s="140" t="s">
        <v>981</v>
      </c>
      <c r="AR44" s="140" t="s">
        <v>981</v>
      </c>
      <c r="AS44" s="140" t="s">
        <v>981</v>
      </c>
      <c r="AT44" s="140" t="s">
        <v>981</v>
      </c>
      <c r="AU44" s="140" t="s">
        <v>981</v>
      </c>
      <c r="AV44" s="140" t="s">
        <v>981</v>
      </c>
      <c r="AW44" s="140" t="s">
        <v>981</v>
      </c>
      <c r="AX44" s="140" t="s">
        <v>981</v>
      </c>
      <c r="AY44" s="140" t="s">
        <v>981</v>
      </c>
      <c r="AZ44" s="140" t="s">
        <v>981</v>
      </c>
      <c r="BA44" s="140" t="s">
        <v>981</v>
      </c>
      <c r="BB44" s="140" t="s">
        <v>981</v>
      </c>
      <c r="BC44" s="140" t="s">
        <v>981</v>
      </c>
      <c r="BD44" s="140" t="s">
        <v>981</v>
      </c>
      <c r="BE44" s="140" t="s">
        <v>981</v>
      </c>
      <c r="BF44" s="140" t="s">
        <v>981</v>
      </c>
      <c r="BG44" s="140" t="s">
        <v>981</v>
      </c>
      <c r="BH44" s="140" t="s">
        <v>981</v>
      </c>
      <c r="BI44" s="140" t="s">
        <v>981</v>
      </c>
      <c r="BJ44" s="140" t="s">
        <v>981</v>
      </c>
      <c r="BK44" s="140" t="s">
        <v>981</v>
      </c>
      <c r="BL44" s="140" t="s">
        <v>981</v>
      </c>
      <c r="BM44" s="140" t="s">
        <v>981</v>
      </c>
      <c r="BN44" s="140" t="s">
        <v>981</v>
      </c>
      <c r="BO44" s="140" t="s">
        <v>981</v>
      </c>
      <c r="BP44" s="140" t="s">
        <v>981</v>
      </c>
      <c r="BQ44" s="140" t="s">
        <v>981</v>
      </c>
      <c r="BR44" s="140" t="s">
        <v>981</v>
      </c>
      <c r="BS44" s="140" t="s">
        <v>981</v>
      </c>
      <c r="BT44" s="140" t="s">
        <v>981</v>
      </c>
      <c r="BU44" s="140" t="s">
        <v>981</v>
      </c>
      <c r="BV44" s="140" t="s">
        <v>981</v>
      </c>
      <c r="BW44" s="140" t="s">
        <v>981</v>
      </c>
      <c r="BX44" s="140" t="s">
        <v>981</v>
      </c>
      <c r="BY44" s="140" t="s">
        <v>981</v>
      </c>
      <c r="BZ44" s="140" t="s">
        <v>981</v>
      </c>
      <c r="CA44" s="156" t="s">
        <v>981</v>
      </c>
    </row>
    <row r="45" spans="1:79" ht="69" customHeight="1" x14ac:dyDescent="0.25">
      <c r="A45" s="140" t="s">
        <v>940</v>
      </c>
      <c r="B45" s="163" t="s">
        <v>941</v>
      </c>
      <c r="C45" s="140" t="s">
        <v>913</v>
      </c>
      <c r="D45" s="140" t="s">
        <v>981</v>
      </c>
      <c r="E45" s="140" t="s">
        <v>981</v>
      </c>
      <c r="F45" s="140" t="s">
        <v>981</v>
      </c>
      <c r="G45" s="140" t="s">
        <v>981</v>
      </c>
      <c r="H45" s="140" t="s">
        <v>981</v>
      </c>
      <c r="I45" s="130" t="s">
        <v>981</v>
      </c>
      <c r="J45" s="126" t="s">
        <v>981</v>
      </c>
      <c r="K45" s="130" t="s">
        <v>981</v>
      </c>
      <c r="L45" s="140" t="s">
        <v>981</v>
      </c>
      <c r="M45" s="140" t="s">
        <v>981</v>
      </c>
      <c r="N45" s="140" t="s">
        <v>981</v>
      </c>
      <c r="O45" s="140" t="s">
        <v>981</v>
      </c>
      <c r="P45" s="140" t="s">
        <v>981</v>
      </c>
      <c r="Q45" s="140" t="s">
        <v>981</v>
      </c>
      <c r="R45" s="140" t="s">
        <v>981</v>
      </c>
      <c r="S45" s="140" t="s">
        <v>981</v>
      </c>
      <c r="T45" s="140" t="s">
        <v>981</v>
      </c>
      <c r="U45" s="140" t="s">
        <v>981</v>
      </c>
      <c r="V45" s="140" t="s">
        <v>981</v>
      </c>
      <c r="W45" s="140" t="s">
        <v>981</v>
      </c>
      <c r="X45" s="140" t="s">
        <v>981</v>
      </c>
      <c r="Y45" s="140" t="s">
        <v>981</v>
      </c>
      <c r="Z45" s="140" t="s">
        <v>981</v>
      </c>
      <c r="AA45" s="140" t="s">
        <v>981</v>
      </c>
      <c r="AB45" s="140" t="s">
        <v>981</v>
      </c>
      <c r="AC45" s="140" t="s">
        <v>981</v>
      </c>
      <c r="AD45" s="140" t="s">
        <v>981</v>
      </c>
      <c r="AE45" s="140" t="s">
        <v>981</v>
      </c>
      <c r="AF45" s="140" t="s">
        <v>981</v>
      </c>
      <c r="AG45" s="140" t="s">
        <v>981</v>
      </c>
      <c r="AH45" s="140" t="s">
        <v>981</v>
      </c>
      <c r="AI45" s="140" t="s">
        <v>981</v>
      </c>
      <c r="AJ45" s="140" t="s">
        <v>981</v>
      </c>
      <c r="AK45" s="140" t="s">
        <v>981</v>
      </c>
      <c r="AL45" s="140" t="s">
        <v>981</v>
      </c>
      <c r="AM45" s="140" t="s">
        <v>981</v>
      </c>
      <c r="AN45" s="140" t="s">
        <v>981</v>
      </c>
      <c r="AO45" s="140" t="s">
        <v>981</v>
      </c>
      <c r="AP45" s="140" t="s">
        <v>981</v>
      </c>
      <c r="AQ45" s="140" t="s">
        <v>981</v>
      </c>
      <c r="AR45" s="140" t="s">
        <v>981</v>
      </c>
      <c r="AS45" s="140" t="s">
        <v>981</v>
      </c>
      <c r="AT45" s="140" t="s">
        <v>981</v>
      </c>
      <c r="AU45" s="140" t="s">
        <v>981</v>
      </c>
      <c r="AV45" s="140" t="s">
        <v>981</v>
      </c>
      <c r="AW45" s="140" t="s">
        <v>981</v>
      </c>
      <c r="AX45" s="140" t="s">
        <v>981</v>
      </c>
      <c r="AY45" s="140" t="s">
        <v>981</v>
      </c>
      <c r="AZ45" s="140" t="s">
        <v>981</v>
      </c>
      <c r="BA45" s="140" t="s">
        <v>981</v>
      </c>
      <c r="BB45" s="140" t="s">
        <v>981</v>
      </c>
      <c r="BC45" s="140" t="s">
        <v>981</v>
      </c>
      <c r="BD45" s="140" t="s">
        <v>981</v>
      </c>
      <c r="BE45" s="140" t="s">
        <v>981</v>
      </c>
      <c r="BF45" s="140" t="s">
        <v>981</v>
      </c>
      <c r="BG45" s="140" t="s">
        <v>981</v>
      </c>
      <c r="BH45" s="140" t="s">
        <v>981</v>
      </c>
      <c r="BI45" s="140" t="s">
        <v>981</v>
      </c>
      <c r="BJ45" s="140" t="s">
        <v>981</v>
      </c>
      <c r="BK45" s="140" t="s">
        <v>981</v>
      </c>
      <c r="BL45" s="140" t="s">
        <v>981</v>
      </c>
      <c r="BM45" s="140" t="s">
        <v>981</v>
      </c>
      <c r="BN45" s="140" t="s">
        <v>981</v>
      </c>
      <c r="BO45" s="140" t="s">
        <v>981</v>
      </c>
      <c r="BP45" s="140" t="s">
        <v>981</v>
      </c>
      <c r="BQ45" s="140" t="s">
        <v>981</v>
      </c>
      <c r="BR45" s="140" t="s">
        <v>981</v>
      </c>
      <c r="BS45" s="140" t="s">
        <v>981</v>
      </c>
      <c r="BT45" s="140" t="s">
        <v>981</v>
      </c>
      <c r="BU45" s="140" t="s">
        <v>981</v>
      </c>
      <c r="BV45" s="140" t="s">
        <v>981</v>
      </c>
      <c r="BW45" s="140" t="s">
        <v>981</v>
      </c>
      <c r="BX45" s="140" t="s">
        <v>981</v>
      </c>
      <c r="BY45" s="140" t="s">
        <v>981</v>
      </c>
      <c r="BZ45" s="140" t="s">
        <v>981</v>
      </c>
      <c r="CA45" s="156" t="s">
        <v>981</v>
      </c>
    </row>
    <row r="46" spans="1:79" ht="69" customHeight="1" x14ac:dyDescent="0.25">
      <c r="A46" s="140" t="s">
        <v>942</v>
      </c>
      <c r="B46" s="163" t="s">
        <v>943</v>
      </c>
      <c r="C46" s="140" t="s">
        <v>913</v>
      </c>
      <c r="D46" s="140" t="s">
        <v>981</v>
      </c>
      <c r="E46" s="140" t="s">
        <v>981</v>
      </c>
      <c r="F46" s="140" t="s">
        <v>981</v>
      </c>
      <c r="G46" s="140" t="s">
        <v>981</v>
      </c>
      <c r="H46" s="140" t="s">
        <v>981</v>
      </c>
      <c r="I46" s="130" t="s">
        <v>981</v>
      </c>
      <c r="J46" s="126" t="s">
        <v>981</v>
      </c>
      <c r="K46" s="130" t="s">
        <v>981</v>
      </c>
      <c r="L46" s="140" t="s">
        <v>981</v>
      </c>
      <c r="M46" s="140" t="s">
        <v>981</v>
      </c>
      <c r="N46" s="140" t="s">
        <v>981</v>
      </c>
      <c r="O46" s="140" t="s">
        <v>981</v>
      </c>
      <c r="P46" s="140" t="s">
        <v>981</v>
      </c>
      <c r="Q46" s="140" t="s">
        <v>981</v>
      </c>
      <c r="R46" s="140" t="s">
        <v>981</v>
      </c>
      <c r="S46" s="140" t="s">
        <v>981</v>
      </c>
      <c r="T46" s="140" t="s">
        <v>981</v>
      </c>
      <c r="U46" s="140" t="s">
        <v>981</v>
      </c>
      <c r="V46" s="140" t="s">
        <v>981</v>
      </c>
      <c r="W46" s="140" t="s">
        <v>981</v>
      </c>
      <c r="X46" s="140" t="s">
        <v>981</v>
      </c>
      <c r="Y46" s="140" t="s">
        <v>981</v>
      </c>
      <c r="Z46" s="140" t="s">
        <v>981</v>
      </c>
      <c r="AA46" s="140" t="s">
        <v>981</v>
      </c>
      <c r="AB46" s="140" t="s">
        <v>981</v>
      </c>
      <c r="AC46" s="140" t="s">
        <v>981</v>
      </c>
      <c r="AD46" s="140" t="s">
        <v>981</v>
      </c>
      <c r="AE46" s="140" t="s">
        <v>981</v>
      </c>
      <c r="AF46" s="140" t="s">
        <v>981</v>
      </c>
      <c r="AG46" s="140" t="s">
        <v>981</v>
      </c>
      <c r="AH46" s="140" t="s">
        <v>981</v>
      </c>
      <c r="AI46" s="140" t="s">
        <v>981</v>
      </c>
      <c r="AJ46" s="140" t="s">
        <v>981</v>
      </c>
      <c r="AK46" s="140" t="s">
        <v>981</v>
      </c>
      <c r="AL46" s="140" t="s">
        <v>981</v>
      </c>
      <c r="AM46" s="140" t="s">
        <v>981</v>
      </c>
      <c r="AN46" s="140" t="s">
        <v>981</v>
      </c>
      <c r="AO46" s="140" t="s">
        <v>981</v>
      </c>
      <c r="AP46" s="140" t="s">
        <v>981</v>
      </c>
      <c r="AQ46" s="140" t="s">
        <v>981</v>
      </c>
      <c r="AR46" s="140" t="s">
        <v>981</v>
      </c>
      <c r="AS46" s="140" t="s">
        <v>981</v>
      </c>
      <c r="AT46" s="140" t="s">
        <v>981</v>
      </c>
      <c r="AU46" s="140" t="s">
        <v>981</v>
      </c>
      <c r="AV46" s="140" t="s">
        <v>981</v>
      </c>
      <c r="AW46" s="140" t="s">
        <v>981</v>
      </c>
      <c r="AX46" s="140" t="s">
        <v>981</v>
      </c>
      <c r="AY46" s="140" t="s">
        <v>981</v>
      </c>
      <c r="AZ46" s="140" t="s">
        <v>981</v>
      </c>
      <c r="BA46" s="140" t="s">
        <v>981</v>
      </c>
      <c r="BB46" s="140" t="s">
        <v>981</v>
      </c>
      <c r="BC46" s="140" t="s">
        <v>981</v>
      </c>
      <c r="BD46" s="140" t="s">
        <v>981</v>
      </c>
      <c r="BE46" s="140" t="s">
        <v>981</v>
      </c>
      <c r="BF46" s="140" t="s">
        <v>981</v>
      </c>
      <c r="BG46" s="140" t="s">
        <v>981</v>
      </c>
      <c r="BH46" s="140" t="s">
        <v>981</v>
      </c>
      <c r="BI46" s="140" t="s">
        <v>981</v>
      </c>
      <c r="BJ46" s="140" t="s">
        <v>981</v>
      </c>
      <c r="BK46" s="140" t="s">
        <v>981</v>
      </c>
      <c r="BL46" s="140" t="s">
        <v>981</v>
      </c>
      <c r="BM46" s="140" t="s">
        <v>981</v>
      </c>
      <c r="BN46" s="140" t="s">
        <v>981</v>
      </c>
      <c r="BO46" s="140" t="s">
        <v>981</v>
      </c>
      <c r="BP46" s="140" t="s">
        <v>981</v>
      </c>
      <c r="BQ46" s="140" t="s">
        <v>981</v>
      </c>
      <c r="BR46" s="140" t="s">
        <v>981</v>
      </c>
      <c r="BS46" s="140" t="s">
        <v>981</v>
      </c>
      <c r="BT46" s="140" t="s">
        <v>981</v>
      </c>
      <c r="BU46" s="140" t="s">
        <v>981</v>
      </c>
      <c r="BV46" s="140" t="s">
        <v>981</v>
      </c>
      <c r="BW46" s="140" t="s">
        <v>981</v>
      </c>
      <c r="BX46" s="140" t="s">
        <v>981</v>
      </c>
      <c r="BY46" s="140" t="s">
        <v>981</v>
      </c>
      <c r="BZ46" s="140" t="s">
        <v>981</v>
      </c>
      <c r="CA46" s="156" t="s">
        <v>981</v>
      </c>
    </row>
    <row r="47" spans="1:79" ht="51.75" customHeight="1" x14ac:dyDescent="0.25">
      <c r="A47" s="140" t="s">
        <v>944</v>
      </c>
      <c r="B47" s="163" t="s">
        <v>945</v>
      </c>
      <c r="C47" s="140" t="s">
        <v>913</v>
      </c>
      <c r="D47" s="140" t="s">
        <v>981</v>
      </c>
      <c r="E47" s="140" t="s">
        <v>981</v>
      </c>
      <c r="F47" s="140" t="s">
        <v>981</v>
      </c>
      <c r="G47" s="140" t="s">
        <v>981</v>
      </c>
      <c r="H47" s="140" t="s">
        <v>981</v>
      </c>
      <c r="I47" s="130" t="s">
        <v>981</v>
      </c>
      <c r="J47" s="126" t="s">
        <v>981</v>
      </c>
      <c r="K47" s="130" t="s">
        <v>981</v>
      </c>
      <c r="L47" s="140" t="s">
        <v>981</v>
      </c>
      <c r="M47" s="140" t="s">
        <v>981</v>
      </c>
      <c r="N47" s="140" t="s">
        <v>981</v>
      </c>
      <c r="O47" s="140" t="s">
        <v>981</v>
      </c>
      <c r="P47" s="140" t="s">
        <v>981</v>
      </c>
      <c r="Q47" s="140" t="s">
        <v>981</v>
      </c>
      <c r="R47" s="140" t="s">
        <v>981</v>
      </c>
      <c r="S47" s="140" t="s">
        <v>981</v>
      </c>
      <c r="T47" s="140" t="s">
        <v>981</v>
      </c>
      <c r="U47" s="140" t="s">
        <v>981</v>
      </c>
      <c r="V47" s="140" t="s">
        <v>981</v>
      </c>
      <c r="W47" s="140" t="s">
        <v>981</v>
      </c>
      <c r="X47" s="140" t="s">
        <v>981</v>
      </c>
      <c r="Y47" s="140" t="s">
        <v>981</v>
      </c>
      <c r="Z47" s="140" t="s">
        <v>981</v>
      </c>
      <c r="AA47" s="140" t="s">
        <v>981</v>
      </c>
      <c r="AB47" s="140" t="s">
        <v>981</v>
      </c>
      <c r="AC47" s="140" t="s">
        <v>981</v>
      </c>
      <c r="AD47" s="140" t="s">
        <v>981</v>
      </c>
      <c r="AE47" s="140" t="s">
        <v>981</v>
      </c>
      <c r="AF47" s="140" t="s">
        <v>981</v>
      </c>
      <c r="AG47" s="140" t="s">
        <v>981</v>
      </c>
      <c r="AH47" s="140" t="s">
        <v>981</v>
      </c>
      <c r="AI47" s="140" t="s">
        <v>981</v>
      </c>
      <c r="AJ47" s="140" t="s">
        <v>981</v>
      </c>
      <c r="AK47" s="140" t="s">
        <v>981</v>
      </c>
      <c r="AL47" s="140" t="s">
        <v>981</v>
      </c>
      <c r="AM47" s="140" t="s">
        <v>981</v>
      </c>
      <c r="AN47" s="140" t="s">
        <v>981</v>
      </c>
      <c r="AO47" s="140" t="s">
        <v>981</v>
      </c>
      <c r="AP47" s="140" t="s">
        <v>981</v>
      </c>
      <c r="AQ47" s="140" t="s">
        <v>981</v>
      </c>
      <c r="AR47" s="140" t="s">
        <v>981</v>
      </c>
      <c r="AS47" s="140" t="s">
        <v>981</v>
      </c>
      <c r="AT47" s="140" t="s">
        <v>981</v>
      </c>
      <c r="AU47" s="140" t="s">
        <v>981</v>
      </c>
      <c r="AV47" s="140" t="s">
        <v>981</v>
      </c>
      <c r="AW47" s="140" t="s">
        <v>981</v>
      </c>
      <c r="AX47" s="140" t="s">
        <v>981</v>
      </c>
      <c r="AY47" s="140" t="s">
        <v>981</v>
      </c>
      <c r="AZ47" s="140" t="s">
        <v>981</v>
      </c>
      <c r="BA47" s="140" t="s">
        <v>981</v>
      </c>
      <c r="BB47" s="140" t="s">
        <v>981</v>
      </c>
      <c r="BC47" s="140" t="s">
        <v>981</v>
      </c>
      <c r="BD47" s="140" t="s">
        <v>981</v>
      </c>
      <c r="BE47" s="140" t="s">
        <v>981</v>
      </c>
      <c r="BF47" s="140" t="s">
        <v>981</v>
      </c>
      <c r="BG47" s="140" t="s">
        <v>981</v>
      </c>
      <c r="BH47" s="140" t="s">
        <v>981</v>
      </c>
      <c r="BI47" s="140" t="s">
        <v>981</v>
      </c>
      <c r="BJ47" s="140" t="s">
        <v>981</v>
      </c>
      <c r="BK47" s="140" t="s">
        <v>981</v>
      </c>
      <c r="BL47" s="140" t="s">
        <v>981</v>
      </c>
      <c r="BM47" s="140" t="s">
        <v>981</v>
      </c>
      <c r="BN47" s="140" t="s">
        <v>981</v>
      </c>
      <c r="BO47" s="140" t="s">
        <v>981</v>
      </c>
      <c r="BP47" s="140" t="s">
        <v>981</v>
      </c>
      <c r="BQ47" s="140" t="s">
        <v>981</v>
      </c>
      <c r="BR47" s="140" t="s">
        <v>981</v>
      </c>
      <c r="BS47" s="140" t="s">
        <v>981</v>
      </c>
      <c r="BT47" s="140" t="s">
        <v>981</v>
      </c>
      <c r="BU47" s="140" t="s">
        <v>981</v>
      </c>
      <c r="BV47" s="140" t="s">
        <v>981</v>
      </c>
      <c r="BW47" s="140" t="s">
        <v>981</v>
      </c>
      <c r="BX47" s="140" t="s">
        <v>981</v>
      </c>
      <c r="BY47" s="140" t="s">
        <v>981</v>
      </c>
      <c r="BZ47" s="140" t="s">
        <v>981</v>
      </c>
      <c r="CA47" s="156" t="s">
        <v>981</v>
      </c>
    </row>
    <row r="48" spans="1:79" ht="51" customHeight="1" x14ac:dyDescent="0.25">
      <c r="A48" s="140" t="s">
        <v>946</v>
      </c>
      <c r="B48" s="163" t="s">
        <v>947</v>
      </c>
      <c r="C48" s="140" t="s">
        <v>913</v>
      </c>
      <c r="D48" s="140" t="s">
        <v>981</v>
      </c>
      <c r="E48" s="140" t="s">
        <v>981</v>
      </c>
      <c r="F48" s="140" t="s">
        <v>981</v>
      </c>
      <c r="G48" s="140" t="s">
        <v>981</v>
      </c>
      <c r="H48" s="140" t="s">
        <v>981</v>
      </c>
      <c r="I48" s="130" t="s">
        <v>981</v>
      </c>
      <c r="J48" s="126" t="s">
        <v>981</v>
      </c>
      <c r="K48" s="130" t="s">
        <v>981</v>
      </c>
      <c r="L48" s="140" t="s">
        <v>981</v>
      </c>
      <c r="M48" s="140" t="s">
        <v>981</v>
      </c>
      <c r="N48" s="140" t="s">
        <v>981</v>
      </c>
      <c r="O48" s="140" t="s">
        <v>981</v>
      </c>
      <c r="P48" s="140" t="s">
        <v>981</v>
      </c>
      <c r="Q48" s="140" t="s">
        <v>981</v>
      </c>
      <c r="R48" s="140" t="s">
        <v>981</v>
      </c>
      <c r="S48" s="140" t="s">
        <v>981</v>
      </c>
      <c r="T48" s="140" t="s">
        <v>981</v>
      </c>
      <c r="U48" s="140" t="s">
        <v>981</v>
      </c>
      <c r="V48" s="140" t="s">
        <v>981</v>
      </c>
      <c r="W48" s="140" t="s">
        <v>981</v>
      </c>
      <c r="X48" s="140" t="s">
        <v>981</v>
      </c>
      <c r="Y48" s="140" t="s">
        <v>981</v>
      </c>
      <c r="Z48" s="140" t="s">
        <v>981</v>
      </c>
      <c r="AA48" s="140" t="s">
        <v>981</v>
      </c>
      <c r="AB48" s="140" t="s">
        <v>981</v>
      </c>
      <c r="AC48" s="140" t="s">
        <v>981</v>
      </c>
      <c r="AD48" s="140" t="s">
        <v>981</v>
      </c>
      <c r="AE48" s="140" t="s">
        <v>981</v>
      </c>
      <c r="AF48" s="140" t="s">
        <v>981</v>
      </c>
      <c r="AG48" s="140" t="s">
        <v>981</v>
      </c>
      <c r="AH48" s="140" t="s">
        <v>981</v>
      </c>
      <c r="AI48" s="140" t="s">
        <v>981</v>
      </c>
      <c r="AJ48" s="140" t="s">
        <v>981</v>
      </c>
      <c r="AK48" s="140" t="s">
        <v>981</v>
      </c>
      <c r="AL48" s="140" t="s">
        <v>981</v>
      </c>
      <c r="AM48" s="140" t="s">
        <v>981</v>
      </c>
      <c r="AN48" s="140" t="s">
        <v>981</v>
      </c>
      <c r="AO48" s="140" t="s">
        <v>981</v>
      </c>
      <c r="AP48" s="140" t="s">
        <v>981</v>
      </c>
      <c r="AQ48" s="140" t="s">
        <v>981</v>
      </c>
      <c r="AR48" s="140" t="s">
        <v>981</v>
      </c>
      <c r="AS48" s="140" t="s">
        <v>981</v>
      </c>
      <c r="AT48" s="140" t="s">
        <v>981</v>
      </c>
      <c r="AU48" s="140" t="s">
        <v>981</v>
      </c>
      <c r="AV48" s="140" t="s">
        <v>981</v>
      </c>
      <c r="AW48" s="140" t="s">
        <v>981</v>
      </c>
      <c r="AX48" s="140" t="s">
        <v>981</v>
      </c>
      <c r="AY48" s="140" t="s">
        <v>981</v>
      </c>
      <c r="AZ48" s="140" t="s">
        <v>981</v>
      </c>
      <c r="BA48" s="140" t="s">
        <v>981</v>
      </c>
      <c r="BB48" s="140" t="s">
        <v>981</v>
      </c>
      <c r="BC48" s="140" t="s">
        <v>981</v>
      </c>
      <c r="BD48" s="140" t="s">
        <v>981</v>
      </c>
      <c r="BE48" s="140" t="s">
        <v>981</v>
      </c>
      <c r="BF48" s="140" t="s">
        <v>981</v>
      </c>
      <c r="BG48" s="140" t="s">
        <v>981</v>
      </c>
      <c r="BH48" s="140" t="s">
        <v>981</v>
      </c>
      <c r="BI48" s="140" t="s">
        <v>981</v>
      </c>
      <c r="BJ48" s="140" t="s">
        <v>981</v>
      </c>
      <c r="BK48" s="140" t="s">
        <v>981</v>
      </c>
      <c r="BL48" s="140" t="s">
        <v>981</v>
      </c>
      <c r="BM48" s="140" t="s">
        <v>981</v>
      </c>
      <c r="BN48" s="140" t="s">
        <v>981</v>
      </c>
      <c r="BO48" s="140" t="s">
        <v>981</v>
      </c>
      <c r="BP48" s="140" t="s">
        <v>981</v>
      </c>
      <c r="BQ48" s="140" t="s">
        <v>981</v>
      </c>
      <c r="BR48" s="140" t="s">
        <v>981</v>
      </c>
      <c r="BS48" s="140" t="s">
        <v>981</v>
      </c>
      <c r="BT48" s="140" t="s">
        <v>981</v>
      </c>
      <c r="BU48" s="140" t="s">
        <v>981</v>
      </c>
      <c r="BV48" s="140" t="s">
        <v>981</v>
      </c>
      <c r="BW48" s="140" t="s">
        <v>981</v>
      </c>
      <c r="BX48" s="140" t="s">
        <v>981</v>
      </c>
      <c r="BY48" s="140" t="s">
        <v>981</v>
      </c>
      <c r="BZ48" s="140" t="s">
        <v>981</v>
      </c>
      <c r="CA48" s="156" t="s">
        <v>981</v>
      </c>
    </row>
    <row r="49" spans="1:79" ht="34.5" customHeight="1" x14ac:dyDescent="0.25">
      <c r="A49" s="140" t="s">
        <v>190</v>
      </c>
      <c r="B49" s="163" t="s">
        <v>948</v>
      </c>
      <c r="C49" s="140" t="s">
        <v>913</v>
      </c>
      <c r="D49" s="174">
        <f>D50+D57+D106</f>
        <v>11.122</v>
      </c>
      <c r="E49" s="175">
        <v>0</v>
      </c>
      <c r="F49" s="174">
        <f>F50+F57+F106</f>
        <v>10.778</v>
      </c>
      <c r="G49" s="175">
        <v>0</v>
      </c>
      <c r="H49" s="175">
        <v>0</v>
      </c>
      <c r="I49" s="130">
        <f>I57</f>
        <v>15.953000000000003</v>
      </c>
      <c r="J49" s="126">
        <f>J50+J57+J95</f>
        <v>0</v>
      </c>
      <c r="K49" s="131">
        <f>K50+K106</f>
        <v>46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4">
        <f>T50+T57+T106</f>
        <v>0.63400000000000001</v>
      </c>
      <c r="U49" s="175">
        <v>0</v>
      </c>
      <c r="V49" s="175">
        <v>0</v>
      </c>
      <c r="W49" s="175">
        <v>0</v>
      </c>
      <c r="X49" s="175">
        <v>0</v>
      </c>
      <c r="Y49" s="176">
        <v>9</v>
      </c>
      <c r="Z49" s="175">
        <v>0</v>
      </c>
      <c r="AA49" s="164">
        <f t="shared" ref="AA49:AF49" si="30">AA50+AA57+AA106</f>
        <v>6.7770000000000001</v>
      </c>
      <c r="AB49" s="175">
        <f t="shared" si="30"/>
        <v>0</v>
      </c>
      <c r="AC49" s="175">
        <f t="shared" si="30"/>
        <v>0</v>
      </c>
      <c r="AD49" s="174">
        <f t="shared" si="30"/>
        <v>9.9930000000000021</v>
      </c>
      <c r="AE49" s="175">
        <f t="shared" si="30"/>
        <v>0</v>
      </c>
      <c r="AF49" s="176">
        <f t="shared" si="30"/>
        <v>7</v>
      </c>
      <c r="AG49" s="175">
        <v>0</v>
      </c>
      <c r="AH49" s="164">
        <f>AH50+AH57+AH106</f>
        <v>3.367</v>
      </c>
      <c r="AI49" s="175">
        <v>0</v>
      </c>
      <c r="AJ49" s="175">
        <v>0</v>
      </c>
      <c r="AK49" s="174">
        <f>AK57</f>
        <v>5.96</v>
      </c>
      <c r="AL49" s="175">
        <v>0</v>
      </c>
      <c r="AM49" s="176">
        <f>AM50+AM57+AM106</f>
        <v>30</v>
      </c>
      <c r="AN49" s="175">
        <v>0</v>
      </c>
      <c r="AO49" s="174">
        <f>AO50+AO57+AO106</f>
        <v>10.814</v>
      </c>
      <c r="AP49" s="175">
        <v>0</v>
      </c>
      <c r="AQ49" s="175">
        <v>0</v>
      </c>
      <c r="AR49" s="174">
        <f>AR57</f>
        <v>16.993000000000006</v>
      </c>
      <c r="AS49" s="175">
        <v>0</v>
      </c>
      <c r="AT49" s="176">
        <f>AT50+AT57+AT106</f>
        <v>88</v>
      </c>
      <c r="AU49" s="175">
        <v>0</v>
      </c>
      <c r="AV49" s="175">
        <v>0</v>
      </c>
      <c r="AW49" s="175">
        <v>0</v>
      </c>
      <c r="AX49" s="175">
        <v>0</v>
      </c>
      <c r="AY49" s="175">
        <v>0</v>
      </c>
      <c r="AZ49" s="175">
        <v>0</v>
      </c>
      <c r="BA49" s="175">
        <v>0</v>
      </c>
      <c r="BB49" s="175">
        <v>0</v>
      </c>
      <c r="BC49" s="175">
        <v>0</v>
      </c>
      <c r="BD49" s="175">
        <v>0</v>
      </c>
      <c r="BE49" s="175">
        <v>0</v>
      </c>
      <c r="BF49" s="175">
        <v>0</v>
      </c>
      <c r="BG49" s="175">
        <v>0</v>
      </c>
      <c r="BH49" s="175">
        <v>0</v>
      </c>
      <c r="BI49" s="175">
        <v>0</v>
      </c>
      <c r="BJ49" s="174">
        <f>BJ57</f>
        <v>8.9920000000000009</v>
      </c>
      <c r="BK49" s="175">
        <v>0</v>
      </c>
      <c r="BL49" s="175">
        <v>0</v>
      </c>
      <c r="BM49" s="174">
        <f>BM57</f>
        <v>15.953000000000003</v>
      </c>
      <c r="BN49" s="175">
        <v>0</v>
      </c>
      <c r="BO49" s="175">
        <v>0</v>
      </c>
      <c r="BP49" s="175">
        <v>0</v>
      </c>
      <c r="BQ49" s="174">
        <f>BQ50+BQ57+BQ106</f>
        <v>1.8220000000000001</v>
      </c>
      <c r="BR49" s="175">
        <v>0</v>
      </c>
      <c r="BS49" s="175">
        <v>0</v>
      </c>
      <c r="BT49" s="174">
        <f>BT50+BT57+BT106</f>
        <v>1.04</v>
      </c>
      <c r="BU49" s="175">
        <v>0</v>
      </c>
      <c r="BV49" s="176">
        <f>BV50+BV57+BV106</f>
        <v>88</v>
      </c>
      <c r="BW49" s="175">
        <v>0</v>
      </c>
      <c r="BX49" s="175">
        <v>0</v>
      </c>
      <c r="BY49" s="174">
        <f t="shared" ref="BY49:BY109" si="31">AO49-F49</f>
        <v>3.5999999999999588E-2</v>
      </c>
      <c r="BZ49" s="231">
        <f>BY49/F49*100</f>
        <v>0.33401373167563175</v>
      </c>
      <c r="CA49" s="156" t="s">
        <v>981</v>
      </c>
    </row>
    <row r="50" spans="1:79" ht="51" customHeight="1" x14ac:dyDescent="0.25">
      <c r="A50" s="140" t="s">
        <v>191</v>
      </c>
      <c r="B50" s="163" t="s">
        <v>949</v>
      </c>
      <c r="C50" s="140" t="s">
        <v>913</v>
      </c>
      <c r="D50" s="140">
        <f t="shared" ref="D50:F50" si="32">D51+D54</f>
        <v>1.0680000000000001</v>
      </c>
      <c r="E50" s="175">
        <v>0</v>
      </c>
      <c r="F50" s="140">
        <f t="shared" si="32"/>
        <v>1.0680000000000001</v>
      </c>
      <c r="G50" s="175">
        <v>0</v>
      </c>
      <c r="H50" s="175">
        <v>0</v>
      </c>
      <c r="I50" s="130">
        <f t="shared" ref="I50:K50" si="33">I51+I54</f>
        <v>0</v>
      </c>
      <c r="J50" s="126">
        <f t="shared" si="33"/>
        <v>0</v>
      </c>
      <c r="K50" s="131">
        <f t="shared" si="33"/>
        <v>15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40">
        <f t="shared" ref="T50" si="34">T51+T54</f>
        <v>0.46700000000000003</v>
      </c>
      <c r="U50" s="175">
        <v>0</v>
      </c>
      <c r="V50" s="175">
        <v>0</v>
      </c>
      <c r="W50" s="175">
        <v>0</v>
      </c>
      <c r="X50" s="175">
        <v>0</v>
      </c>
      <c r="Y50" s="140">
        <v>8</v>
      </c>
      <c r="Z50" s="175">
        <v>0</v>
      </c>
      <c r="AA50" s="140">
        <f t="shared" ref="AA50:AM50" si="35">AA51+AA54</f>
        <v>0.60099999999999998</v>
      </c>
      <c r="AB50" s="153">
        <f t="shared" si="35"/>
        <v>0</v>
      </c>
      <c r="AC50" s="153">
        <f t="shared" si="35"/>
        <v>0</v>
      </c>
      <c r="AD50" s="153">
        <f t="shared" si="35"/>
        <v>0</v>
      </c>
      <c r="AE50" s="153">
        <f t="shared" si="35"/>
        <v>0</v>
      </c>
      <c r="AF50" s="140">
        <f t="shared" si="35"/>
        <v>7</v>
      </c>
      <c r="AG50" s="153">
        <f t="shared" si="35"/>
        <v>0</v>
      </c>
      <c r="AH50" s="153">
        <f t="shared" si="35"/>
        <v>0</v>
      </c>
      <c r="AI50" s="153">
        <f t="shared" si="35"/>
        <v>0</v>
      </c>
      <c r="AJ50" s="153">
        <f t="shared" si="35"/>
        <v>0</v>
      </c>
      <c r="AK50" s="153">
        <f t="shared" si="35"/>
        <v>0</v>
      </c>
      <c r="AL50" s="153">
        <f t="shared" si="35"/>
        <v>0</v>
      </c>
      <c r="AM50" s="153">
        <f t="shared" si="35"/>
        <v>0</v>
      </c>
      <c r="AN50" s="175">
        <v>0</v>
      </c>
      <c r="AO50" s="174">
        <f>AO51+AO54</f>
        <v>0.78300000000000003</v>
      </c>
      <c r="AP50" s="175">
        <v>0</v>
      </c>
      <c r="AQ50" s="175">
        <v>0</v>
      </c>
      <c r="AR50" s="175">
        <v>0</v>
      </c>
      <c r="AS50" s="175">
        <v>0</v>
      </c>
      <c r="AT50" s="176">
        <f>AT51+AT54</f>
        <v>15</v>
      </c>
      <c r="AU50" s="175">
        <v>0</v>
      </c>
      <c r="AV50" s="175">
        <v>0</v>
      </c>
      <c r="AW50" s="175">
        <v>0</v>
      </c>
      <c r="AX50" s="175">
        <v>0</v>
      </c>
      <c r="AY50" s="175">
        <v>0</v>
      </c>
      <c r="AZ50" s="175">
        <v>0</v>
      </c>
      <c r="BA50" s="175">
        <v>0</v>
      </c>
      <c r="BB50" s="175">
        <v>0</v>
      </c>
      <c r="BC50" s="175">
        <v>0</v>
      </c>
      <c r="BD50" s="175">
        <v>0</v>
      </c>
      <c r="BE50" s="175">
        <v>0</v>
      </c>
      <c r="BF50" s="175">
        <v>0</v>
      </c>
      <c r="BG50" s="175">
        <v>0</v>
      </c>
      <c r="BH50" s="175">
        <v>0</v>
      </c>
      <c r="BI50" s="175">
        <v>0</v>
      </c>
      <c r="BJ50" s="175">
        <v>0</v>
      </c>
      <c r="BK50" s="175">
        <v>0</v>
      </c>
      <c r="BL50" s="175">
        <v>0</v>
      </c>
      <c r="BM50" s="175">
        <v>0</v>
      </c>
      <c r="BN50" s="175">
        <v>0</v>
      </c>
      <c r="BO50" s="175">
        <v>0</v>
      </c>
      <c r="BP50" s="175">
        <v>0</v>
      </c>
      <c r="BQ50" s="174">
        <f>BQ51+BQ54</f>
        <v>0.78300000000000003</v>
      </c>
      <c r="BR50" s="175">
        <v>0</v>
      </c>
      <c r="BS50" s="175">
        <v>0</v>
      </c>
      <c r="BT50" s="175">
        <v>0</v>
      </c>
      <c r="BU50" s="175">
        <v>0</v>
      </c>
      <c r="BV50" s="176">
        <f>BV51+BV54</f>
        <v>15</v>
      </c>
      <c r="BW50" s="175">
        <v>0</v>
      </c>
      <c r="BX50" s="175">
        <v>0</v>
      </c>
      <c r="BY50" s="152">
        <f t="shared" si="31"/>
        <v>-0.28500000000000003</v>
      </c>
      <c r="BZ50" s="222">
        <f t="shared" ref="BZ50:BZ56" si="36">BY50/F50*100</f>
        <v>-26.68539325842697</v>
      </c>
      <c r="CA50" s="156" t="s">
        <v>981</v>
      </c>
    </row>
    <row r="51" spans="1:79" ht="30" x14ac:dyDescent="0.25">
      <c r="A51" s="140" t="s">
        <v>192</v>
      </c>
      <c r="B51" s="163" t="s">
        <v>950</v>
      </c>
      <c r="C51" s="140" t="s">
        <v>913</v>
      </c>
      <c r="D51" s="140">
        <f t="shared" ref="D51:F51" si="37">D52+D53</f>
        <v>0.55000000000000004</v>
      </c>
      <c r="E51" s="175">
        <v>0</v>
      </c>
      <c r="F51" s="152">
        <f t="shared" si="37"/>
        <v>0.55000000000000004</v>
      </c>
      <c r="G51" s="175">
        <v>0</v>
      </c>
      <c r="H51" s="175">
        <v>0</v>
      </c>
      <c r="I51" s="130">
        <f t="shared" ref="I51:K51" si="38">I52+I53</f>
        <v>0</v>
      </c>
      <c r="J51" s="126">
        <f t="shared" si="38"/>
        <v>0</v>
      </c>
      <c r="K51" s="131">
        <f t="shared" si="38"/>
        <v>12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40">
        <f t="shared" ref="T51" si="39">T52+T53</f>
        <v>0.46700000000000003</v>
      </c>
      <c r="U51" s="175">
        <v>0</v>
      </c>
      <c r="V51" s="175">
        <v>0</v>
      </c>
      <c r="W51" s="175">
        <v>0</v>
      </c>
      <c r="X51" s="175">
        <v>0</v>
      </c>
      <c r="Y51" s="140">
        <v>8</v>
      </c>
      <c r="Z51" s="175">
        <v>0</v>
      </c>
      <c r="AA51" s="140">
        <f t="shared" ref="AA51:AF51" si="40">AA52+AA53</f>
        <v>8.3000000000000004E-2</v>
      </c>
      <c r="AB51" s="153">
        <f t="shared" si="40"/>
        <v>0</v>
      </c>
      <c r="AC51" s="153">
        <f t="shared" si="40"/>
        <v>0</v>
      </c>
      <c r="AD51" s="153">
        <f t="shared" si="40"/>
        <v>0</v>
      </c>
      <c r="AE51" s="153">
        <f t="shared" si="40"/>
        <v>0</v>
      </c>
      <c r="AF51" s="140">
        <f t="shared" si="40"/>
        <v>4</v>
      </c>
      <c r="AG51" s="175">
        <v>0</v>
      </c>
      <c r="AH51" s="175">
        <v>0</v>
      </c>
      <c r="AI51" s="175">
        <v>0</v>
      </c>
      <c r="AJ51" s="175">
        <v>0</v>
      </c>
      <c r="AK51" s="175">
        <v>0</v>
      </c>
      <c r="AL51" s="175">
        <v>0</v>
      </c>
      <c r="AM51" s="175">
        <v>0</v>
      </c>
      <c r="AN51" s="175">
        <v>0</v>
      </c>
      <c r="AO51" s="174">
        <f>AO52+AO53</f>
        <v>0.34400000000000003</v>
      </c>
      <c r="AP51" s="175">
        <v>0</v>
      </c>
      <c r="AQ51" s="175">
        <v>0</v>
      </c>
      <c r="AR51" s="175">
        <v>0</v>
      </c>
      <c r="AS51" s="175">
        <v>0</v>
      </c>
      <c r="AT51" s="176">
        <f>AT52+AT53</f>
        <v>12</v>
      </c>
      <c r="AU51" s="175">
        <v>0</v>
      </c>
      <c r="AV51" s="175">
        <v>0</v>
      </c>
      <c r="AW51" s="175">
        <v>0</v>
      </c>
      <c r="AX51" s="175">
        <v>0</v>
      </c>
      <c r="AY51" s="175">
        <v>0</v>
      </c>
      <c r="AZ51" s="175">
        <v>0</v>
      </c>
      <c r="BA51" s="175">
        <v>0</v>
      </c>
      <c r="BB51" s="175">
        <v>0</v>
      </c>
      <c r="BC51" s="175">
        <v>0</v>
      </c>
      <c r="BD51" s="175">
        <v>0</v>
      </c>
      <c r="BE51" s="175">
        <v>0</v>
      </c>
      <c r="BF51" s="175">
        <v>0</v>
      </c>
      <c r="BG51" s="175">
        <v>0</v>
      </c>
      <c r="BH51" s="175">
        <v>0</v>
      </c>
      <c r="BI51" s="175">
        <v>0</v>
      </c>
      <c r="BJ51" s="175">
        <v>0</v>
      </c>
      <c r="BK51" s="175">
        <v>0</v>
      </c>
      <c r="BL51" s="175">
        <v>0</v>
      </c>
      <c r="BM51" s="175">
        <v>0</v>
      </c>
      <c r="BN51" s="175">
        <v>0</v>
      </c>
      <c r="BO51" s="175">
        <v>0</v>
      </c>
      <c r="BP51" s="175">
        <v>0</v>
      </c>
      <c r="BQ51" s="174">
        <f>BQ52+BQ53</f>
        <v>0.34400000000000003</v>
      </c>
      <c r="BR51" s="175">
        <v>0</v>
      </c>
      <c r="BS51" s="175">
        <v>0</v>
      </c>
      <c r="BT51" s="175">
        <v>0</v>
      </c>
      <c r="BU51" s="175">
        <v>0</v>
      </c>
      <c r="BV51" s="176">
        <f>BV52+BV53</f>
        <v>12</v>
      </c>
      <c r="BW51" s="175">
        <v>0</v>
      </c>
      <c r="BX51" s="175">
        <v>0</v>
      </c>
      <c r="BY51" s="152">
        <f t="shared" si="31"/>
        <v>-0.20600000000000002</v>
      </c>
      <c r="BZ51" s="222">
        <f t="shared" si="36"/>
        <v>-37.45454545454546</v>
      </c>
      <c r="CA51" s="156" t="s">
        <v>981</v>
      </c>
    </row>
    <row r="52" spans="1:79" ht="32.25" customHeight="1" x14ac:dyDescent="0.25">
      <c r="A52" s="200" t="s">
        <v>192</v>
      </c>
      <c r="B52" s="395" t="s">
        <v>1011</v>
      </c>
      <c r="C52" s="118" t="s">
        <v>1012</v>
      </c>
      <c r="D52" s="130">
        <v>8.3000000000000004E-2</v>
      </c>
      <c r="E52" s="175">
        <v>0</v>
      </c>
      <c r="F52" s="140">
        <v>8.3000000000000004E-2</v>
      </c>
      <c r="G52" s="175">
        <v>0</v>
      </c>
      <c r="H52" s="175">
        <v>0</v>
      </c>
      <c r="I52" s="130">
        <v>0</v>
      </c>
      <c r="J52" s="126">
        <v>0</v>
      </c>
      <c r="K52" s="131">
        <v>4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53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30">
        <v>8.3000000000000004E-2</v>
      </c>
      <c r="AB52" s="153">
        <v>0</v>
      </c>
      <c r="AC52" s="153">
        <v>0</v>
      </c>
      <c r="AD52" s="153">
        <v>0</v>
      </c>
      <c r="AE52" s="153">
        <v>0</v>
      </c>
      <c r="AF52" s="140">
        <v>4</v>
      </c>
      <c r="AG52" s="175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75">
        <v>0</v>
      </c>
      <c r="AO52" s="174">
        <v>7.6999999999999999E-2</v>
      </c>
      <c r="AP52" s="175">
        <v>0</v>
      </c>
      <c r="AQ52" s="175">
        <v>0</v>
      </c>
      <c r="AR52" s="175">
        <v>0</v>
      </c>
      <c r="AS52" s="175">
        <v>0</v>
      </c>
      <c r="AT52" s="176">
        <v>4</v>
      </c>
      <c r="AU52" s="175">
        <v>0</v>
      </c>
      <c r="AV52" s="175">
        <v>0</v>
      </c>
      <c r="AW52" s="175">
        <v>0</v>
      </c>
      <c r="AX52" s="175">
        <v>0</v>
      </c>
      <c r="AY52" s="175">
        <v>0</v>
      </c>
      <c r="AZ52" s="175">
        <v>0</v>
      </c>
      <c r="BA52" s="175">
        <v>0</v>
      </c>
      <c r="BB52" s="175">
        <v>0</v>
      </c>
      <c r="BC52" s="175">
        <v>0</v>
      </c>
      <c r="BD52" s="175">
        <v>0</v>
      </c>
      <c r="BE52" s="175">
        <v>0</v>
      </c>
      <c r="BF52" s="175">
        <v>0</v>
      </c>
      <c r="BG52" s="175">
        <v>0</v>
      </c>
      <c r="BH52" s="175">
        <v>0</v>
      </c>
      <c r="BI52" s="175">
        <v>0</v>
      </c>
      <c r="BJ52" s="175">
        <v>0</v>
      </c>
      <c r="BK52" s="175">
        <v>0</v>
      </c>
      <c r="BL52" s="175">
        <v>0</v>
      </c>
      <c r="BM52" s="175">
        <v>0</v>
      </c>
      <c r="BN52" s="175">
        <v>0</v>
      </c>
      <c r="BO52" s="175">
        <v>0</v>
      </c>
      <c r="BP52" s="175">
        <v>0</v>
      </c>
      <c r="BQ52" s="174">
        <v>7.6999999999999999E-2</v>
      </c>
      <c r="BR52" s="175">
        <v>0</v>
      </c>
      <c r="BS52" s="175">
        <v>0</v>
      </c>
      <c r="BT52" s="175">
        <v>0</v>
      </c>
      <c r="BU52" s="175">
        <v>0</v>
      </c>
      <c r="BV52" s="176">
        <v>4</v>
      </c>
      <c r="BW52" s="175">
        <v>0</v>
      </c>
      <c r="BX52" s="175">
        <v>0</v>
      </c>
      <c r="BY52" s="152">
        <f t="shared" si="31"/>
        <v>-6.0000000000000053E-3</v>
      </c>
      <c r="BZ52" s="222">
        <f t="shared" si="36"/>
        <v>-7.2289156626506088</v>
      </c>
      <c r="CA52" s="156" t="s">
        <v>981</v>
      </c>
    </row>
    <row r="53" spans="1:79" ht="29.25" customHeight="1" x14ac:dyDescent="0.25">
      <c r="A53" s="200" t="s">
        <v>192</v>
      </c>
      <c r="B53" s="395" t="s">
        <v>1013</v>
      </c>
      <c r="C53" s="118" t="s">
        <v>1014</v>
      </c>
      <c r="D53" s="130">
        <v>0.46700000000000003</v>
      </c>
      <c r="E53" s="175">
        <v>0</v>
      </c>
      <c r="F53" s="140">
        <v>0.46700000000000003</v>
      </c>
      <c r="G53" s="175">
        <v>0</v>
      </c>
      <c r="H53" s="175">
        <v>0</v>
      </c>
      <c r="I53" s="130">
        <v>0</v>
      </c>
      <c r="J53" s="126">
        <v>0</v>
      </c>
      <c r="K53" s="131">
        <v>8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40">
        <v>0.46700000000000003</v>
      </c>
      <c r="U53" s="175">
        <v>0</v>
      </c>
      <c r="V53" s="175">
        <v>0</v>
      </c>
      <c r="W53" s="175">
        <v>0</v>
      </c>
      <c r="X53" s="175">
        <v>0</v>
      </c>
      <c r="Y53" s="140">
        <v>8</v>
      </c>
      <c r="Z53" s="175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75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75">
        <v>0</v>
      </c>
      <c r="AO53" s="174">
        <v>0.26700000000000002</v>
      </c>
      <c r="AP53" s="175">
        <v>0</v>
      </c>
      <c r="AQ53" s="175">
        <v>0</v>
      </c>
      <c r="AR53" s="175">
        <v>0</v>
      </c>
      <c r="AS53" s="175">
        <v>0</v>
      </c>
      <c r="AT53" s="176">
        <v>8</v>
      </c>
      <c r="AU53" s="175">
        <v>0</v>
      </c>
      <c r="AV53" s="175">
        <v>0</v>
      </c>
      <c r="AW53" s="175">
        <v>0</v>
      </c>
      <c r="AX53" s="175">
        <v>0</v>
      </c>
      <c r="AY53" s="175">
        <v>0</v>
      </c>
      <c r="AZ53" s="175">
        <v>0</v>
      </c>
      <c r="BA53" s="175">
        <v>0</v>
      </c>
      <c r="BB53" s="175">
        <v>0</v>
      </c>
      <c r="BC53" s="175">
        <v>0</v>
      </c>
      <c r="BD53" s="175">
        <v>0</v>
      </c>
      <c r="BE53" s="175">
        <v>0</v>
      </c>
      <c r="BF53" s="175">
        <v>0</v>
      </c>
      <c r="BG53" s="175">
        <v>0</v>
      </c>
      <c r="BH53" s="175">
        <v>0</v>
      </c>
      <c r="BI53" s="175">
        <v>0</v>
      </c>
      <c r="BJ53" s="175">
        <v>0</v>
      </c>
      <c r="BK53" s="175">
        <v>0</v>
      </c>
      <c r="BL53" s="175">
        <v>0</v>
      </c>
      <c r="BM53" s="175">
        <v>0</v>
      </c>
      <c r="BN53" s="175">
        <v>0</v>
      </c>
      <c r="BO53" s="175">
        <v>0</v>
      </c>
      <c r="BP53" s="175">
        <v>0</v>
      </c>
      <c r="BQ53" s="174">
        <v>0.26700000000000002</v>
      </c>
      <c r="BR53" s="175">
        <v>0</v>
      </c>
      <c r="BS53" s="175">
        <v>0</v>
      </c>
      <c r="BT53" s="175">
        <v>0</v>
      </c>
      <c r="BU53" s="175">
        <v>0</v>
      </c>
      <c r="BV53" s="176">
        <v>8</v>
      </c>
      <c r="BW53" s="175">
        <v>0</v>
      </c>
      <c r="BX53" s="175">
        <v>0</v>
      </c>
      <c r="BY53" s="152">
        <f t="shared" si="31"/>
        <v>-0.2</v>
      </c>
      <c r="BZ53" s="222">
        <f t="shared" si="36"/>
        <v>-42.82655246252677</v>
      </c>
      <c r="CA53" s="163" t="s">
        <v>1174</v>
      </c>
    </row>
    <row r="54" spans="1:79" ht="38.25" customHeight="1" x14ac:dyDescent="0.25">
      <c r="A54" s="140" t="s">
        <v>193</v>
      </c>
      <c r="B54" s="163" t="s">
        <v>951</v>
      </c>
      <c r="C54" s="140" t="s">
        <v>913</v>
      </c>
      <c r="D54" s="140">
        <f t="shared" ref="D54:F54" si="41">D55+D56</f>
        <v>0.51800000000000002</v>
      </c>
      <c r="E54" s="175">
        <v>0</v>
      </c>
      <c r="F54" s="140">
        <f t="shared" si="41"/>
        <v>0.51800000000000002</v>
      </c>
      <c r="G54" s="175">
        <v>0</v>
      </c>
      <c r="H54" s="175">
        <v>0</v>
      </c>
      <c r="I54" s="130">
        <f t="shared" ref="I54:K54" si="42">I55+I56</f>
        <v>0</v>
      </c>
      <c r="J54" s="126">
        <f t="shared" si="42"/>
        <v>0</v>
      </c>
      <c r="K54" s="131">
        <f t="shared" si="42"/>
        <v>3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40">
        <f t="shared" ref="AA54:AF54" si="43">AA55+AA56</f>
        <v>0.51800000000000002</v>
      </c>
      <c r="AB54" s="175">
        <v>0</v>
      </c>
      <c r="AC54" s="175">
        <v>0</v>
      </c>
      <c r="AD54" s="175">
        <v>0</v>
      </c>
      <c r="AE54" s="175">
        <v>0</v>
      </c>
      <c r="AF54" s="140">
        <f t="shared" si="43"/>
        <v>3</v>
      </c>
      <c r="AG54" s="175">
        <v>0</v>
      </c>
      <c r="AH54" s="175">
        <v>0</v>
      </c>
      <c r="AI54" s="175">
        <v>0</v>
      </c>
      <c r="AJ54" s="175">
        <v>0</v>
      </c>
      <c r="AK54" s="175">
        <v>0</v>
      </c>
      <c r="AL54" s="175">
        <v>0</v>
      </c>
      <c r="AM54" s="175">
        <v>0</v>
      </c>
      <c r="AN54" s="175">
        <v>0</v>
      </c>
      <c r="AO54" s="174">
        <f>AO55+AO56</f>
        <v>0.439</v>
      </c>
      <c r="AP54" s="175">
        <v>0</v>
      </c>
      <c r="AQ54" s="175">
        <v>0</v>
      </c>
      <c r="AR54" s="175">
        <v>0</v>
      </c>
      <c r="AS54" s="175">
        <v>0</v>
      </c>
      <c r="AT54" s="176">
        <f>AT55+AT56</f>
        <v>3</v>
      </c>
      <c r="AU54" s="175">
        <v>0</v>
      </c>
      <c r="AV54" s="175">
        <v>0</v>
      </c>
      <c r="AW54" s="175">
        <v>0</v>
      </c>
      <c r="AX54" s="175">
        <v>0</v>
      </c>
      <c r="AY54" s="175">
        <v>0</v>
      </c>
      <c r="AZ54" s="175">
        <v>0</v>
      </c>
      <c r="BA54" s="175">
        <v>0</v>
      </c>
      <c r="BB54" s="175">
        <v>0</v>
      </c>
      <c r="BC54" s="175">
        <v>0</v>
      </c>
      <c r="BD54" s="175">
        <v>0</v>
      </c>
      <c r="BE54" s="175">
        <v>0</v>
      </c>
      <c r="BF54" s="175">
        <v>0</v>
      </c>
      <c r="BG54" s="175">
        <v>0</v>
      </c>
      <c r="BH54" s="175">
        <v>0</v>
      </c>
      <c r="BI54" s="175">
        <v>0</v>
      </c>
      <c r="BJ54" s="175">
        <v>0</v>
      </c>
      <c r="BK54" s="175">
        <v>0</v>
      </c>
      <c r="BL54" s="175">
        <v>0</v>
      </c>
      <c r="BM54" s="175">
        <v>0</v>
      </c>
      <c r="BN54" s="175">
        <v>0</v>
      </c>
      <c r="BO54" s="175">
        <v>0</v>
      </c>
      <c r="BP54" s="175">
        <v>0</v>
      </c>
      <c r="BQ54" s="174">
        <f>BQ55+BQ56</f>
        <v>0.439</v>
      </c>
      <c r="BR54" s="175">
        <v>0</v>
      </c>
      <c r="BS54" s="175">
        <v>0</v>
      </c>
      <c r="BT54" s="175">
        <v>0</v>
      </c>
      <c r="BU54" s="175">
        <v>0</v>
      </c>
      <c r="BV54" s="176">
        <f>BV55+BV56</f>
        <v>3</v>
      </c>
      <c r="BW54" s="175">
        <v>0</v>
      </c>
      <c r="BX54" s="175">
        <v>0</v>
      </c>
      <c r="BY54" s="152">
        <f t="shared" si="31"/>
        <v>-7.9000000000000015E-2</v>
      </c>
      <c r="BZ54" s="222">
        <f t="shared" si="36"/>
        <v>-15.250965250965255</v>
      </c>
      <c r="CA54" s="156" t="s">
        <v>981</v>
      </c>
    </row>
    <row r="55" spans="1:79" ht="34.5" customHeight="1" x14ac:dyDescent="0.25">
      <c r="A55" s="200" t="s">
        <v>193</v>
      </c>
      <c r="B55" s="395" t="s">
        <v>1015</v>
      </c>
      <c r="C55" s="118" t="s">
        <v>1016</v>
      </c>
      <c r="D55" s="130">
        <v>0.373</v>
      </c>
      <c r="E55" s="175">
        <v>0</v>
      </c>
      <c r="F55" s="140">
        <v>0.373</v>
      </c>
      <c r="G55" s="175">
        <v>0</v>
      </c>
      <c r="H55" s="175">
        <v>0</v>
      </c>
      <c r="I55" s="130">
        <v>0</v>
      </c>
      <c r="J55" s="126">
        <v>0</v>
      </c>
      <c r="K55" s="131">
        <v>1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75">
        <v>0</v>
      </c>
      <c r="Z55" s="175">
        <v>0</v>
      </c>
      <c r="AA55" s="130">
        <v>0.373</v>
      </c>
      <c r="AB55" s="175">
        <v>0</v>
      </c>
      <c r="AC55" s="175">
        <v>0</v>
      </c>
      <c r="AD55" s="175">
        <v>0</v>
      </c>
      <c r="AE55" s="175">
        <v>0</v>
      </c>
      <c r="AF55" s="140">
        <v>1</v>
      </c>
      <c r="AG55" s="175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75">
        <v>0</v>
      </c>
      <c r="AO55" s="174">
        <v>0.32100000000000001</v>
      </c>
      <c r="AP55" s="175">
        <v>0</v>
      </c>
      <c r="AQ55" s="175">
        <v>0</v>
      </c>
      <c r="AR55" s="175">
        <v>0</v>
      </c>
      <c r="AS55" s="175">
        <v>0</v>
      </c>
      <c r="AT55" s="176">
        <v>1</v>
      </c>
      <c r="AU55" s="175">
        <v>0</v>
      </c>
      <c r="AV55" s="175">
        <v>0</v>
      </c>
      <c r="AW55" s="175">
        <v>0</v>
      </c>
      <c r="AX55" s="175">
        <v>0</v>
      </c>
      <c r="AY55" s="175">
        <v>0</v>
      </c>
      <c r="AZ55" s="175">
        <v>0</v>
      </c>
      <c r="BA55" s="175">
        <v>0</v>
      </c>
      <c r="BB55" s="175">
        <v>0</v>
      </c>
      <c r="BC55" s="175">
        <v>0</v>
      </c>
      <c r="BD55" s="175">
        <v>0</v>
      </c>
      <c r="BE55" s="175">
        <v>0</v>
      </c>
      <c r="BF55" s="175">
        <v>0</v>
      </c>
      <c r="BG55" s="175">
        <v>0</v>
      </c>
      <c r="BH55" s="175">
        <v>0</v>
      </c>
      <c r="BI55" s="175">
        <v>0</v>
      </c>
      <c r="BJ55" s="175">
        <v>0</v>
      </c>
      <c r="BK55" s="175">
        <v>0</v>
      </c>
      <c r="BL55" s="175">
        <v>0</v>
      </c>
      <c r="BM55" s="175">
        <v>0</v>
      </c>
      <c r="BN55" s="175">
        <v>0</v>
      </c>
      <c r="BO55" s="175">
        <v>0</v>
      </c>
      <c r="BP55" s="175">
        <v>0</v>
      </c>
      <c r="BQ55" s="174">
        <v>0.32100000000000001</v>
      </c>
      <c r="BR55" s="175">
        <v>0</v>
      </c>
      <c r="BS55" s="175">
        <v>0</v>
      </c>
      <c r="BT55" s="175">
        <v>0</v>
      </c>
      <c r="BU55" s="175">
        <v>0</v>
      </c>
      <c r="BV55" s="176">
        <v>1</v>
      </c>
      <c r="BW55" s="175">
        <v>0</v>
      </c>
      <c r="BX55" s="175">
        <v>0</v>
      </c>
      <c r="BY55" s="152">
        <f t="shared" si="31"/>
        <v>-5.1999999999999991E-2</v>
      </c>
      <c r="BZ55" s="222">
        <f t="shared" si="36"/>
        <v>-13.941018766756031</v>
      </c>
      <c r="CA55" s="165" t="s">
        <v>1123</v>
      </c>
    </row>
    <row r="56" spans="1:79" ht="40.5" customHeight="1" x14ac:dyDescent="0.25">
      <c r="A56" s="200" t="s">
        <v>193</v>
      </c>
      <c r="B56" s="395" t="s">
        <v>1017</v>
      </c>
      <c r="C56" s="118" t="s">
        <v>1018</v>
      </c>
      <c r="D56" s="130">
        <v>0.14499999999999999</v>
      </c>
      <c r="E56" s="175">
        <v>0</v>
      </c>
      <c r="F56" s="140">
        <v>0.14499999999999999</v>
      </c>
      <c r="G56" s="175">
        <v>0</v>
      </c>
      <c r="H56" s="175">
        <v>0</v>
      </c>
      <c r="I56" s="130">
        <v>0</v>
      </c>
      <c r="J56" s="126">
        <v>0</v>
      </c>
      <c r="K56" s="131">
        <v>2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>
        <v>0</v>
      </c>
      <c r="Z56" s="175">
        <v>0</v>
      </c>
      <c r="AA56" s="130">
        <v>0.14499999999999999</v>
      </c>
      <c r="AB56" s="175">
        <v>0</v>
      </c>
      <c r="AC56" s="175">
        <v>0</v>
      </c>
      <c r="AD56" s="175">
        <v>0</v>
      </c>
      <c r="AE56" s="175">
        <v>0</v>
      </c>
      <c r="AF56" s="140">
        <v>2</v>
      </c>
      <c r="AG56" s="175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75">
        <v>0</v>
      </c>
      <c r="AO56" s="174">
        <v>0.11799999999999999</v>
      </c>
      <c r="AP56" s="175">
        <v>0</v>
      </c>
      <c r="AQ56" s="175">
        <v>0</v>
      </c>
      <c r="AR56" s="175">
        <v>0</v>
      </c>
      <c r="AS56" s="175">
        <v>0</v>
      </c>
      <c r="AT56" s="176">
        <v>2</v>
      </c>
      <c r="AU56" s="175">
        <v>0</v>
      </c>
      <c r="AV56" s="175">
        <v>0</v>
      </c>
      <c r="AW56" s="175">
        <v>0</v>
      </c>
      <c r="AX56" s="175">
        <v>0</v>
      </c>
      <c r="AY56" s="175">
        <v>0</v>
      </c>
      <c r="AZ56" s="175">
        <v>0</v>
      </c>
      <c r="BA56" s="175">
        <v>0</v>
      </c>
      <c r="BB56" s="175">
        <v>0</v>
      </c>
      <c r="BC56" s="175">
        <v>0</v>
      </c>
      <c r="BD56" s="175">
        <v>0</v>
      </c>
      <c r="BE56" s="175">
        <v>0</v>
      </c>
      <c r="BF56" s="175">
        <v>0</v>
      </c>
      <c r="BG56" s="175">
        <v>0</v>
      </c>
      <c r="BH56" s="175">
        <v>0</v>
      </c>
      <c r="BI56" s="175">
        <v>0</v>
      </c>
      <c r="BJ56" s="175">
        <v>0</v>
      </c>
      <c r="BK56" s="175">
        <v>0</v>
      </c>
      <c r="BL56" s="175">
        <v>0</v>
      </c>
      <c r="BM56" s="175">
        <v>0</v>
      </c>
      <c r="BN56" s="175">
        <v>0</v>
      </c>
      <c r="BO56" s="175">
        <v>0</v>
      </c>
      <c r="BP56" s="175">
        <v>0</v>
      </c>
      <c r="BQ56" s="174">
        <v>0.11799999999999999</v>
      </c>
      <c r="BR56" s="175">
        <v>0</v>
      </c>
      <c r="BS56" s="175">
        <v>0</v>
      </c>
      <c r="BT56" s="175">
        <v>0</v>
      </c>
      <c r="BU56" s="175">
        <v>0</v>
      </c>
      <c r="BV56" s="176">
        <v>2</v>
      </c>
      <c r="BW56" s="175">
        <v>0</v>
      </c>
      <c r="BX56" s="175">
        <v>0</v>
      </c>
      <c r="BY56" s="152">
        <f t="shared" si="31"/>
        <v>-2.6999999999999996E-2</v>
      </c>
      <c r="BZ56" s="222">
        <f t="shared" si="36"/>
        <v>-18.620689655172413</v>
      </c>
      <c r="CA56" s="165" t="s">
        <v>1123</v>
      </c>
    </row>
    <row r="57" spans="1:79" ht="34.5" customHeight="1" x14ac:dyDescent="0.25">
      <c r="A57" s="140" t="s">
        <v>201</v>
      </c>
      <c r="B57" s="163" t="s">
        <v>952</v>
      </c>
      <c r="C57" s="140" t="s">
        <v>913</v>
      </c>
      <c r="D57" s="174">
        <f t="shared" ref="D57:F57" si="44">D58</f>
        <v>9.3360000000000003</v>
      </c>
      <c r="E57" s="175">
        <v>0</v>
      </c>
      <c r="F57" s="174">
        <f t="shared" si="44"/>
        <v>8.9920000000000009</v>
      </c>
      <c r="G57" s="175">
        <v>0</v>
      </c>
      <c r="H57" s="175">
        <v>0</v>
      </c>
      <c r="I57" s="130">
        <f t="shared" ref="I57:K57" si="45">I58</f>
        <v>15.953000000000003</v>
      </c>
      <c r="J57" s="126">
        <f t="shared" si="45"/>
        <v>0</v>
      </c>
      <c r="K57" s="126">
        <f t="shared" si="45"/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f t="shared" ref="T57" si="46">T58</f>
        <v>0</v>
      </c>
      <c r="U57" s="175">
        <v>0</v>
      </c>
      <c r="V57" s="175">
        <v>0</v>
      </c>
      <c r="W57" s="175">
        <v>0</v>
      </c>
      <c r="X57" s="175">
        <v>0</v>
      </c>
      <c r="Y57" s="175">
        <v>0</v>
      </c>
      <c r="Z57" s="175">
        <v>0</v>
      </c>
      <c r="AA57" s="164">
        <f t="shared" ref="AA57:AF57" si="47">AA58</f>
        <v>6.1760000000000002</v>
      </c>
      <c r="AB57" s="175">
        <f t="shared" si="47"/>
        <v>0</v>
      </c>
      <c r="AC57" s="175">
        <f t="shared" si="47"/>
        <v>0</v>
      </c>
      <c r="AD57" s="174">
        <f t="shared" si="47"/>
        <v>9.9930000000000021</v>
      </c>
      <c r="AE57" s="175">
        <f t="shared" si="47"/>
        <v>0</v>
      </c>
      <c r="AF57" s="175">
        <f t="shared" si="47"/>
        <v>0</v>
      </c>
      <c r="AG57" s="175">
        <v>0</v>
      </c>
      <c r="AH57" s="164">
        <f t="shared" ref="AH57:AM57" si="48">AH58</f>
        <v>2.8159999999999998</v>
      </c>
      <c r="AI57" s="175">
        <f t="shared" si="48"/>
        <v>0</v>
      </c>
      <c r="AJ57" s="175">
        <f t="shared" si="48"/>
        <v>0</v>
      </c>
      <c r="AK57" s="174">
        <f t="shared" si="48"/>
        <v>5.96</v>
      </c>
      <c r="AL57" s="175">
        <f t="shared" si="48"/>
        <v>0</v>
      </c>
      <c r="AM57" s="175">
        <f t="shared" si="48"/>
        <v>0</v>
      </c>
      <c r="AN57" s="175">
        <v>0</v>
      </c>
      <c r="AO57" s="174">
        <f>AO58</f>
        <v>9.3360000000000003</v>
      </c>
      <c r="AP57" s="175">
        <v>0</v>
      </c>
      <c r="AQ57" s="175">
        <v>0</v>
      </c>
      <c r="AR57" s="174">
        <f>AR58</f>
        <v>16.993000000000006</v>
      </c>
      <c r="AS57" s="175">
        <v>0</v>
      </c>
      <c r="AT57" s="175">
        <v>0</v>
      </c>
      <c r="AU57" s="175">
        <v>0</v>
      </c>
      <c r="AV57" s="175">
        <v>0</v>
      </c>
      <c r="AW57" s="175">
        <v>0</v>
      </c>
      <c r="AX57" s="175">
        <v>0</v>
      </c>
      <c r="AY57" s="175">
        <v>0</v>
      </c>
      <c r="AZ57" s="175">
        <v>0</v>
      </c>
      <c r="BA57" s="175">
        <v>0</v>
      </c>
      <c r="BB57" s="175">
        <v>0</v>
      </c>
      <c r="BC57" s="175">
        <v>0</v>
      </c>
      <c r="BD57" s="175">
        <v>0</v>
      </c>
      <c r="BE57" s="175">
        <v>0</v>
      </c>
      <c r="BF57" s="175">
        <v>0</v>
      </c>
      <c r="BG57" s="175">
        <v>0</v>
      </c>
      <c r="BH57" s="175">
        <v>0</v>
      </c>
      <c r="BI57" s="175">
        <v>0</v>
      </c>
      <c r="BJ57" s="174">
        <f>BJ58</f>
        <v>8.9920000000000009</v>
      </c>
      <c r="BK57" s="175">
        <v>0</v>
      </c>
      <c r="BL57" s="175">
        <v>0</v>
      </c>
      <c r="BM57" s="174">
        <f>BM58</f>
        <v>15.953000000000003</v>
      </c>
      <c r="BN57" s="175">
        <v>0</v>
      </c>
      <c r="BO57" s="175">
        <v>0</v>
      </c>
      <c r="BP57" s="175">
        <v>0</v>
      </c>
      <c r="BQ57" s="174">
        <f>BQ58</f>
        <v>0.34399999999999997</v>
      </c>
      <c r="BR57" s="175">
        <v>0</v>
      </c>
      <c r="BS57" s="175">
        <v>0</v>
      </c>
      <c r="BT57" s="174">
        <f>BT58</f>
        <v>1.04</v>
      </c>
      <c r="BU57" s="175">
        <v>0</v>
      </c>
      <c r="BV57" s="175">
        <f>BV58</f>
        <v>0</v>
      </c>
      <c r="BW57" s="175">
        <v>0</v>
      </c>
      <c r="BX57" s="175">
        <v>0</v>
      </c>
      <c r="BY57" s="174">
        <f t="shared" si="31"/>
        <v>0.34399999999999942</v>
      </c>
      <c r="BZ57" s="175">
        <f t="shared" ref="BZ57:BZ58" si="49">BY57/F57*100</f>
        <v>3.8256227758007051</v>
      </c>
      <c r="CA57" s="156" t="s">
        <v>981</v>
      </c>
    </row>
    <row r="58" spans="1:79" ht="23.25" customHeight="1" x14ac:dyDescent="0.25">
      <c r="A58" s="140" t="s">
        <v>953</v>
      </c>
      <c r="B58" s="163" t="s">
        <v>954</v>
      </c>
      <c r="C58" s="140" t="s">
        <v>913</v>
      </c>
      <c r="D58" s="174">
        <f>SUM(D59:D104)</f>
        <v>9.3360000000000003</v>
      </c>
      <c r="E58" s="175">
        <v>0</v>
      </c>
      <c r="F58" s="174">
        <f>SUM(F59:F102)</f>
        <v>8.9920000000000009</v>
      </c>
      <c r="G58" s="175">
        <v>0</v>
      </c>
      <c r="H58" s="175">
        <v>0</v>
      </c>
      <c r="I58" s="130">
        <f>SUM(I59:I102)</f>
        <v>15.953000000000003</v>
      </c>
      <c r="J58" s="126">
        <f>SUM(J59:J93)</f>
        <v>0</v>
      </c>
      <c r="K58" s="126">
        <f>SUM(K59:K93)</f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f>SUM(T59:T102)</f>
        <v>0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64">
        <f t="shared" ref="AA58:AF58" si="50">SUM(AA59:AA102)</f>
        <v>6.1760000000000002</v>
      </c>
      <c r="AB58" s="175">
        <f t="shared" si="50"/>
        <v>0</v>
      </c>
      <c r="AC58" s="175">
        <f t="shared" si="50"/>
        <v>0</v>
      </c>
      <c r="AD58" s="174">
        <f t="shared" si="50"/>
        <v>9.9930000000000021</v>
      </c>
      <c r="AE58" s="175">
        <f t="shared" si="50"/>
        <v>0</v>
      </c>
      <c r="AF58" s="175">
        <f t="shared" si="50"/>
        <v>0</v>
      </c>
      <c r="AG58" s="175">
        <v>0</v>
      </c>
      <c r="AH58" s="164">
        <f t="shared" ref="AH58:AM58" si="51">SUM(AH59:AH102)</f>
        <v>2.8159999999999998</v>
      </c>
      <c r="AI58" s="175">
        <f t="shared" si="51"/>
        <v>0</v>
      </c>
      <c r="AJ58" s="175">
        <f t="shared" si="51"/>
        <v>0</v>
      </c>
      <c r="AK58" s="174">
        <f t="shared" si="51"/>
        <v>5.96</v>
      </c>
      <c r="AL58" s="175">
        <f t="shared" si="51"/>
        <v>0</v>
      </c>
      <c r="AM58" s="175">
        <f t="shared" si="51"/>
        <v>0</v>
      </c>
      <c r="AN58" s="175">
        <v>0</v>
      </c>
      <c r="AO58" s="174">
        <f>SUM(AO59:AO104)</f>
        <v>9.3360000000000003</v>
      </c>
      <c r="AP58" s="175">
        <v>0</v>
      </c>
      <c r="AQ58" s="175">
        <v>0</v>
      </c>
      <c r="AR58" s="174">
        <f>SUM(AR59:AR104)</f>
        <v>16.993000000000006</v>
      </c>
      <c r="AS58" s="175">
        <v>0</v>
      </c>
      <c r="AT58" s="175">
        <v>0</v>
      </c>
      <c r="AU58" s="175">
        <v>0</v>
      </c>
      <c r="AV58" s="175">
        <v>0</v>
      </c>
      <c r="AW58" s="175">
        <v>0</v>
      </c>
      <c r="AX58" s="175">
        <v>0</v>
      </c>
      <c r="AY58" s="175">
        <v>0</v>
      </c>
      <c r="AZ58" s="175">
        <v>0</v>
      </c>
      <c r="BA58" s="175">
        <v>0</v>
      </c>
      <c r="BB58" s="175">
        <v>0</v>
      </c>
      <c r="BC58" s="175">
        <v>0</v>
      </c>
      <c r="BD58" s="175">
        <v>0</v>
      </c>
      <c r="BE58" s="175">
        <v>0</v>
      </c>
      <c r="BF58" s="175">
        <v>0</v>
      </c>
      <c r="BG58" s="175">
        <v>0</v>
      </c>
      <c r="BH58" s="175">
        <v>0</v>
      </c>
      <c r="BI58" s="175">
        <v>0</v>
      </c>
      <c r="BJ58" s="174">
        <f>SUM(BJ59:BJ102)</f>
        <v>8.9920000000000009</v>
      </c>
      <c r="BK58" s="175">
        <v>0</v>
      </c>
      <c r="BL58" s="175">
        <v>0</v>
      </c>
      <c r="BM58" s="174">
        <f>SUM(BM59:BM102)</f>
        <v>15.953000000000003</v>
      </c>
      <c r="BN58" s="175">
        <v>0</v>
      </c>
      <c r="BO58" s="175">
        <v>0</v>
      </c>
      <c r="BP58" s="175">
        <v>0</v>
      </c>
      <c r="BQ58" s="174">
        <f>SUM(BQ59:BQ104)</f>
        <v>0.34399999999999997</v>
      </c>
      <c r="BR58" s="175">
        <v>0</v>
      </c>
      <c r="BS58" s="175">
        <v>0</v>
      </c>
      <c r="BT58" s="174">
        <f>SUM(BT59:BT104)</f>
        <v>1.04</v>
      </c>
      <c r="BU58" s="175">
        <v>0</v>
      </c>
      <c r="BV58" s="175">
        <v>0</v>
      </c>
      <c r="BW58" s="175">
        <v>0</v>
      </c>
      <c r="BX58" s="175">
        <v>0</v>
      </c>
      <c r="BY58" s="174">
        <f t="shared" si="31"/>
        <v>0.34399999999999942</v>
      </c>
      <c r="BZ58" s="175">
        <f t="shared" si="49"/>
        <v>3.8256227758007051</v>
      </c>
      <c r="CA58" s="156" t="s">
        <v>981</v>
      </c>
    </row>
    <row r="59" spans="1:79" ht="24" customHeight="1" x14ac:dyDescent="0.25">
      <c r="A59" s="200" t="s">
        <v>953</v>
      </c>
      <c r="B59" s="395" t="s">
        <v>1019</v>
      </c>
      <c r="C59" s="118" t="s">
        <v>1020</v>
      </c>
      <c r="D59" s="130">
        <v>9.9000000000000005E-2</v>
      </c>
      <c r="E59" s="175">
        <v>0</v>
      </c>
      <c r="F59" s="164">
        <v>9.9000000000000005E-2</v>
      </c>
      <c r="G59" s="175">
        <v>0</v>
      </c>
      <c r="H59" s="175">
        <v>0</v>
      </c>
      <c r="I59" s="130">
        <v>0.27600000000000002</v>
      </c>
      <c r="J59" s="126">
        <v>0</v>
      </c>
      <c r="K59" s="126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0</v>
      </c>
      <c r="AA59" s="164">
        <v>9.9000000000000005E-2</v>
      </c>
      <c r="AB59" s="175">
        <v>0</v>
      </c>
      <c r="AC59" s="175">
        <v>0</v>
      </c>
      <c r="AD59" s="130">
        <v>0.27600000000000002</v>
      </c>
      <c r="AE59" s="175">
        <v>0</v>
      </c>
      <c r="AF59" s="175">
        <v>0</v>
      </c>
      <c r="AG59" s="175">
        <v>0</v>
      </c>
      <c r="AH59" s="155">
        <v>0</v>
      </c>
      <c r="AI59" s="175">
        <v>0</v>
      </c>
      <c r="AJ59" s="175">
        <v>0</v>
      </c>
      <c r="AK59" s="175">
        <v>0</v>
      </c>
      <c r="AL59" s="175">
        <v>0</v>
      </c>
      <c r="AM59" s="175">
        <v>0</v>
      </c>
      <c r="AN59" s="175">
        <v>0</v>
      </c>
      <c r="AO59" s="174">
        <v>9.9000000000000005E-2</v>
      </c>
      <c r="AP59" s="175">
        <v>0</v>
      </c>
      <c r="AQ59" s="175">
        <v>0</v>
      </c>
      <c r="AR59" s="174">
        <v>0.27600000000000002</v>
      </c>
      <c r="AS59" s="175">
        <v>0</v>
      </c>
      <c r="AT59" s="175">
        <v>0</v>
      </c>
      <c r="AU59" s="175">
        <v>0</v>
      </c>
      <c r="AV59" s="175">
        <v>0</v>
      </c>
      <c r="AW59" s="175">
        <v>0</v>
      </c>
      <c r="AX59" s="175">
        <v>0</v>
      </c>
      <c r="AY59" s="175">
        <v>0</v>
      </c>
      <c r="AZ59" s="175">
        <v>0</v>
      </c>
      <c r="BA59" s="175">
        <v>0</v>
      </c>
      <c r="BB59" s="175">
        <v>0</v>
      </c>
      <c r="BC59" s="175">
        <v>0</v>
      </c>
      <c r="BD59" s="175">
        <v>0</v>
      </c>
      <c r="BE59" s="175">
        <v>0</v>
      </c>
      <c r="BF59" s="175">
        <v>0</v>
      </c>
      <c r="BG59" s="175">
        <v>0</v>
      </c>
      <c r="BH59" s="175">
        <v>0</v>
      </c>
      <c r="BI59" s="175">
        <v>0</v>
      </c>
      <c r="BJ59" s="174">
        <v>9.9000000000000005E-2</v>
      </c>
      <c r="BK59" s="175">
        <v>0</v>
      </c>
      <c r="BL59" s="175">
        <v>0</v>
      </c>
      <c r="BM59" s="174">
        <v>0.27600000000000002</v>
      </c>
      <c r="BN59" s="175">
        <v>0</v>
      </c>
      <c r="BO59" s="175">
        <v>0</v>
      </c>
      <c r="BP59" s="175">
        <v>0</v>
      </c>
      <c r="BQ59" s="175">
        <v>0</v>
      </c>
      <c r="BR59" s="175">
        <v>0</v>
      </c>
      <c r="BS59" s="175">
        <v>0</v>
      </c>
      <c r="BT59" s="175">
        <v>0</v>
      </c>
      <c r="BU59" s="175">
        <v>0</v>
      </c>
      <c r="BV59" s="175">
        <v>0</v>
      </c>
      <c r="BW59" s="175">
        <v>0</v>
      </c>
      <c r="BX59" s="175">
        <v>0</v>
      </c>
      <c r="BY59" s="175">
        <v>0</v>
      </c>
      <c r="BZ59" s="175">
        <f>BY59/F59*100</f>
        <v>0</v>
      </c>
      <c r="CA59" s="156" t="s">
        <v>981</v>
      </c>
    </row>
    <row r="60" spans="1:79" ht="21" customHeight="1" x14ac:dyDescent="0.25">
      <c r="A60" s="200" t="s">
        <v>953</v>
      </c>
      <c r="B60" s="395" t="s">
        <v>1021</v>
      </c>
      <c r="C60" s="118" t="s">
        <v>1022</v>
      </c>
      <c r="D60" s="130">
        <v>0.23499999999999999</v>
      </c>
      <c r="E60" s="175">
        <v>0</v>
      </c>
      <c r="F60" s="164">
        <v>0.23499999999999999</v>
      </c>
      <c r="G60" s="175">
        <v>0</v>
      </c>
      <c r="H60" s="175">
        <v>0</v>
      </c>
      <c r="I60" s="130">
        <v>0.35</v>
      </c>
      <c r="J60" s="126">
        <v>0</v>
      </c>
      <c r="K60" s="126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v>0</v>
      </c>
      <c r="U60" s="175">
        <v>0</v>
      </c>
      <c r="V60" s="175">
        <v>0</v>
      </c>
      <c r="W60" s="175">
        <v>0</v>
      </c>
      <c r="X60" s="175">
        <v>0</v>
      </c>
      <c r="Y60" s="175">
        <v>0</v>
      </c>
      <c r="Z60" s="175">
        <v>0</v>
      </c>
      <c r="AA60" s="164">
        <v>0.23499999999999999</v>
      </c>
      <c r="AB60" s="175">
        <v>0</v>
      </c>
      <c r="AC60" s="175">
        <v>0</v>
      </c>
      <c r="AD60" s="130">
        <v>0.35</v>
      </c>
      <c r="AE60" s="175">
        <v>0</v>
      </c>
      <c r="AF60" s="175">
        <v>0</v>
      </c>
      <c r="AG60" s="175">
        <v>0</v>
      </c>
      <c r="AH60" s="155">
        <v>0</v>
      </c>
      <c r="AI60" s="175">
        <v>0</v>
      </c>
      <c r="AJ60" s="175">
        <v>0</v>
      </c>
      <c r="AK60" s="175">
        <v>0</v>
      </c>
      <c r="AL60" s="175">
        <v>0</v>
      </c>
      <c r="AM60" s="175">
        <v>0</v>
      </c>
      <c r="AN60" s="175">
        <v>0</v>
      </c>
      <c r="AO60" s="174">
        <v>0.23499999999999999</v>
      </c>
      <c r="AP60" s="175">
        <v>0</v>
      </c>
      <c r="AQ60" s="175">
        <v>0</v>
      </c>
      <c r="AR60" s="174">
        <v>0.35</v>
      </c>
      <c r="AS60" s="175">
        <v>0</v>
      </c>
      <c r="AT60" s="175">
        <v>0</v>
      </c>
      <c r="AU60" s="175">
        <v>0</v>
      </c>
      <c r="AV60" s="175">
        <v>0</v>
      </c>
      <c r="AW60" s="175">
        <v>0</v>
      </c>
      <c r="AX60" s="175">
        <v>0</v>
      </c>
      <c r="AY60" s="175">
        <v>0</v>
      </c>
      <c r="AZ60" s="175">
        <v>0</v>
      </c>
      <c r="BA60" s="175">
        <v>0</v>
      </c>
      <c r="BB60" s="175">
        <v>0</v>
      </c>
      <c r="BC60" s="175">
        <v>0</v>
      </c>
      <c r="BD60" s="175">
        <v>0</v>
      </c>
      <c r="BE60" s="175">
        <v>0</v>
      </c>
      <c r="BF60" s="175">
        <v>0</v>
      </c>
      <c r="BG60" s="175">
        <v>0</v>
      </c>
      <c r="BH60" s="175">
        <v>0</v>
      </c>
      <c r="BI60" s="175">
        <v>0</v>
      </c>
      <c r="BJ60" s="174">
        <v>0.23499999999999999</v>
      </c>
      <c r="BK60" s="175">
        <v>0</v>
      </c>
      <c r="BL60" s="175">
        <v>0</v>
      </c>
      <c r="BM60" s="174">
        <v>0.35</v>
      </c>
      <c r="BN60" s="175">
        <v>0</v>
      </c>
      <c r="BO60" s="175">
        <v>0</v>
      </c>
      <c r="BP60" s="175">
        <v>0</v>
      </c>
      <c r="BQ60" s="175">
        <v>0</v>
      </c>
      <c r="BR60" s="175">
        <v>0</v>
      </c>
      <c r="BS60" s="175">
        <v>0</v>
      </c>
      <c r="BT60" s="175">
        <v>0</v>
      </c>
      <c r="BU60" s="175">
        <v>0</v>
      </c>
      <c r="BV60" s="175">
        <v>0</v>
      </c>
      <c r="BW60" s="175">
        <v>0</v>
      </c>
      <c r="BX60" s="175">
        <v>0</v>
      </c>
      <c r="BY60" s="175">
        <v>0</v>
      </c>
      <c r="BZ60" s="175">
        <f t="shared" ref="BZ60:BZ102" si="52">BY60/F60*100</f>
        <v>0</v>
      </c>
      <c r="CA60" s="156" t="s">
        <v>981</v>
      </c>
    </row>
    <row r="61" spans="1:79" ht="21" customHeight="1" x14ac:dyDescent="0.25">
      <c r="A61" s="200" t="s">
        <v>953</v>
      </c>
      <c r="B61" s="395" t="s">
        <v>1023</v>
      </c>
      <c r="C61" s="118" t="s">
        <v>1024</v>
      </c>
      <c r="D61" s="130">
        <v>8.4000000000000005E-2</v>
      </c>
      <c r="E61" s="175">
        <v>0</v>
      </c>
      <c r="F61" s="164">
        <v>8.4000000000000005E-2</v>
      </c>
      <c r="G61" s="175">
        <v>0</v>
      </c>
      <c r="H61" s="175">
        <v>0</v>
      </c>
      <c r="I61" s="130">
        <v>0.21</v>
      </c>
      <c r="J61" s="126">
        <v>0</v>
      </c>
      <c r="K61" s="126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v>0</v>
      </c>
      <c r="Y61" s="175">
        <v>0</v>
      </c>
      <c r="Z61" s="175">
        <v>0</v>
      </c>
      <c r="AA61" s="164">
        <v>8.4000000000000005E-2</v>
      </c>
      <c r="AB61" s="175">
        <v>0</v>
      </c>
      <c r="AC61" s="175">
        <v>0</v>
      </c>
      <c r="AD61" s="130">
        <v>0.21</v>
      </c>
      <c r="AE61" s="175">
        <v>0</v>
      </c>
      <c r="AF61" s="175">
        <v>0</v>
      </c>
      <c r="AG61" s="175">
        <v>0</v>
      </c>
      <c r="AH61" s="155">
        <v>0</v>
      </c>
      <c r="AI61" s="175">
        <v>0</v>
      </c>
      <c r="AJ61" s="175">
        <v>0</v>
      </c>
      <c r="AK61" s="175">
        <v>0</v>
      </c>
      <c r="AL61" s="175">
        <v>0</v>
      </c>
      <c r="AM61" s="175">
        <v>0</v>
      </c>
      <c r="AN61" s="175">
        <v>0</v>
      </c>
      <c r="AO61" s="174">
        <v>8.4000000000000005E-2</v>
      </c>
      <c r="AP61" s="175">
        <v>0</v>
      </c>
      <c r="AQ61" s="175">
        <v>0</v>
      </c>
      <c r="AR61" s="174">
        <v>0.21</v>
      </c>
      <c r="AS61" s="175">
        <v>0</v>
      </c>
      <c r="AT61" s="175">
        <v>0</v>
      </c>
      <c r="AU61" s="175">
        <v>0</v>
      </c>
      <c r="AV61" s="175">
        <v>0</v>
      </c>
      <c r="AW61" s="175">
        <v>0</v>
      </c>
      <c r="AX61" s="175">
        <v>0</v>
      </c>
      <c r="AY61" s="175">
        <v>0</v>
      </c>
      <c r="AZ61" s="175">
        <v>0</v>
      </c>
      <c r="BA61" s="175">
        <v>0</v>
      </c>
      <c r="BB61" s="175">
        <v>0</v>
      </c>
      <c r="BC61" s="175">
        <v>0</v>
      </c>
      <c r="BD61" s="175">
        <v>0</v>
      </c>
      <c r="BE61" s="175">
        <v>0</v>
      </c>
      <c r="BF61" s="175">
        <v>0</v>
      </c>
      <c r="BG61" s="175">
        <v>0</v>
      </c>
      <c r="BH61" s="175">
        <v>0</v>
      </c>
      <c r="BI61" s="175">
        <v>0</v>
      </c>
      <c r="BJ61" s="174">
        <v>8.4000000000000005E-2</v>
      </c>
      <c r="BK61" s="175">
        <v>0</v>
      </c>
      <c r="BL61" s="175">
        <v>0</v>
      </c>
      <c r="BM61" s="174">
        <v>0.21</v>
      </c>
      <c r="BN61" s="175">
        <v>0</v>
      </c>
      <c r="BO61" s="175">
        <v>0</v>
      </c>
      <c r="BP61" s="175">
        <v>0</v>
      </c>
      <c r="BQ61" s="175">
        <v>0</v>
      </c>
      <c r="BR61" s="175">
        <v>0</v>
      </c>
      <c r="BS61" s="175">
        <v>0</v>
      </c>
      <c r="BT61" s="175">
        <v>0</v>
      </c>
      <c r="BU61" s="175">
        <v>0</v>
      </c>
      <c r="BV61" s="175">
        <v>0</v>
      </c>
      <c r="BW61" s="175">
        <v>0</v>
      </c>
      <c r="BX61" s="175">
        <v>0</v>
      </c>
      <c r="BY61" s="175">
        <v>0</v>
      </c>
      <c r="BZ61" s="175">
        <f t="shared" si="52"/>
        <v>0</v>
      </c>
      <c r="CA61" s="156" t="s">
        <v>981</v>
      </c>
    </row>
    <row r="62" spans="1:79" ht="23.25" customHeight="1" x14ac:dyDescent="0.25">
      <c r="A62" s="200" t="s">
        <v>953</v>
      </c>
      <c r="B62" s="395" t="s">
        <v>1025</v>
      </c>
      <c r="C62" s="118" t="s">
        <v>1026</v>
      </c>
      <c r="D62" s="130">
        <v>0.13300000000000001</v>
      </c>
      <c r="E62" s="175">
        <v>0</v>
      </c>
      <c r="F62" s="164">
        <v>0.13300000000000001</v>
      </c>
      <c r="G62" s="175">
        <v>0</v>
      </c>
      <c r="H62" s="175">
        <v>0</v>
      </c>
      <c r="I62" s="130">
        <v>0.36199999999999999</v>
      </c>
      <c r="J62" s="126">
        <v>0</v>
      </c>
      <c r="K62" s="126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v>0</v>
      </c>
      <c r="U62" s="175">
        <v>0</v>
      </c>
      <c r="V62" s="175">
        <v>0</v>
      </c>
      <c r="W62" s="175">
        <v>0</v>
      </c>
      <c r="X62" s="175">
        <v>0</v>
      </c>
      <c r="Y62" s="175">
        <v>0</v>
      </c>
      <c r="Z62" s="175">
        <v>0</v>
      </c>
      <c r="AA62" s="164">
        <v>0.13300000000000001</v>
      </c>
      <c r="AB62" s="175">
        <v>0</v>
      </c>
      <c r="AC62" s="175">
        <v>0</v>
      </c>
      <c r="AD62" s="130">
        <v>0.36199999999999999</v>
      </c>
      <c r="AE62" s="175">
        <v>0</v>
      </c>
      <c r="AF62" s="175">
        <v>0</v>
      </c>
      <c r="AG62" s="175">
        <v>0</v>
      </c>
      <c r="AH62" s="155">
        <v>0</v>
      </c>
      <c r="AI62" s="175">
        <v>0</v>
      </c>
      <c r="AJ62" s="175">
        <v>0</v>
      </c>
      <c r="AK62" s="175">
        <v>0</v>
      </c>
      <c r="AL62" s="175">
        <v>0</v>
      </c>
      <c r="AM62" s="175">
        <v>0</v>
      </c>
      <c r="AN62" s="175">
        <v>0</v>
      </c>
      <c r="AO62" s="174">
        <v>0.13300000000000001</v>
      </c>
      <c r="AP62" s="175">
        <v>0</v>
      </c>
      <c r="AQ62" s="175">
        <v>0</v>
      </c>
      <c r="AR62" s="174">
        <v>0.36199999999999999</v>
      </c>
      <c r="AS62" s="175">
        <v>0</v>
      </c>
      <c r="AT62" s="175">
        <v>0</v>
      </c>
      <c r="AU62" s="175">
        <v>0</v>
      </c>
      <c r="AV62" s="175">
        <v>0</v>
      </c>
      <c r="AW62" s="175">
        <v>0</v>
      </c>
      <c r="AX62" s="175">
        <v>0</v>
      </c>
      <c r="AY62" s="175">
        <v>0</v>
      </c>
      <c r="AZ62" s="175">
        <v>0</v>
      </c>
      <c r="BA62" s="175">
        <v>0</v>
      </c>
      <c r="BB62" s="175">
        <v>0</v>
      </c>
      <c r="BC62" s="175">
        <v>0</v>
      </c>
      <c r="BD62" s="175">
        <v>0</v>
      </c>
      <c r="BE62" s="175">
        <v>0</v>
      </c>
      <c r="BF62" s="175">
        <v>0</v>
      </c>
      <c r="BG62" s="175">
        <v>0</v>
      </c>
      <c r="BH62" s="175">
        <v>0</v>
      </c>
      <c r="BI62" s="175">
        <v>0</v>
      </c>
      <c r="BJ62" s="174">
        <v>0.13300000000000001</v>
      </c>
      <c r="BK62" s="175">
        <v>0</v>
      </c>
      <c r="BL62" s="175">
        <v>0</v>
      </c>
      <c r="BM62" s="174">
        <v>0.36199999999999999</v>
      </c>
      <c r="BN62" s="175">
        <v>0</v>
      </c>
      <c r="BO62" s="175">
        <v>0</v>
      </c>
      <c r="BP62" s="175">
        <v>0</v>
      </c>
      <c r="BQ62" s="175">
        <v>0</v>
      </c>
      <c r="BR62" s="175">
        <v>0</v>
      </c>
      <c r="BS62" s="175">
        <v>0</v>
      </c>
      <c r="BT62" s="175">
        <v>0</v>
      </c>
      <c r="BU62" s="175">
        <v>0</v>
      </c>
      <c r="BV62" s="175">
        <v>0</v>
      </c>
      <c r="BW62" s="175">
        <v>0</v>
      </c>
      <c r="BX62" s="175">
        <v>0</v>
      </c>
      <c r="BY62" s="175">
        <v>0</v>
      </c>
      <c r="BZ62" s="175">
        <f t="shared" si="52"/>
        <v>0</v>
      </c>
      <c r="CA62" s="156" t="s">
        <v>981</v>
      </c>
    </row>
    <row r="63" spans="1:79" ht="24" customHeight="1" x14ac:dyDescent="0.25">
      <c r="A63" s="200" t="s">
        <v>953</v>
      </c>
      <c r="B63" s="395" t="s">
        <v>1027</v>
      </c>
      <c r="C63" s="118" t="s">
        <v>1028</v>
      </c>
      <c r="D63" s="130">
        <v>0.436</v>
      </c>
      <c r="E63" s="175">
        <v>0</v>
      </c>
      <c r="F63" s="164">
        <v>0.436</v>
      </c>
      <c r="G63" s="175">
        <v>0</v>
      </c>
      <c r="H63" s="175">
        <v>0</v>
      </c>
      <c r="I63" s="130">
        <v>0.52700000000000002</v>
      </c>
      <c r="J63" s="126">
        <v>0</v>
      </c>
      <c r="K63" s="126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75">
        <v>0</v>
      </c>
      <c r="Z63" s="175">
        <v>0</v>
      </c>
      <c r="AA63" s="164">
        <v>0.436</v>
      </c>
      <c r="AB63" s="175">
        <v>0</v>
      </c>
      <c r="AC63" s="175">
        <v>0</v>
      </c>
      <c r="AD63" s="130">
        <v>0.52700000000000002</v>
      </c>
      <c r="AE63" s="175">
        <v>0</v>
      </c>
      <c r="AF63" s="175">
        <v>0</v>
      </c>
      <c r="AG63" s="175">
        <v>0</v>
      </c>
      <c r="AH63" s="155">
        <v>0</v>
      </c>
      <c r="AI63" s="175">
        <v>0</v>
      </c>
      <c r="AJ63" s="175">
        <v>0</v>
      </c>
      <c r="AK63" s="175">
        <v>0</v>
      </c>
      <c r="AL63" s="175">
        <v>0</v>
      </c>
      <c r="AM63" s="175">
        <v>0</v>
      </c>
      <c r="AN63" s="175">
        <v>0</v>
      </c>
      <c r="AO63" s="174">
        <v>0.436</v>
      </c>
      <c r="AP63" s="175">
        <v>0</v>
      </c>
      <c r="AQ63" s="175">
        <v>0</v>
      </c>
      <c r="AR63" s="174">
        <v>0.52700000000000002</v>
      </c>
      <c r="AS63" s="175">
        <v>0</v>
      </c>
      <c r="AT63" s="175">
        <v>0</v>
      </c>
      <c r="AU63" s="175">
        <v>0</v>
      </c>
      <c r="AV63" s="175">
        <v>0</v>
      </c>
      <c r="AW63" s="175">
        <v>0</v>
      </c>
      <c r="AX63" s="175">
        <v>0</v>
      </c>
      <c r="AY63" s="175">
        <v>0</v>
      </c>
      <c r="AZ63" s="175">
        <v>0</v>
      </c>
      <c r="BA63" s="175">
        <v>0</v>
      </c>
      <c r="BB63" s="175">
        <v>0</v>
      </c>
      <c r="BC63" s="175">
        <v>0</v>
      </c>
      <c r="BD63" s="175">
        <v>0</v>
      </c>
      <c r="BE63" s="175">
        <v>0</v>
      </c>
      <c r="BF63" s="175">
        <v>0</v>
      </c>
      <c r="BG63" s="175">
        <v>0</v>
      </c>
      <c r="BH63" s="175">
        <v>0</v>
      </c>
      <c r="BI63" s="175">
        <v>0</v>
      </c>
      <c r="BJ63" s="174">
        <v>0.436</v>
      </c>
      <c r="BK63" s="175">
        <v>0</v>
      </c>
      <c r="BL63" s="175">
        <v>0</v>
      </c>
      <c r="BM63" s="174">
        <v>0.52700000000000002</v>
      </c>
      <c r="BN63" s="175">
        <v>0</v>
      </c>
      <c r="BO63" s="175">
        <v>0</v>
      </c>
      <c r="BP63" s="175">
        <v>0</v>
      </c>
      <c r="BQ63" s="175">
        <v>0</v>
      </c>
      <c r="BR63" s="175">
        <v>0</v>
      </c>
      <c r="BS63" s="175">
        <v>0</v>
      </c>
      <c r="BT63" s="175">
        <v>0</v>
      </c>
      <c r="BU63" s="175">
        <v>0</v>
      </c>
      <c r="BV63" s="175">
        <v>0</v>
      </c>
      <c r="BW63" s="175">
        <v>0</v>
      </c>
      <c r="BX63" s="175">
        <v>0</v>
      </c>
      <c r="BY63" s="175">
        <v>0</v>
      </c>
      <c r="BZ63" s="175">
        <f t="shared" si="52"/>
        <v>0</v>
      </c>
      <c r="CA63" s="156" t="s">
        <v>981</v>
      </c>
    </row>
    <row r="64" spans="1:79" ht="23.25" customHeight="1" x14ac:dyDescent="0.25">
      <c r="A64" s="200" t="s">
        <v>953</v>
      </c>
      <c r="B64" s="395" t="s">
        <v>1029</v>
      </c>
      <c r="C64" s="118" t="s">
        <v>1030</v>
      </c>
      <c r="D64" s="130">
        <v>0.14899999999999999</v>
      </c>
      <c r="E64" s="175">
        <v>0</v>
      </c>
      <c r="F64" s="164">
        <v>0.14899999999999999</v>
      </c>
      <c r="G64" s="175">
        <v>0</v>
      </c>
      <c r="H64" s="175">
        <v>0</v>
      </c>
      <c r="I64" s="130">
        <v>0.24</v>
      </c>
      <c r="J64" s="126">
        <v>0</v>
      </c>
      <c r="K64" s="126">
        <v>0</v>
      </c>
      <c r="L64" s="175">
        <v>0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64">
        <v>0.14899999999999999</v>
      </c>
      <c r="AB64" s="175">
        <v>0</v>
      </c>
      <c r="AC64" s="175">
        <v>0</v>
      </c>
      <c r="AD64" s="130">
        <v>0.24</v>
      </c>
      <c r="AE64" s="175">
        <v>0</v>
      </c>
      <c r="AF64" s="175">
        <v>0</v>
      </c>
      <c r="AG64" s="175">
        <v>0</v>
      </c>
      <c r="AH64" s="155">
        <v>0</v>
      </c>
      <c r="AI64" s="175">
        <v>0</v>
      </c>
      <c r="AJ64" s="175">
        <v>0</v>
      </c>
      <c r="AK64" s="175">
        <v>0</v>
      </c>
      <c r="AL64" s="175">
        <v>0</v>
      </c>
      <c r="AM64" s="175">
        <v>0</v>
      </c>
      <c r="AN64" s="175">
        <v>0</v>
      </c>
      <c r="AO64" s="174">
        <v>0.14899999999999999</v>
      </c>
      <c r="AP64" s="175">
        <v>0</v>
      </c>
      <c r="AQ64" s="175">
        <v>0</v>
      </c>
      <c r="AR64" s="174">
        <v>0.24</v>
      </c>
      <c r="AS64" s="175">
        <v>0</v>
      </c>
      <c r="AT64" s="175">
        <v>0</v>
      </c>
      <c r="AU64" s="175">
        <v>0</v>
      </c>
      <c r="AV64" s="175">
        <v>0</v>
      </c>
      <c r="AW64" s="175">
        <v>0</v>
      </c>
      <c r="AX64" s="175">
        <v>0</v>
      </c>
      <c r="AY64" s="175">
        <v>0</v>
      </c>
      <c r="AZ64" s="175">
        <v>0</v>
      </c>
      <c r="BA64" s="175">
        <v>0</v>
      </c>
      <c r="BB64" s="175">
        <v>0</v>
      </c>
      <c r="BC64" s="175">
        <v>0</v>
      </c>
      <c r="BD64" s="175">
        <v>0</v>
      </c>
      <c r="BE64" s="175">
        <v>0</v>
      </c>
      <c r="BF64" s="175">
        <v>0</v>
      </c>
      <c r="BG64" s="175">
        <v>0</v>
      </c>
      <c r="BH64" s="175">
        <v>0</v>
      </c>
      <c r="BI64" s="175">
        <v>0</v>
      </c>
      <c r="BJ64" s="174">
        <v>0.14899999999999999</v>
      </c>
      <c r="BK64" s="175">
        <v>0</v>
      </c>
      <c r="BL64" s="175">
        <v>0</v>
      </c>
      <c r="BM64" s="174">
        <v>0.24</v>
      </c>
      <c r="BN64" s="175">
        <v>0</v>
      </c>
      <c r="BO64" s="175">
        <v>0</v>
      </c>
      <c r="BP64" s="175">
        <v>0</v>
      </c>
      <c r="BQ64" s="175">
        <v>0</v>
      </c>
      <c r="BR64" s="175">
        <v>0</v>
      </c>
      <c r="BS64" s="175">
        <v>0</v>
      </c>
      <c r="BT64" s="175">
        <v>0</v>
      </c>
      <c r="BU64" s="175">
        <v>0</v>
      </c>
      <c r="BV64" s="175">
        <v>0</v>
      </c>
      <c r="BW64" s="175">
        <v>0</v>
      </c>
      <c r="BX64" s="175">
        <v>0</v>
      </c>
      <c r="BY64" s="175">
        <v>0</v>
      </c>
      <c r="BZ64" s="175">
        <f t="shared" si="52"/>
        <v>0</v>
      </c>
      <c r="CA64" s="156" t="s">
        <v>981</v>
      </c>
    </row>
    <row r="65" spans="1:79" ht="21" customHeight="1" x14ac:dyDescent="0.25">
      <c r="A65" s="200" t="s">
        <v>953</v>
      </c>
      <c r="B65" s="395" t="s">
        <v>1031</v>
      </c>
      <c r="C65" s="118" t="s">
        <v>1032</v>
      </c>
      <c r="D65" s="130">
        <v>0.26100000000000001</v>
      </c>
      <c r="E65" s="175">
        <v>0</v>
      </c>
      <c r="F65" s="164">
        <v>0.26100000000000001</v>
      </c>
      <c r="G65" s="175">
        <v>0</v>
      </c>
      <c r="H65" s="175">
        <v>0</v>
      </c>
      <c r="I65" s="130">
        <v>0.43</v>
      </c>
      <c r="J65" s="126">
        <v>0</v>
      </c>
      <c r="K65" s="126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75">
        <v>0</v>
      </c>
      <c r="Z65" s="175">
        <v>0</v>
      </c>
      <c r="AA65" s="164">
        <v>0.26100000000000001</v>
      </c>
      <c r="AB65" s="175">
        <v>0</v>
      </c>
      <c r="AC65" s="175">
        <v>0</v>
      </c>
      <c r="AD65" s="130">
        <v>0.43</v>
      </c>
      <c r="AE65" s="175">
        <v>0</v>
      </c>
      <c r="AF65" s="175">
        <v>0</v>
      </c>
      <c r="AG65" s="175">
        <v>0</v>
      </c>
      <c r="AH65" s="155">
        <v>0</v>
      </c>
      <c r="AI65" s="175">
        <v>0</v>
      </c>
      <c r="AJ65" s="175">
        <v>0</v>
      </c>
      <c r="AK65" s="175">
        <v>0</v>
      </c>
      <c r="AL65" s="175">
        <v>0</v>
      </c>
      <c r="AM65" s="175">
        <v>0</v>
      </c>
      <c r="AN65" s="175">
        <v>0</v>
      </c>
      <c r="AO65" s="174">
        <v>0.26100000000000001</v>
      </c>
      <c r="AP65" s="175">
        <v>0</v>
      </c>
      <c r="AQ65" s="175">
        <v>0</v>
      </c>
      <c r="AR65" s="174">
        <v>0.43</v>
      </c>
      <c r="AS65" s="175">
        <v>0</v>
      </c>
      <c r="AT65" s="175">
        <v>0</v>
      </c>
      <c r="AU65" s="175">
        <v>0</v>
      </c>
      <c r="AV65" s="175">
        <v>0</v>
      </c>
      <c r="AW65" s="175">
        <v>0</v>
      </c>
      <c r="AX65" s="175">
        <v>0</v>
      </c>
      <c r="AY65" s="175">
        <v>0</v>
      </c>
      <c r="AZ65" s="175">
        <v>0</v>
      </c>
      <c r="BA65" s="175">
        <v>0</v>
      </c>
      <c r="BB65" s="175">
        <v>0</v>
      </c>
      <c r="BC65" s="175">
        <v>0</v>
      </c>
      <c r="BD65" s="175">
        <v>0</v>
      </c>
      <c r="BE65" s="175">
        <v>0</v>
      </c>
      <c r="BF65" s="175">
        <v>0</v>
      </c>
      <c r="BG65" s="175">
        <v>0</v>
      </c>
      <c r="BH65" s="175">
        <v>0</v>
      </c>
      <c r="BI65" s="175">
        <v>0</v>
      </c>
      <c r="BJ65" s="174">
        <v>0.26100000000000001</v>
      </c>
      <c r="BK65" s="175">
        <v>0</v>
      </c>
      <c r="BL65" s="175">
        <v>0</v>
      </c>
      <c r="BM65" s="174">
        <v>0.43</v>
      </c>
      <c r="BN65" s="175">
        <v>0</v>
      </c>
      <c r="BO65" s="175">
        <v>0</v>
      </c>
      <c r="BP65" s="175">
        <v>0</v>
      </c>
      <c r="BQ65" s="175">
        <v>0</v>
      </c>
      <c r="BR65" s="175">
        <v>0</v>
      </c>
      <c r="BS65" s="175">
        <v>0</v>
      </c>
      <c r="BT65" s="175">
        <v>0</v>
      </c>
      <c r="BU65" s="175">
        <v>0</v>
      </c>
      <c r="BV65" s="175">
        <v>0</v>
      </c>
      <c r="BW65" s="175">
        <v>0</v>
      </c>
      <c r="BX65" s="175">
        <v>0</v>
      </c>
      <c r="BY65" s="175">
        <v>0</v>
      </c>
      <c r="BZ65" s="175">
        <f t="shared" si="52"/>
        <v>0</v>
      </c>
      <c r="CA65" s="156" t="s">
        <v>981</v>
      </c>
    </row>
    <row r="66" spans="1:79" ht="21.75" customHeight="1" x14ac:dyDescent="0.25">
      <c r="A66" s="200" t="s">
        <v>953</v>
      </c>
      <c r="B66" s="395" t="s">
        <v>1033</v>
      </c>
      <c r="C66" s="118" t="s">
        <v>1034</v>
      </c>
      <c r="D66" s="130">
        <v>0.22</v>
      </c>
      <c r="E66" s="175">
        <v>0</v>
      </c>
      <c r="F66" s="164">
        <v>0.22</v>
      </c>
      <c r="G66" s="175">
        <v>0</v>
      </c>
      <c r="H66" s="175">
        <v>0</v>
      </c>
      <c r="I66" s="130">
        <v>0.34699999999999998</v>
      </c>
      <c r="J66" s="126">
        <v>0</v>
      </c>
      <c r="K66" s="126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175">
        <v>0</v>
      </c>
      <c r="U66" s="175">
        <v>0</v>
      </c>
      <c r="V66" s="175">
        <v>0</v>
      </c>
      <c r="W66" s="175">
        <v>0</v>
      </c>
      <c r="X66" s="175">
        <v>0</v>
      </c>
      <c r="Y66" s="175">
        <v>0</v>
      </c>
      <c r="Z66" s="175">
        <v>0</v>
      </c>
      <c r="AA66" s="164">
        <v>0.22</v>
      </c>
      <c r="AB66" s="175">
        <v>0</v>
      </c>
      <c r="AC66" s="175">
        <v>0</v>
      </c>
      <c r="AD66" s="130">
        <v>0.34699999999999998</v>
      </c>
      <c r="AE66" s="175">
        <v>0</v>
      </c>
      <c r="AF66" s="175">
        <v>0</v>
      </c>
      <c r="AG66" s="175">
        <v>0</v>
      </c>
      <c r="AH66" s="155">
        <v>0</v>
      </c>
      <c r="AI66" s="175">
        <v>0</v>
      </c>
      <c r="AJ66" s="175">
        <v>0</v>
      </c>
      <c r="AK66" s="175">
        <v>0</v>
      </c>
      <c r="AL66" s="175">
        <v>0</v>
      </c>
      <c r="AM66" s="175">
        <v>0</v>
      </c>
      <c r="AN66" s="175">
        <v>0</v>
      </c>
      <c r="AO66" s="174">
        <v>0.22</v>
      </c>
      <c r="AP66" s="175">
        <v>0</v>
      </c>
      <c r="AQ66" s="175">
        <v>0</v>
      </c>
      <c r="AR66" s="174">
        <v>0.34699999999999998</v>
      </c>
      <c r="AS66" s="175">
        <v>0</v>
      </c>
      <c r="AT66" s="175">
        <v>0</v>
      </c>
      <c r="AU66" s="175">
        <v>0</v>
      </c>
      <c r="AV66" s="175">
        <v>0</v>
      </c>
      <c r="AW66" s="175">
        <v>0</v>
      </c>
      <c r="AX66" s="175">
        <v>0</v>
      </c>
      <c r="AY66" s="175">
        <v>0</v>
      </c>
      <c r="AZ66" s="175">
        <v>0</v>
      </c>
      <c r="BA66" s="175">
        <v>0</v>
      </c>
      <c r="BB66" s="175">
        <v>0</v>
      </c>
      <c r="BC66" s="175">
        <v>0</v>
      </c>
      <c r="BD66" s="175">
        <v>0</v>
      </c>
      <c r="BE66" s="175">
        <v>0</v>
      </c>
      <c r="BF66" s="175">
        <v>0</v>
      </c>
      <c r="BG66" s="175">
        <v>0</v>
      </c>
      <c r="BH66" s="175">
        <v>0</v>
      </c>
      <c r="BI66" s="175">
        <v>0</v>
      </c>
      <c r="BJ66" s="174">
        <v>0.22</v>
      </c>
      <c r="BK66" s="175">
        <v>0</v>
      </c>
      <c r="BL66" s="175">
        <v>0</v>
      </c>
      <c r="BM66" s="174">
        <v>0.34699999999999998</v>
      </c>
      <c r="BN66" s="175">
        <v>0</v>
      </c>
      <c r="BO66" s="175">
        <v>0</v>
      </c>
      <c r="BP66" s="175">
        <v>0</v>
      </c>
      <c r="BQ66" s="175">
        <v>0</v>
      </c>
      <c r="BR66" s="175">
        <v>0</v>
      </c>
      <c r="BS66" s="175">
        <v>0</v>
      </c>
      <c r="BT66" s="175">
        <v>0</v>
      </c>
      <c r="BU66" s="175">
        <v>0</v>
      </c>
      <c r="BV66" s="175">
        <v>0</v>
      </c>
      <c r="BW66" s="175">
        <v>0</v>
      </c>
      <c r="BX66" s="175">
        <v>0</v>
      </c>
      <c r="BY66" s="175">
        <v>0</v>
      </c>
      <c r="BZ66" s="175">
        <f t="shared" si="52"/>
        <v>0</v>
      </c>
      <c r="CA66" s="156" t="s">
        <v>981</v>
      </c>
    </row>
    <row r="67" spans="1:79" ht="24.75" customHeight="1" x14ac:dyDescent="0.25">
      <c r="A67" s="200" t="s">
        <v>953</v>
      </c>
      <c r="B67" s="395" t="s">
        <v>1035</v>
      </c>
      <c r="C67" s="118" t="s">
        <v>1036</v>
      </c>
      <c r="D67" s="130">
        <v>0.20899999999999999</v>
      </c>
      <c r="E67" s="175">
        <v>0</v>
      </c>
      <c r="F67" s="164">
        <v>0.20899999999999999</v>
      </c>
      <c r="G67" s="175">
        <v>0</v>
      </c>
      <c r="H67" s="175">
        <v>0</v>
      </c>
      <c r="I67" s="130">
        <v>0.32</v>
      </c>
      <c r="J67" s="126">
        <v>0</v>
      </c>
      <c r="K67" s="126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0</v>
      </c>
      <c r="S67" s="175">
        <v>0</v>
      </c>
      <c r="T67" s="175">
        <v>0</v>
      </c>
      <c r="U67" s="175">
        <v>0</v>
      </c>
      <c r="V67" s="175">
        <v>0</v>
      </c>
      <c r="W67" s="175">
        <v>0</v>
      </c>
      <c r="X67" s="175">
        <v>0</v>
      </c>
      <c r="Y67" s="175">
        <v>0</v>
      </c>
      <c r="Z67" s="175">
        <v>0</v>
      </c>
      <c r="AA67" s="164">
        <v>0.20899999999999999</v>
      </c>
      <c r="AB67" s="175">
        <v>0</v>
      </c>
      <c r="AC67" s="175">
        <v>0</v>
      </c>
      <c r="AD67" s="130">
        <v>0.32</v>
      </c>
      <c r="AE67" s="175">
        <v>0</v>
      </c>
      <c r="AF67" s="175">
        <v>0</v>
      </c>
      <c r="AG67" s="175">
        <v>0</v>
      </c>
      <c r="AH67" s="155">
        <v>0</v>
      </c>
      <c r="AI67" s="175">
        <v>0</v>
      </c>
      <c r="AJ67" s="175">
        <v>0</v>
      </c>
      <c r="AK67" s="175">
        <v>0</v>
      </c>
      <c r="AL67" s="175">
        <v>0</v>
      </c>
      <c r="AM67" s="175">
        <v>0</v>
      </c>
      <c r="AN67" s="175">
        <v>0</v>
      </c>
      <c r="AO67" s="174">
        <v>0.20899999999999999</v>
      </c>
      <c r="AP67" s="175">
        <v>0</v>
      </c>
      <c r="AQ67" s="175">
        <v>0</v>
      </c>
      <c r="AR67" s="174">
        <v>0.32</v>
      </c>
      <c r="AS67" s="175">
        <v>0</v>
      </c>
      <c r="AT67" s="175">
        <v>0</v>
      </c>
      <c r="AU67" s="175">
        <v>0</v>
      </c>
      <c r="AV67" s="175">
        <v>0</v>
      </c>
      <c r="AW67" s="175">
        <v>0</v>
      </c>
      <c r="AX67" s="175">
        <v>0</v>
      </c>
      <c r="AY67" s="175">
        <v>0</v>
      </c>
      <c r="AZ67" s="175">
        <v>0</v>
      </c>
      <c r="BA67" s="175">
        <v>0</v>
      </c>
      <c r="BB67" s="175">
        <v>0</v>
      </c>
      <c r="BC67" s="175">
        <v>0</v>
      </c>
      <c r="BD67" s="175">
        <v>0</v>
      </c>
      <c r="BE67" s="175">
        <v>0</v>
      </c>
      <c r="BF67" s="175">
        <v>0</v>
      </c>
      <c r="BG67" s="175">
        <v>0</v>
      </c>
      <c r="BH67" s="175">
        <v>0</v>
      </c>
      <c r="BI67" s="175">
        <v>0</v>
      </c>
      <c r="BJ67" s="174">
        <v>0.20899999999999999</v>
      </c>
      <c r="BK67" s="175">
        <v>0</v>
      </c>
      <c r="BL67" s="175">
        <v>0</v>
      </c>
      <c r="BM67" s="174">
        <v>0.32</v>
      </c>
      <c r="BN67" s="175">
        <v>0</v>
      </c>
      <c r="BO67" s="175">
        <v>0</v>
      </c>
      <c r="BP67" s="175">
        <v>0</v>
      </c>
      <c r="BQ67" s="175">
        <v>0</v>
      </c>
      <c r="BR67" s="175">
        <v>0</v>
      </c>
      <c r="BS67" s="175">
        <v>0</v>
      </c>
      <c r="BT67" s="175">
        <v>0</v>
      </c>
      <c r="BU67" s="175">
        <v>0</v>
      </c>
      <c r="BV67" s="175">
        <v>0</v>
      </c>
      <c r="BW67" s="175">
        <v>0</v>
      </c>
      <c r="BX67" s="175">
        <v>0</v>
      </c>
      <c r="BY67" s="175">
        <v>0</v>
      </c>
      <c r="BZ67" s="175">
        <f t="shared" si="52"/>
        <v>0</v>
      </c>
      <c r="CA67" s="156" t="s">
        <v>981</v>
      </c>
    </row>
    <row r="68" spans="1:79" ht="23.25" customHeight="1" x14ac:dyDescent="0.25">
      <c r="A68" s="200" t="s">
        <v>953</v>
      </c>
      <c r="B68" s="395" t="s">
        <v>1037</v>
      </c>
      <c r="C68" s="118" t="s">
        <v>1038</v>
      </c>
      <c r="D68" s="130">
        <v>0.371</v>
      </c>
      <c r="E68" s="175">
        <v>0</v>
      </c>
      <c r="F68" s="164">
        <v>0.371</v>
      </c>
      <c r="G68" s="175">
        <v>0</v>
      </c>
      <c r="H68" s="175">
        <v>0</v>
      </c>
      <c r="I68" s="130">
        <v>0.45</v>
      </c>
      <c r="J68" s="126">
        <v>0</v>
      </c>
      <c r="K68" s="126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5">
        <v>0</v>
      </c>
      <c r="T68" s="175">
        <v>0</v>
      </c>
      <c r="U68" s="175">
        <v>0</v>
      </c>
      <c r="V68" s="175">
        <v>0</v>
      </c>
      <c r="W68" s="175">
        <v>0</v>
      </c>
      <c r="X68" s="175">
        <v>0</v>
      </c>
      <c r="Y68" s="175">
        <v>0</v>
      </c>
      <c r="Z68" s="175">
        <v>0</v>
      </c>
      <c r="AA68" s="164">
        <v>0.371</v>
      </c>
      <c r="AB68" s="175">
        <v>0</v>
      </c>
      <c r="AC68" s="175">
        <v>0</v>
      </c>
      <c r="AD68" s="130">
        <v>0.45</v>
      </c>
      <c r="AE68" s="175">
        <v>0</v>
      </c>
      <c r="AF68" s="175">
        <v>0</v>
      </c>
      <c r="AG68" s="175">
        <v>0</v>
      </c>
      <c r="AH68" s="155">
        <v>0</v>
      </c>
      <c r="AI68" s="175">
        <v>0</v>
      </c>
      <c r="AJ68" s="175">
        <v>0</v>
      </c>
      <c r="AK68" s="175">
        <v>0</v>
      </c>
      <c r="AL68" s="175">
        <v>0</v>
      </c>
      <c r="AM68" s="175">
        <v>0</v>
      </c>
      <c r="AN68" s="175">
        <v>0</v>
      </c>
      <c r="AO68" s="174">
        <v>0.371</v>
      </c>
      <c r="AP68" s="175">
        <v>0</v>
      </c>
      <c r="AQ68" s="175">
        <v>0</v>
      </c>
      <c r="AR68" s="174">
        <v>0.45</v>
      </c>
      <c r="AS68" s="175">
        <v>0</v>
      </c>
      <c r="AT68" s="175">
        <v>0</v>
      </c>
      <c r="AU68" s="175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5">
        <v>0</v>
      </c>
      <c r="BB68" s="175">
        <v>0</v>
      </c>
      <c r="BC68" s="175">
        <v>0</v>
      </c>
      <c r="BD68" s="175">
        <v>0</v>
      </c>
      <c r="BE68" s="175">
        <v>0</v>
      </c>
      <c r="BF68" s="175">
        <v>0</v>
      </c>
      <c r="BG68" s="175">
        <v>0</v>
      </c>
      <c r="BH68" s="175">
        <v>0</v>
      </c>
      <c r="BI68" s="175">
        <v>0</v>
      </c>
      <c r="BJ68" s="174">
        <v>0.371</v>
      </c>
      <c r="BK68" s="175">
        <v>0</v>
      </c>
      <c r="BL68" s="175">
        <v>0</v>
      </c>
      <c r="BM68" s="174">
        <v>0.45</v>
      </c>
      <c r="BN68" s="175">
        <v>0</v>
      </c>
      <c r="BO68" s="175">
        <v>0</v>
      </c>
      <c r="BP68" s="175">
        <v>0</v>
      </c>
      <c r="BQ68" s="175">
        <v>0</v>
      </c>
      <c r="BR68" s="175">
        <v>0</v>
      </c>
      <c r="BS68" s="175">
        <v>0</v>
      </c>
      <c r="BT68" s="175">
        <v>0</v>
      </c>
      <c r="BU68" s="175">
        <v>0</v>
      </c>
      <c r="BV68" s="175">
        <v>0</v>
      </c>
      <c r="BW68" s="175">
        <v>0</v>
      </c>
      <c r="BX68" s="175">
        <v>0</v>
      </c>
      <c r="BY68" s="175">
        <v>0</v>
      </c>
      <c r="BZ68" s="175">
        <f t="shared" si="52"/>
        <v>0</v>
      </c>
      <c r="CA68" s="156" t="s">
        <v>981</v>
      </c>
    </row>
    <row r="69" spans="1:79" ht="27" customHeight="1" x14ac:dyDescent="0.25">
      <c r="A69" s="200" t="s">
        <v>953</v>
      </c>
      <c r="B69" s="395" t="s">
        <v>1039</v>
      </c>
      <c r="C69" s="118" t="s">
        <v>1040</v>
      </c>
      <c r="D69" s="130">
        <v>0.23899999999999999</v>
      </c>
      <c r="E69" s="175">
        <v>0</v>
      </c>
      <c r="F69" s="164">
        <v>0.23899999999999999</v>
      </c>
      <c r="G69" s="175">
        <v>0</v>
      </c>
      <c r="H69" s="175">
        <v>0</v>
      </c>
      <c r="I69" s="130">
        <v>0.315</v>
      </c>
      <c r="J69" s="126">
        <v>0</v>
      </c>
      <c r="K69" s="126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64">
        <v>0.23899999999999999</v>
      </c>
      <c r="AB69" s="175">
        <v>0</v>
      </c>
      <c r="AC69" s="175">
        <v>0</v>
      </c>
      <c r="AD69" s="130">
        <v>0.315</v>
      </c>
      <c r="AE69" s="175">
        <v>0</v>
      </c>
      <c r="AF69" s="175">
        <v>0</v>
      </c>
      <c r="AG69" s="175">
        <v>0</v>
      </c>
      <c r="AH69" s="155">
        <v>0</v>
      </c>
      <c r="AI69" s="175">
        <v>0</v>
      </c>
      <c r="AJ69" s="175">
        <v>0</v>
      </c>
      <c r="AK69" s="175">
        <v>0</v>
      </c>
      <c r="AL69" s="175">
        <v>0</v>
      </c>
      <c r="AM69" s="175">
        <v>0</v>
      </c>
      <c r="AN69" s="175">
        <v>0</v>
      </c>
      <c r="AO69" s="174">
        <v>0.23899999999999999</v>
      </c>
      <c r="AP69" s="175">
        <v>0</v>
      </c>
      <c r="AQ69" s="175">
        <v>0</v>
      </c>
      <c r="AR69" s="174">
        <v>0.315</v>
      </c>
      <c r="AS69" s="175">
        <v>0</v>
      </c>
      <c r="AT69" s="175">
        <v>0</v>
      </c>
      <c r="AU69" s="175">
        <v>0</v>
      </c>
      <c r="AV69" s="175">
        <v>0</v>
      </c>
      <c r="AW69" s="175">
        <v>0</v>
      </c>
      <c r="AX69" s="175">
        <v>0</v>
      </c>
      <c r="AY69" s="175">
        <v>0</v>
      </c>
      <c r="AZ69" s="175">
        <v>0</v>
      </c>
      <c r="BA69" s="175">
        <v>0</v>
      </c>
      <c r="BB69" s="175">
        <v>0</v>
      </c>
      <c r="BC69" s="175">
        <v>0</v>
      </c>
      <c r="BD69" s="175">
        <v>0</v>
      </c>
      <c r="BE69" s="175">
        <v>0</v>
      </c>
      <c r="BF69" s="175">
        <v>0</v>
      </c>
      <c r="BG69" s="175">
        <v>0</v>
      </c>
      <c r="BH69" s="175">
        <v>0</v>
      </c>
      <c r="BI69" s="175">
        <v>0</v>
      </c>
      <c r="BJ69" s="174">
        <v>0.23899999999999999</v>
      </c>
      <c r="BK69" s="175">
        <v>0</v>
      </c>
      <c r="BL69" s="175">
        <v>0</v>
      </c>
      <c r="BM69" s="174">
        <v>0.315</v>
      </c>
      <c r="BN69" s="175">
        <v>0</v>
      </c>
      <c r="BO69" s="175">
        <v>0</v>
      </c>
      <c r="BP69" s="175">
        <v>0</v>
      </c>
      <c r="BQ69" s="175">
        <v>0</v>
      </c>
      <c r="BR69" s="175">
        <v>0</v>
      </c>
      <c r="BS69" s="175">
        <v>0</v>
      </c>
      <c r="BT69" s="175">
        <v>0</v>
      </c>
      <c r="BU69" s="175">
        <v>0</v>
      </c>
      <c r="BV69" s="175">
        <v>0</v>
      </c>
      <c r="BW69" s="175">
        <v>0</v>
      </c>
      <c r="BX69" s="175">
        <v>0</v>
      </c>
      <c r="BY69" s="175">
        <v>0</v>
      </c>
      <c r="BZ69" s="175">
        <f t="shared" si="52"/>
        <v>0</v>
      </c>
      <c r="CA69" s="156" t="s">
        <v>981</v>
      </c>
    </row>
    <row r="70" spans="1:79" ht="20.25" customHeight="1" x14ac:dyDescent="0.25">
      <c r="A70" s="200" t="s">
        <v>953</v>
      </c>
      <c r="B70" s="395" t="s">
        <v>1041</v>
      </c>
      <c r="C70" s="118" t="s">
        <v>1042</v>
      </c>
      <c r="D70" s="130">
        <v>0.22800000000000001</v>
      </c>
      <c r="E70" s="175">
        <v>0</v>
      </c>
      <c r="F70" s="164">
        <v>0.22800000000000001</v>
      </c>
      <c r="G70" s="175">
        <v>0</v>
      </c>
      <c r="H70" s="175">
        <v>0</v>
      </c>
      <c r="I70" s="130">
        <v>0.44</v>
      </c>
      <c r="J70" s="126">
        <v>0</v>
      </c>
      <c r="K70" s="126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0</v>
      </c>
      <c r="AA70" s="164">
        <v>0.22800000000000001</v>
      </c>
      <c r="AB70" s="175">
        <v>0</v>
      </c>
      <c r="AC70" s="175">
        <v>0</v>
      </c>
      <c r="AD70" s="130">
        <v>0.44</v>
      </c>
      <c r="AE70" s="175">
        <v>0</v>
      </c>
      <c r="AF70" s="175">
        <v>0</v>
      </c>
      <c r="AG70" s="175">
        <v>0</v>
      </c>
      <c r="AH70" s="155">
        <v>0</v>
      </c>
      <c r="AI70" s="175">
        <v>0</v>
      </c>
      <c r="AJ70" s="175">
        <v>0</v>
      </c>
      <c r="AK70" s="175">
        <v>0</v>
      </c>
      <c r="AL70" s="175">
        <v>0</v>
      </c>
      <c r="AM70" s="175">
        <v>0</v>
      </c>
      <c r="AN70" s="175">
        <v>0</v>
      </c>
      <c r="AO70" s="174">
        <v>0.22800000000000001</v>
      </c>
      <c r="AP70" s="175">
        <v>0</v>
      </c>
      <c r="AQ70" s="175">
        <v>0</v>
      </c>
      <c r="AR70" s="174">
        <v>0.44</v>
      </c>
      <c r="AS70" s="175">
        <v>0</v>
      </c>
      <c r="AT70" s="175">
        <v>0</v>
      </c>
      <c r="AU70" s="175">
        <v>0</v>
      </c>
      <c r="AV70" s="175">
        <v>0</v>
      </c>
      <c r="AW70" s="175">
        <v>0</v>
      </c>
      <c r="AX70" s="175">
        <v>0</v>
      </c>
      <c r="AY70" s="175">
        <v>0</v>
      </c>
      <c r="AZ70" s="175">
        <v>0</v>
      </c>
      <c r="BA70" s="175">
        <v>0</v>
      </c>
      <c r="BB70" s="175">
        <v>0</v>
      </c>
      <c r="BC70" s="175">
        <v>0</v>
      </c>
      <c r="BD70" s="175">
        <v>0</v>
      </c>
      <c r="BE70" s="175">
        <v>0</v>
      </c>
      <c r="BF70" s="175">
        <v>0</v>
      </c>
      <c r="BG70" s="175">
        <v>0</v>
      </c>
      <c r="BH70" s="175">
        <v>0</v>
      </c>
      <c r="BI70" s="175">
        <v>0</v>
      </c>
      <c r="BJ70" s="174">
        <v>0.22800000000000001</v>
      </c>
      <c r="BK70" s="175">
        <v>0</v>
      </c>
      <c r="BL70" s="175">
        <v>0</v>
      </c>
      <c r="BM70" s="174">
        <v>0.44</v>
      </c>
      <c r="BN70" s="175">
        <v>0</v>
      </c>
      <c r="BO70" s="175">
        <v>0</v>
      </c>
      <c r="BP70" s="175">
        <v>0</v>
      </c>
      <c r="BQ70" s="175">
        <v>0</v>
      </c>
      <c r="BR70" s="175">
        <v>0</v>
      </c>
      <c r="BS70" s="175">
        <v>0</v>
      </c>
      <c r="BT70" s="175">
        <v>0</v>
      </c>
      <c r="BU70" s="175">
        <v>0</v>
      </c>
      <c r="BV70" s="175">
        <v>0</v>
      </c>
      <c r="BW70" s="175">
        <v>0</v>
      </c>
      <c r="BX70" s="175">
        <v>0</v>
      </c>
      <c r="BY70" s="175">
        <v>0</v>
      </c>
      <c r="BZ70" s="175">
        <f t="shared" si="52"/>
        <v>0</v>
      </c>
      <c r="CA70" s="156" t="s">
        <v>981</v>
      </c>
    </row>
    <row r="71" spans="1:79" ht="23.25" customHeight="1" x14ac:dyDescent="0.25">
      <c r="A71" s="200" t="s">
        <v>953</v>
      </c>
      <c r="B71" s="395" t="s">
        <v>1043</v>
      </c>
      <c r="C71" s="118" t="s">
        <v>1044</v>
      </c>
      <c r="D71" s="130">
        <v>0.24</v>
      </c>
      <c r="E71" s="175">
        <v>0</v>
      </c>
      <c r="F71" s="164">
        <v>0.24</v>
      </c>
      <c r="G71" s="175">
        <v>0</v>
      </c>
      <c r="H71" s="175">
        <v>0</v>
      </c>
      <c r="I71" s="130">
        <v>0.34</v>
      </c>
      <c r="J71" s="126">
        <v>0</v>
      </c>
      <c r="K71" s="126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  <c r="Y71" s="175">
        <v>0</v>
      </c>
      <c r="Z71" s="175">
        <v>0</v>
      </c>
      <c r="AA71" s="164">
        <v>0.24</v>
      </c>
      <c r="AB71" s="175">
        <v>0</v>
      </c>
      <c r="AC71" s="175">
        <v>0</v>
      </c>
      <c r="AD71" s="130">
        <v>0.34</v>
      </c>
      <c r="AE71" s="175">
        <v>0</v>
      </c>
      <c r="AF71" s="175">
        <v>0</v>
      </c>
      <c r="AG71" s="175">
        <v>0</v>
      </c>
      <c r="AH71" s="155">
        <v>0</v>
      </c>
      <c r="AI71" s="175">
        <v>0</v>
      </c>
      <c r="AJ71" s="175">
        <v>0</v>
      </c>
      <c r="AK71" s="175">
        <v>0</v>
      </c>
      <c r="AL71" s="175">
        <v>0</v>
      </c>
      <c r="AM71" s="175">
        <v>0</v>
      </c>
      <c r="AN71" s="175">
        <v>0</v>
      </c>
      <c r="AO71" s="174">
        <v>0.24</v>
      </c>
      <c r="AP71" s="175">
        <v>0</v>
      </c>
      <c r="AQ71" s="175">
        <v>0</v>
      </c>
      <c r="AR71" s="174">
        <v>0.34</v>
      </c>
      <c r="AS71" s="175">
        <v>0</v>
      </c>
      <c r="AT71" s="175">
        <v>0</v>
      </c>
      <c r="AU71" s="175">
        <v>0</v>
      </c>
      <c r="AV71" s="175">
        <v>0</v>
      </c>
      <c r="AW71" s="175">
        <v>0</v>
      </c>
      <c r="AX71" s="175">
        <v>0</v>
      </c>
      <c r="AY71" s="175">
        <v>0</v>
      </c>
      <c r="AZ71" s="175">
        <v>0</v>
      </c>
      <c r="BA71" s="175">
        <v>0</v>
      </c>
      <c r="BB71" s="175">
        <v>0</v>
      </c>
      <c r="BC71" s="175">
        <v>0</v>
      </c>
      <c r="BD71" s="175">
        <v>0</v>
      </c>
      <c r="BE71" s="175">
        <v>0</v>
      </c>
      <c r="BF71" s="175">
        <v>0</v>
      </c>
      <c r="BG71" s="175">
        <v>0</v>
      </c>
      <c r="BH71" s="175">
        <v>0</v>
      </c>
      <c r="BI71" s="175">
        <v>0</v>
      </c>
      <c r="BJ71" s="174">
        <v>0.24</v>
      </c>
      <c r="BK71" s="175">
        <v>0</v>
      </c>
      <c r="BL71" s="175">
        <v>0</v>
      </c>
      <c r="BM71" s="174">
        <v>0.34</v>
      </c>
      <c r="BN71" s="175">
        <v>0</v>
      </c>
      <c r="BO71" s="175">
        <v>0</v>
      </c>
      <c r="BP71" s="175">
        <v>0</v>
      </c>
      <c r="BQ71" s="175">
        <v>0</v>
      </c>
      <c r="BR71" s="175">
        <v>0</v>
      </c>
      <c r="BS71" s="175">
        <v>0</v>
      </c>
      <c r="BT71" s="175">
        <v>0</v>
      </c>
      <c r="BU71" s="175">
        <v>0</v>
      </c>
      <c r="BV71" s="175">
        <v>0</v>
      </c>
      <c r="BW71" s="175">
        <v>0</v>
      </c>
      <c r="BX71" s="175">
        <v>0</v>
      </c>
      <c r="BY71" s="175">
        <v>0</v>
      </c>
      <c r="BZ71" s="175">
        <f t="shared" si="52"/>
        <v>0</v>
      </c>
      <c r="CA71" s="156" t="s">
        <v>981</v>
      </c>
    </row>
    <row r="72" spans="1:79" ht="24" customHeight="1" x14ac:dyDescent="0.25">
      <c r="A72" s="200" t="s">
        <v>953</v>
      </c>
      <c r="B72" s="395" t="s">
        <v>1045</v>
      </c>
      <c r="C72" s="118" t="s">
        <v>1046</v>
      </c>
      <c r="D72" s="130">
        <v>0.13200000000000001</v>
      </c>
      <c r="E72" s="175">
        <v>0</v>
      </c>
      <c r="F72" s="164">
        <v>0.13200000000000001</v>
      </c>
      <c r="G72" s="175">
        <v>0</v>
      </c>
      <c r="H72" s="175">
        <v>0</v>
      </c>
      <c r="I72" s="130">
        <v>0.39</v>
      </c>
      <c r="J72" s="126">
        <v>0</v>
      </c>
      <c r="K72" s="126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5">
        <v>0</v>
      </c>
      <c r="W72" s="175">
        <v>0</v>
      </c>
      <c r="X72" s="175">
        <v>0</v>
      </c>
      <c r="Y72" s="175">
        <v>0</v>
      </c>
      <c r="Z72" s="175">
        <v>0</v>
      </c>
      <c r="AA72" s="164">
        <v>0.13200000000000001</v>
      </c>
      <c r="AB72" s="175">
        <v>0</v>
      </c>
      <c r="AC72" s="175">
        <v>0</v>
      </c>
      <c r="AD72" s="130">
        <v>0.39</v>
      </c>
      <c r="AE72" s="175">
        <v>0</v>
      </c>
      <c r="AF72" s="175">
        <v>0</v>
      </c>
      <c r="AG72" s="175">
        <v>0</v>
      </c>
      <c r="AH72" s="155">
        <v>0</v>
      </c>
      <c r="AI72" s="175">
        <v>0</v>
      </c>
      <c r="AJ72" s="175">
        <v>0</v>
      </c>
      <c r="AK72" s="175">
        <v>0</v>
      </c>
      <c r="AL72" s="175">
        <v>0</v>
      </c>
      <c r="AM72" s="175">
        <v>0</v>
      </c>
      <c r="AN72" s="175">
        <v>0</v>
      </c>
      <c r="AO72" s="174">
        <v>0.13200000000000001</v>
      </c>
      <c r="AP72" s="175">
        <v>0</v>
      </c>
      <c r="AQ72" s="175">
        <v>0</v>
      </c>
      <c r="AR72" s="174">
        <v>0.39</v>
      </c>
      <c r="AS72" s="175">
        <v>0</v>
      </c>
      <c r="AT72" s="175">
        <v>0</v>
      </c>
      <c r="AU72" s="175">
        <v>0</v>
      </c>
      <c r="AV72" s="175">
        <v>0</v>
      </c>
      <c r="AW72" s="175">
        <v>0</v>
      </c>
      <c r="AX72" s="175">
        <v>0</v>
      </c>
      <c r="AY72" s="175">
        <v>0</v>
      </c>
      <c r="AZ72" s="175">
        <v>0</v>
      </c>
      <c r="BA72" s="175">
        <v>0</v>
      </c>
      <c r="BB72" s="175">
        <v>0</v>
      </c>
      <c r="BC72" s="175">
        <v>0</v>
      </c>
      <c r="BD72" s="175">
        <v>0</v>
      </c>
      <c r="BE72" s="175">
        <v>0</v>
      </c>
      <c r="BF72" s="175">
        <v>0</v>
      </c>
      <c r="BG72" s="175">
        <v>0</v>
      </c>
      <c r="BH72" s="175">
        <v>0</v>
      </c>
      <c r="BI72" s="175">
        <v>0</v>
      </c>
      <c r="BJ72" s="174">
        <v>0.13200000000000001</v>
      </c>
      <c r="BK72" s="175">
        <v>0</v>
      </c>
      <c r="BL72" s="175">
        <v>0</v>
      </c>
      <c r="BM72" s="174">
        <v>0.39</v>
      </c>
      <c r="BN72" s="175">
        <v>0</v>
      </c>
      <c r="BO72" s="175">
        <v>0</v>
      </c>
      <c r="BP72" s="175">
        <v>0</v>
      </c>
      <c r="BQ72" s="175">
        <v>0</v>
      </c>
      <c r="BR72" s="175">
        <v>0</v>
      </c>
      <c r="BS72" s="175">
        <v>0</v>
      </c>
      <c r="BT72" s="175">
        <v>0</v>
      </c>
      <c r="BU72" s="175">
        <v>0</v>
      </c>
      <c r="BV72" s="175">
        <v>0</v>
      </c>
      <c r="BW72" s="175">
        <v>0</v>
      </c>
      <c r="BX72" s="175">
        <v>0</v>
      </c>
      <c r="BY72" s="175">
        <v>0</v>
      </c>
      <c r="BZ72" s="175">
        <f t="shared" si="52"/>
        <v>0</v>
      </c>
      <c r="CA72" s="156" t="s">
        <v>981</v>
      </c>
    </row>
    <row r="73" spans="1:79" ht="21.75" customHeight="1" x14ac:dyDescent="0.25">
      <c r="A73" s="200" t="s">
        <v>953</v>
      </c>
      <c r="B73" s="395" t="s">
        <v>1047</v>
      </c>
      <c r="C73" s="118" t="s">
        <v>1048</v>
      </c>
      <c r="D73" s="130">
        <v>0.17399999999999999</v>
      </c>
      <c r="E73" s="175">
        <v>0</v>
      </c>
      <c r="F73" s="164">
        <v>0.17399999999999999</v>
      </c>
      <c r="G73" s="175">
        <v>0</v>
      </c>
      <c r="H73" s="175">
        <v>0</v>
      </c>
      <c r="I73" s="130">
        <v>0.53</v>
      </c>
      <c r="J73" s="126">
        <v>0</v>
      </c>
      <c r="K73" s="126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5">
        <v>0</v>
      </c>
      <c r="W73" s="175">
        <v>0</v>
      </c>
      <c r="X73" s="175">
        <v>0</v>
      </c>
      <c r="Y73" s="175">
        <v>0</v>
      </c>
      <c r="Z73" s="175">
        <v>0</v>
      </c>
      <c r="AA73" s="164">
        <v>0.17399999999999999</v>
      </c>
      <c r="AB73" s="175">
        <v>0</v>
      </c>
      <c r="AC73" s="175">
        <v>0</v>
      </c>
      <c r="AD73" s="130">
        <v>0.53</v>
      </c>
      <c r="AE73" s="175">
        <v>0</v>
      </c>
      <c r="AF73" s="175">
        <v>0</v>
      </c>
      <c r="AG73" s="175">
        <v>0</v>
      </c>
      <c r="AH73" s="155">
        <v>0</v>
      </c>
      <c r="AI73" s="175">
        <v>0</v>
      </c>
      <c r="AJ73" s="175">
        <v>0</v>
      </c>
      <c r="AK73" s="175">
        <v>0</v>
      </c>
      <c r="AL73" s="175">
        <v>0</v>
      </c>
      <c r="AM73" s="175">
        <v>0</v>
      </c>
      <c r="AN73" s="175">
        <v>0</v>
      </c>
      <c r="AO73" s="174">
        <v>0.17399999999999999</v>
      </c>
      <c r="AP73" s="175">
        <v>0</v>
      </c>
      <c r="AQ73" s="175">
        <v>0</v>
      </c>
      <c r="AR73" s="174">
        <v>0.53</v>
      </c>
      <c r="AS73" s="175">
        <v>0</v>
      </c>
      <c r="AT73" s="175">
        <v>0</v>
      </c>
      <c r="AU73" s="175">
        <v>0</v>
      </c>
      <c r="AV73" s="175">
        <v>0</v>
      </c>
      <c r="AW73" s="175">
        <v>0</v>
      </c>
      <c r="AX73" s="175">
        <v>0</v>
      </c>
      <c r="AY73" s="175">
        <v>0</v>
      </c>
      <c r="AZ73" s="175">
        <v>0</v>
      </c>
      <c r="BA73" s="175">
        <v>0</v>
      </c>
      <c r="BB73" s="175">
        <v>0</v>
      </c>
      <c r="BC73" s="175">
        <v>0</v>
      </c>
      <c r="BD73" s="175">
        <v>0</v>
      </c>
      <c r="BE73" s="175">
        <v>0</v>
      </c>
      <c r="BF73" s="175">
        <v>0</v>
      </c>
      <c r="BG73" s="175">
        <v>0</v>
      </c>
      <c r="BH73" s="175">
        <v>0</v>
      </c>
      <c r="BI73" s="175">
        <v>0</v>
      </c>
      <c r="BJ73" s="174">
        <v>0.17399999999999999</v>
      </c>
      <c r="BK73" s="175">
        <v>0</v>
      </c>
      <c r="BL73" s="175">
        <v>0</v>
      </c>
      <c r="BM73" s="174">
        <v>0.53</v>
      </c>
      <c r="BN73" s="175">
        <v>0</v>
      </c>
      <c r="BO73" s="175">
        <v>0</v>
      </c>
      <c r="BP73" s="175">
        <v>0</v>
      </c>
      <c r="BQ73" s="175">
        <v>0</v>
      </c>
      <c r="BR73" s="175">
        <v>0</v>
      </c>
      <c r="BS73" s="175">
        <v>0</v>
      </c>
      <c r="BT73" s="175">
        <v>0</v>
      </c>
      <c r="BU73" s="175">
        <v>0</v>
      </c>
      <c r="BV73" s="175">
        <v>0</v>
      </c>
      <c r="BW73" s="175">
        <v>0</v>
      </c>
      <c r="BX73" s="175">
        <v>0</v>
      </c>
      <c r="BY73" s="175">
        <v>0</v>
      </c>
      <c r="BZ73" s="175">
        <f t="shared" si="52"/>
        <v>0</v>
      </c>
      <c r="CA73" s="156" t="s">
        <v>981</v>
      </c>
    </row>
    <row r="74" spans="1:79" ht="23.25" customHeight="1" x14ac:dyDescent="0.25">
      <c r="A74" s="200" t="s">
        <v>953</v>
      </c>
      <c r="B74" s="395" t="s">
        <v>1049</v>
      </c>
      <c r="C74" s="118" t="s">
        <v>1050</v>
      </c>
      <c r="D74" s="130">
        <v>0.159</v>
      </c>
      <c r="E74" s="175">
        <v>0</v>
      </c>
      <c r="F74" s="164">
        <v>0.159</v>
      </c>
      <c r="G74" s="175">
        <v>0</v>
      </c>
      <c r="H74" s="175">
        <v>0</v>
      </c>
      <c r="I74" s="130">
        <v>0.25</v>
      </c>
      <c r="J74" s="126">
        <v>0</v>
      </c>
      <c r="K74" s="126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v>0</v>
      </c>
      <c r="V74" s="175">
        <v>0</v>
      </c>
      <c r="W74" s="175">
        <v>0</v>
      </c>
      <c r="X74" s="175">
        <v>0</v>
      </c>
      <c r="Y74" s="175">
        <v>0</v>
      </c>
      <c r="Z74" s="175">
        <v>0</v>
      </c>
      <c r="AA74" s="164">
        <v>0.159</v>
      </c>
      <c r="AB74" s="175">
        <v>0</v>
      </c>
      <c r="AC74" s="175">
        <v>0</v>
      </c>
      <c r="AD74" s="130">
        <v>0.25</v>
      </c>
      <c r="AE74" s="175">
        <v>0</v>
      </c>
      <c r="AF74" s="175">
        <v>0</v>
      </c>
      <c r="AG74" s="175">
        <v>0</v>
      </c>
      <c r="AH74" s="155">
        <v>0</v>
      </c>
      <c r="AI74" s="175">
        <v>0</v>
      </c>
      <c r="AJ74" s="175">
        <v>0</v>
      </c>
      <c r="AK74" s="175">
        <v>0</v>
      </c>
      <c r="AL74" s="175">
        <v>0</v>
      </c>
      <c r="AM74" s="175">
        <v>0</v>
      </c>
      <c r="AN74" s="175">
        <v>0</v>
      </c>
      <c r="AO74" s="174">
        <v>0.159</v>
      </c>
      <c r="AP74" s="175">
        <v>0</v>
      </c>
      <c r="AQ74" s="175">
        <v>0</v>
      </c>
      <c r="AR74" s="174">
        <v>0.25</v>
      </c>
      <c r="AS74" s="175">
        <v>0</v>
      </c>
      <c r="AT74" s="175">
        <v>0</v>
      </c>
      <c r="AU74" s="175">
        <v>0</v>
      </c>
      <c r="AV74" s="175">
        <v>0</v>
      </c>
      <c r="AW74" s="175">
        <v>0</v>
      </c>
      <c r="AX74" s="175">
        <v>0</v>
      </c>
      <c r="AY74" s="175">
        <v>0</v>
      </c>
      <c r="AZ74" s="175">
        <v>0</v>
      </c>
      <c r="BA74" s="175">
        <v>0</v>
      </c>
      <c r="BB74" s="175">
        <v>0</v>
      </c>
      <c r="BC74" s="175">
        <v>0</v>
      </c>
      <c r="BD74" s="175">
        <v>0</v>
      </c>
      <c r="BE74" s="175">
        <v>0</v>
      </c>
      <c r="BF74" s="175">
        <v>0</v>
      </c>
      <c r="BG74" s="175">
        <v>0</v>
      </c>
      <c r="BH74" s="175">
        <v>0</v>
      </c>
      <c r="BI74" s="175">
        <v>0</v>
      </c>
      <c r="BJ74" s="174">
        <v>0.159</v>
      </c>
      <c r="BK74" s="175">
        <v>0</v>
      </c>
      <c r="BL74" s="175">
        <v>0</v>
      </c>
      <c r="BM74" s="174">
        <v>0.25</v>
      </c>
      <c r="BN74" s="175">
        <v>0</v>
      </c>
      <c r="BO74" s="175">
        <v>0</v>
      </c>
      <c r="BP74" s="175">
        <v>0</v>
      </c>
      <c r="BQ74" s="175">
        <v>0</v>
      </c>
      <c r="BR74" s="175">
        <v>0</v>
      </c>
      <c r="BS74" s="175">
        <v>0</v>
      </c>
      <c r="BT74" s="175">
        <v>0</v>
      </c>
      <c r="BU74" s="175">
        <v>0</v>
      </c>
      <c r="BV74" s="175">
        <v>0</v>
      </c>
      <c r="BW74" s="175">
        <v>0</v>
      </c>
      <c r="BX74" s="175">
        <v>0</v>
      </c>
      <c r="BY74" s="175">
        <v>0</v>
      </c>
      <c r="BZ74" s="175">
        <f t="shared" si="52"/>
        <v>0</v>
      </c>
      <c r="CA74" s="156" t="s">
        <v>981</v>
      </c>
    </row>
    <row r="75" spans="1:79" ht="20.25" customHeight="1" x14ac:dyDescent="0.25">
      <c r="A75" s="200" t="s">
        <v>953</v>
      </c>
      <c r="B75" s="395" t="s">
        <v>1051</v>
      </c>
      <c r="C75" s="118" t="s">
        <v>1052</v>
      </c>
      <c r="D75" s="130">
        <v>0.32200000000000001</v>
      </c>
      <c r="E75" s="175">
        <v>0</v>
      </c>
      <c r="F75" s="164">
        <v>0.32200000000000001</v>
      </c>
      <c r="G75" s="175">
        <v>0</v>
      </c>
      <c r="H75" s="175">
        <v>0</v>
      </c>
      <c r="I75" s="130">
        <v>0.46</v>
      </c>
      <c r="J75" s="126">
        <v>0</v>
      </c>
      <c r="K75" s="126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75">
        <v>0</v>
      </c>
      <c r="Z75" s="175">
        <v>0</v>
      </c>
      <c r="AA75" s="164">
        <v>0.32200000000000001</v>
      </c>
      <c r="AB75" s="175">
        <v>0</v>
      </c>
      <c r="AC75" s="175">
        <v>0</v>
      </c>
      <c r="AD75" s="130">
        <v>0.46</v>
      </c>
      <c r="AE75" s="175">
        <v>0</v>
      </c>
      <c r="AF75" s="175">
        <v>0</v>
      </c>
      <c r="AG75" s="175">
        <v>0</v>
      </c>
      <c r="AH75" s="155">
        <v>0</v>
      </c>
      <c r="AI75" s="175">
        <v>0</v>
      </c>
      <c r="AJ75" s="175">
        <v>0</v>
      </c>
      <c r="AK75" s="175">
        <v>0</v>
      </c>
      <c r="AL75" s="175">
        <v>0</v>
      </c>
      <c r="AM75" s="175">
        <v>0</v>
      </c>
      <c r="AN75" s="175">
        <v>0</v>
      </c>
      <c r="AO75" s="174">
        <v>0.32200000000000001</v>
      </c>
      <c r="AP75" s="175">
        <v>0</v>
      </c>
      <c r="AQ75" s="175">
        <v>0</v>
      </c>
      <c r="AR75" s="174">
        <v>0.46</v>
      </c>
      <c r="AS75" s="175">
        <v>0</v>
      </c>
      <c r="AT75" s="175">
        <v>0</v>
      </c>
      <c r="AU75" s="175">
        <v>0</v>
      </c>
      <c r="AV75" s="175">
        <v>0</v>
      </c>
      <c r="AW75" s="175">
        <v>0</v>
      </c>
      <c r="AX75" s="175">
        <v>0</v>
      </c>
      <c r="AY75" s="175">
        <v>0</v>
      </c>
      <c r="AZ75" s="175">
        <v>0</v>
      </c>
      <c r="BA75" s="175">
        <v>0</v>
      </c>
      <c r="BB75" s="175">
        <v>0</v>
      </c>
      <c r="BC75" s="175">
        <v>0</v>
      </c>
      <c r="BD75" s="175">
        <v>0</v>
      </c>
      <c r="BE75" s="175">
        <v>0</v>
      </c>
      <c r="BF75" s="175">
        <v>0</v>
      </c>
      <c r="BG75" s="175">
        <v>0</v>
      </c>
      <c r="BH75" s="175">
        <v>0</v>
      </c>
      <c r="BI75" s="175">
        <v>0</v>
      </c>
      <c r="BJ75" s="174">
        <v>0.32200000000000001</v>
      </c>
      <c r="BK75" s="175">
        <v>0</v>
      </c>
      <c r="BL75" s="175">
        <v>0</v>
      </c>
      <c r="BM75" s="174">
        <v>0.46</v>
      </c>
      <c r="BN75" s="175">
        <v>0</v>
      </c>
      <c r="BO75" s="175">
        <v>0</v>
      </c>
      <c r="BP75" s="175">
        <v>0</v>
      </c>
      <c r="BQ75" s="175">
        <v>0</v>
      </c>
      <c r="BR75" s="175">
        <v>0</v>
      </c>
      <c r="BS75" s="175">
        <v>0</v>
      </c>
      <c r="BT75" s="175">
        <v>0</v>
      </c>
      <c r="BU75" s="175">
        <v>0</v>
      </c>
      <c r="BV75" s="175">
        <v>0</v>
      </c>
      <c r="BW75" s="175">
        <v>0</v>
      </c>
      <c r="BX75" s="175">
        <v>0</v>
      </c>
      <c r="BY75" s="175">
        <v>0</v>
      </c>
      <c r="BZ75" s="175">
        <f t="shared" si="52"/>
        <v>0</v>
      </c>
      <c r="CA75" s="156" t="s">
        <v>981</v>
      </c>
    </row>
    <row r="76" spans="1:79" ht="21.75" customHeight="1" x14ac:dyDescent="0.25">
      <c r="A76" s="200" t="s">
        <v>953</v>
      </c>
      <c r="B76" s="395" t="s">
        <v>1053</v>
      </c>
      <c r="C76" s="118" t="s">
        <v>1054</v>
      </c>
      <c r="D76" s="130">
        <v>0.28499999999999998</v>
      </c>
      <c r="E76" s="175">
        <v>0</v>
      </c>
      <c r="F76" s="164">
        <v>0.28499999999999998</v>
      </c>
      <c r="G76" s="175">
        <v>0</v>
      </c>
      <c r="H76" s="175">
        <v>0</v>
      </c>
      <c r="I76" s="130">
        <v>0.432</v>
      </c>
      <c r="J76" s="126">
        <v>0</v>
      </c>
      <c r="K76" s="126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v>0</v>
      </c>
      <c r="V76" s="175">
        <v>0</v>
      </c>
      <c r="W76" s="175">
        <v>0</v>
      </c>
      <c r="X76" s="175">
        <v>0</v>
      </c>
      <c r="Y76" s="175">
        <v>0</v>
      </c>
      <c r="Z76" s="175">
        <v>0</v>
      </c>
      <c r="AA76" s="164">
        <v>0.28499999999999998</v>
      </c>
      <c r="AB76" s="175">
        <v>0</v>
      </c>
      <c r="AC76" s="175">
        <v>0</v>
      </c>
      <c r="AD76" s="130">
        <v>0.432</v>
      </c>
      <c r="AE76" s="175">
        <v>0</v>
      </c>
      <c r="AF76" s="175">
        <v>0</v>
      </c>
      <c r="AG76" s="175">
        <v>0</v>
      </c>
      <c r="AH76" s="155">
        <v>0</v>
      </c>
      <c r="AI76" s="175">
        <v>0</v>
      </c>
      <c r="AJ76" s="175">
        <v>0</v>
      </c>
      <c r="AK76" s="175">
        <v>0</v>
      </c>
      <c r="AL76" s="175">
        <v>0</v>
      </c>
      <c r="AM76" s="175">
        <v>0</v>
      </c>
      <c r="AN76" s="175">
        <v>0</v>
      </c>
      <c r="AO76" s="174">
        <v>0.28499999999999998</v>
      </c>
      <c r="AP76" s="175">
        <v>0</v>
      </c>
      <c r="AQ76" s="175">
        <v>0</v>
      </c>
      <c r="AR76" s="174">
        <v>0.432</v>
      </c>
      <c r="AS76" s="175">
        <v>0</v>
      </c>
      <c r="AT76" s="175">
        <v>0</v>
      </c>
      <c r="AU76" s="175">
        <v>0</v>
      </c>
      <c r="AV76" s="175">
        <v>0</v>
      </c>
      <c r="AW76" s="175">
        <v>0</v>
      </c>
      <c r="AX76" s="175">
        <v>0</v>
      </c>
      <c r="AY76" s="175">
        <v>0</v>
      </c>
      <c r="AZ76" s="175">
        <v>0</v>
      </c>
      <c r="BA76" s="175">
        <v>0</v>
      </c>
      <c r="BB76" s="175">
        <v>0</v>
      </c>
      <c r="BC76" s="175">
        <v>0</v>
      </c>
      <c r="BD76" s="175">
        <v>0</v>
      </c>
      <c r="BE76" s="175">
        <v>0</v>
      </c>
      <c r="BF76" s="175">
        <v>0</v>
      </c>
      <c r="BG76" s="175">
        <v>0</v>
      </c>
      <c r="BH76" s="175">
        <v>0</v>
      </c>
      <c r="BI76" s="175">
        <v>0</v>
      </c>
      <c r="BJ76" s="174">
        <v>0.28499999999999998</v>
      </c>
      <c r="BK76" s="175">
        <v>0</v>
      </c>
      <c r="BL76" s="175">
        <v>0</v>
      </c>
      <c r="BM76" s="174">
        <v>0.432</v>
      </c>
      <c r="BN76" s="175">
        <v>0</v>
      </c>
      <c r="BO76" s="175">
        <v>0</v>
      </c>
      <c r="BP76" s="175">
        <v>0</v>
      </c>
      <c r="BQ76" s="175">
        <v>0</v>
      </c>
      <c r="BR76" s="175">
        <v>0</v>
      </c>
      <c r="BS76" s="175">
        <v>0</v>
      </c>
      <c r="BT76" s="175">
        <v>0</v>
      </c>
      <c r="BU76" s="175">
        <v>0</v>
      </c>
      <c r="BV76" s="175">
        <v>0</v>
      </c>
      <c r="BW76" s="175">
        <v>0</v>
      </c>
      <c r="BX76" s="175">
        <v>0</v>
      </c>
      <c r="BY76" s="175">
        <v>0</v>
      </c>
      <c r="BZ76" s="175">
        <f t="shared" si="52"/>
        <v>0</v>
      </c>
      <c r="CA76" s="156" t="s">
        <v>981</v>
      </c>
    </row>
    <row r="77" spans="1:79" ht="21" customHeight="1" x14ac:dyDescent="0.25">
      <c r="A77" s="200" t="s">
        <v>953</v>
      </c>
      <c r="B77" s="395" t="s">
        <v>1055</v>
      </c>
      <c r="C77" s="118" t="s">
        <v>1056</v>
      </c>
      <c r="D77" s="130">
        <v>0.43</v>
      </c>
      <c r="E77" s="175">
        <v>0</v>
      </c>
      <c r="F77" s="164">
        <v>0.43</v>
      </c>
      <c r="G77" s="175">
        <v>0</v>
      </c>
      <c r="H77" s="175">
        <v>0</v>
      </c>
      <c r="I77" s="130">
        <v>0.56999999999999995</v>
      </c>
      <c r="J77" s="126">
        <v>0</v>
      </c>
      <c r="K77" s="126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175">
        <v>0</v>
      </c>
      <c r="R77" s="175">
        <v>0</v>
      </c>
      <c r="S77" s="175">
        <v>0</v>
      </c>
      <c r="T77" s="175">
        <v>0</v>
      </c>
      <c r="U77" s="175">
        <v>0</v>
      </c>
      <c r="V77" s="175">
        <v>0</v>
      </c>
      <c r="W77" s="175">
        <v>0</v>
      </c>
      <c r="X77" s="175">
        <v>0</v>
      </c>
      <c r="Y77" s="175">
        <v>0</v>
      </c>
      <c r="Z77" s="175">
        <v>0</v>
      </c>
      <c r="AA77" s="164">
        <v>0.43</v>
      </c>
      <c r="AB77" s="175">
        <v>0</v>
      </c>
      <c r="AC77" s="175">
        <v>0</v>
      </c>
      <c r="AD77" s="130">
        <v>0.56999999999999995</v>
      </c>
      <c r="AE77" s="175">
        <v>0</v>
      </c>
      <c r="AF77" s="175">
        <v>0</v>
      </c>
      <c r="AG77" s="175">
        <v>0</v>
      </c>
      <c r="AH77" s="155">
        <v>0</v>
      </c>
      <c r="AI77" s="175">
        <v>0</v>
      </c>
      <c r="AJ77" s="175">
        <v>0</v>
      </c>
      <c r="AK77" s="175">
        <v>0</v>
      </c>
      <c r="AL77" s="175">
        <v>0</v>
      </c>
      <c r="AM77" s="175">
        <v>0</v>
      </c>
      <c r="AN77" s="175">
        <v>0</v>
      </c>
      <c r="AO77" s="174">
        <v>0.43</v>
      </c>
      <c r="AP77" s="175">
        <v>0</v>
      </c>
      <c r="AQ77" s="175">
        <v>0</v>
      </c>
      <c r="AR77" s="174">
        <v>0.56999999999999995</v>
      </c>
      <c r="AS77" s="175">
        <v>0</v>
      </c>
      <c r="AT77" s="175">
        <v>0</v>
      </c>
      <c r="AU77" s="175">
        <v>0</v>
      </c>
      <c r="AV77" s="175">
        <v>0</v>
      </c>
      <c r="AW77" s="175">
        <v>0</v>
      </c>
      <c r="AX77" s="175">
        <v>0</v>
      </c>
      <c r="AY77" s="175">
        <v>0</v>
      </c>
      <c r="AZ77" s="175">
        <v>0</v>
      </c>
      <c r="BA77" s="175">
        <v>0</v>
      </c>
      <c r="BB77" s="175">
        <v>0</v>
      </c>
      <c r="BC77" s="175">
        <v>0</v>
      </c>
      <c r="BD77" s="175">
        <v>0</v>
      </c>
      <c r="BE77" s="175">
        <v>0</v>
      </c>
      <c r="BF77" s="175">
        <v>0</v>
      </c>
      <c r="BG77" s="175">
        <v>0</v>
      </c>
      <c r="BH77" s="175">
        <v>0</v>
      </c>
      <c r="BI77" s="175">
        <v>0</v>
      </c>
      <c r="BJ77" s="174">
        <v>0.43</v>
      </c>
      <c r="BK77" s="175">
        <v>0</v>
      </c>
      <c r="BL77" s="175">
        <v>0</v>
      </c>
      <c r="BM77" s="174">
        <v>0.56999999999999995</v>
      </c>
      <c r="BN77" s="175">
        <v>0</v>
      </c>
      <c r="BO77" s="175">
        <v>0</v>
      </c>
      <c r="BP77" s="175">
        <v>0</v>
      </c>
      <c r="BQ77" s="175">
        <v>0</v>
      </c>
      <c r="BR77" s="175">
        <v>0</v>
      </c>
      <c r="BS77" s="175">
        <v>0</v>
      </c>
      <c r="BT77" s="175">
        <v>0</v>
      </c>
      <c r="BU77" s="175">
        <v>0</v>
      </c>
      <c r="BV77" s="175">
        <v>0</v>
      </c>
      <c r="BW77" s="175">
        <v>0</v>
      </c>
      <c r="BX77" s="175">
        <v>0</v>
      </c>
      <c r="BY77" s="175">
        <v>0</v>
      </c>
      <c r="BZ77" s="175">
        <f t="shared" si="52"/>
        <v>0</v>
      </c>
      <c r="CA77" s="156" t="s">
        <v>981</v>
      </c>
    </row>
    <row r="78" spans="1:79" ht="20.25" customHeight="1" x14ac:dyDescent="0.25">
      <c r="A78" s="200" t="s">
        <v>953</v>
      </c>
      <c r="B78" s="395" t="s">
        <v>1057</v>
      </c>
      <c r="C78" s="118" t="s">
        <v>1058</v>
      </c>
      <c r="D78" s="130">
        <v>0.27</v>
      </c>
      <c r="E78" s="175">
        <v>0</v>
      </c>
      <c r="F78" s="164">
        <v>0.27</v>
      </c>
      <c r="G78" s="175">
        <v>0</v>
      </c>
      <c r="H78" s="175">
        <v>0</v>
      </c>
      <c r="I78" s="130">
        <v>0.44800000000000001</v>
      </c>
      <c r="J78" s="126">
        <v>0</v>
      </c>
      <c r="K78" s="126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0</v>
      </c>
      <c r="T78" s="175">
        <v>0</v>
      </c>
      <c r="U78" s="175">
        <v>0</v>
      </c>
      <c r="V78" s="175">
        <v>0</v>
      </c>
      <c r="W78" s="175">
        <v>0</v>
      </c>
      <c r="X78" s="175">
        <v>0</v>
      </c>
      <c r="Y78" s="175">
        <v>0</v>
      </c>
      <c r="Z78" s="175">
        <v>0</v>
      </c>
      <c r="AA78" s="164">
        <v>0.27</v>
      </c>
      <c r="AB78" s="175">
        <v>0</v>
      </c>
      <c r="AC78" s="175">
        <v>0</v>
      </c>
      <c r="AD78" s="130">
        <v>0.44800000000000001</v>
      </c>
      <c r="AE78" s="175">
        <v>0</v>
      </c>
      <c r="AF78" s="175">
        <v>0</v>
      </c>
      <c r="AG78" s="175">
        <v>0</v>
      </c>
      <c r="AH78" s="155">
        <v>0</v>
      </c>
      <c r="AI78" s="175">
        <v>0</v>
      </c>
      <c r="AJ78" s="175">
        <v>0</v>
      </c>
      <c r="AK78" s="175">
        <v>0</v>
      </c>
      <c r="AL78" s="175">
        <v>0</v>
      </c>
      <c r="AM78" s="175">
        <v>0</v>
      </c>
      <c r="AN78" s="175">
        <v>0</v>
      </c>
      <c r="AO78" s="174">
        <v>0.27</v>
      </c>
      <c r="AP78" s="175">
        <v>0</v>
      </c>
      <c r="AQ78" s="175">
        <v>0</v>
      </c>
      <c r="AR78" s="174">
        <v>0.44800000000000001</v>
      </c>
      <c r="AS78" s="175">
        <v>0</v>
      </c>
      <c r="AT78" s="175">
        <v>0</v>
      </c>
      <c r="AU78" s="175">
        <v>0</v>
      </c>
      <c r="AV78" s="175">
        <v>0</v>
      </c>
      <c r="AW78" s="175">
        <v>0</v>
      </c>
      <c r="AX78" s="175">
        <v>0</v>
      </c>
      <c r="AY78" s="175">
        <v>0</v>
      </c>
      <c r="AZ78" s="175">
        <v>0</v>
      </c>
      <c r="BA78" s="175">
        <v>0</v>
      </c>
      <c r="BB78" s="175">
        <v>0</v>
      </c>
      <c r="BC78" s="175">
        <v>0</v>
      </c>
      <c r="BD78" s="175">
        <v>0</v>
      </c>
      <c r="BE78" s="175">
        <v>0</v>
      </c>
      <c r="BF78" s="175">
        <v>0</v>
      </c>
      <c r="BG78" s="175">
        <v>0</v>
      </c>
      <c r="BH78" s="175">
        <v>0</v>
      </c>
      <c r="BI78" s="175">
        <v>0</v>
      </c>
      <c r="BJ78" s="174">
        <v>0.27</v>
      </c>
      <c r="BK78" s="175">
        <v>0</v>
      </c>
      <c r="BL78" s="175">
        <v>0</v>
      </c>
      <c r="BM78" s="174">
        <v>0.44800000000000001</v>
      </c>
      <c r="BN78" s="175">
        <v>0</v>
      </c>
      <c r="BO78" s="175">
        <v>0</v>
      </c>
      <c r="BP78" s="175">
        <v>0</v>
      </c>
      <c r="BQ78" s="175">
        <v>0</v>
      </c>
      <c r="BR78" s="175">
        <v>0</v>
      </c>
      <c r="BS78" s="175">
        <v>0</v>
      </c>
      <c r="BT78" s="175">
        <v>0</v>
      </c>
      <c r="BU78" s="175">
        <v>0</v>
      </c>
      <c r="BV78" s="175">
        <v>0</v>
      </c>
      <c r="BW78" s="175">
        <v>0</v>
      </c>
      <c r="BX78" s="175">
        <v>0</v>
      </c>
      <c r="BY78" s="175">
        <v>0</v>
      </c>
      <c r="BZ78" s="175">
        <f t="shared" si="52"/>
        <v>0</v>
      </c>
      <c r="CA78" s="156" t="s">
        <v>981</v>
      </c>
    </row>
    <row r="79" spans="1:79" ht="21" customHeight="1" x14ac:dyDescent="0.25">
      <c r="A79" s="200" t="s">
        <v>953</v>
      </c>
      <c r="B79" s="395" t="s">
        <v>1059</v>
      </c>
      <c r="C79" s="118" t="s">
        <v>1060</v>
      </c>
      <c r="D79" s="130">
        <v>0.27600000000000002</v>
      </c>
      <c r="E79" s="175">
        <v>0</v>
      </c>
      <c r="F79" s="164">
        <v>0.27600000000000002</v>
      </c>
      <c r="G79" s="175">
        <v>0</v>
      </c>
      <c r="H79" s="175">
        <v>0</v>
      </c>
      <c r="I79" s="130">
        <v>0.41499999999999998</v>
      </c>
      <c r="J79" s="126">
        <v>0</v>
      </c>
      <c r="K79" s="126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0</v>
      </c>
      <c r="S79" s="175">
        <v>0</v>
      </c>
      <c r="T79" s="175">
        <v>0</v>
      </c>
      <c r="U79" s="175">
        <v>0</v>
      </c>
      <c r="V79" s="175">
        <v>0</v>
      </c>
      <c r="W79" s="175">
        <v>0</v>
      </c>
      <c r="X79" s="175">
        <v>0</v>
      </c>
      <c r="Y79" s="175">
        <v>0</v>
      </c>
      <c r="Z79" s="175">
        <v>0</v>
      </c>
      <c r="AA79" s="164">
        <v>0.27600000000000002</v>
      </c>
      <c r="AB79" s="175">
        <v>0</v>
      </c>
      <c r="AC79" s="175">
        <v>0</v>
      </c>
      <c r="AD79" s="130">
        <v>0.41499999999999998</v>
      </c>
      <c r="AE79" s="175">
        <v>0</v>
      </c>
      <c r="AF79" s="175">
        <v>0</v>
      </c>
      <c r="AG79" s="175">
        <v>0</v>
      </c>
      <c r="AH79" s="155">
        <v>0</v>
      </c>
      <c r="AI79" s="175">
        <v>0</v>
      </c>
      <c r="AJ79" s="175">
        <v>0</v>
      </c>
      <c r="AK79" s="175">
        <v>0</v>
      </c>
      <c r="AL79" s="175">
        <v>0</v>
      </c>
      <c r="AM79" s="175">
        <v>0</v>
      </c>
      <c r="AN79" s="175">
        <v>0</v>
      </c>
      <c r="AO79" s="174">
        <v>0.27600000000000002</v>
      </c>
      <c r="AP79" s="175">
        <v>0</v>
      </c>
      <c r="AQ79" s="175">
        <v>0</v>
      </c>
      <c r="AR79" s="174">
        <v>0.41499999999999998</v>
      </c>
      <c r="AS79" s="175">
        <v>0</v>
      </c>
      <c r="AT79" s="175">
        <v>0</v>
      </c>
      <c r="AU79" s="175">
        <v>0</v>
      </c>
      <c r="AV79" s="175">
        <v>0</v>
      </c>
      <c r="AW79" s="175">
        <v>0</v>
      </c>
      <c r="AX79" s="175">
        <v>0</v>
      </c>
      <c r="AY79" s="175">
        <v>0</v>
      </c>
      <c r="AZ79" s="175">
        <v>0</v>
      </c>
      <c r="BA79" s="175">
        <v>0</v>
      </c>
      <c r="BB79" s="175">
        <v>0</v>
      </c>
      <c r="BC79" s="175">
        <v>0</v>
      </c>
      <c r="BD79" s="175">
        <v>0</v>
      </c>
      <c r="BE79" s="175">
        <v>0</v>
      </c>
      <c r="BF79" s="175">
        <v>0</v>
      </c>
      <c r="BG79" s="175">
        <v>0</v>
      </c>
      <c r="BH79" s="175">
        <v>0</v>
      </c>
      <c r="BI79" s="175">
        <v>0</v>
      </c>
      <c r="BJ79" s="174">
        <v>0.27600000000000002</v>
      </c>
      <c r="BK79" s="175">
        <v>0</v>
      </c>
      <c r="BL79" s="175">
        <v>0</v>
      </c>
      <c r="BM79" s="174">
        <v>0.41499999999999998</v>
      </c>
      <c r="BN79" s="175">
        <v>0</v>
      </c>
      <c r="BO79" s="175">
        <v>0</v>
      </c>
      <c r="BP79" s="175">
        <v>0</v>
      </c>
      <c r="BQ79" s="175">
        <v>0</v>
      </c>
      <c r="BR79" s="175">
        <v>0</v>
      </c>
      <c r="BS79" s="175">
        <v>0</v>
      </c>
      <c r="BT79" s="175">
        <v>0</v>
      </c>
      <c r="BU79" s="175">
        <v>0</v>
      </c>
      <c r="BV79" s="175">
        <v>0</v>
      </c>
      <c r="BW79" s="175">
        <v>0</v>
      </c>
      <c r="BX79" s="175">
        <v>0</v>
      </c>
      <c r="BY79" s="175">
        <v>0</v>
      </c>
      <c r="BZ79" s="175">
        <f t="shared" si="52"/>
        <v>0</v>
      </c>
      <c r="CA79" s="156" t="s">
        <v>981</v>
      </c>
    </row>
    <row r="80" spans="1:79" ht="21.75" customHeight="1" x14ac:dyDescent="0.25">
      <c r="A80" s="200" t="s">
        <v>953</v>
      </c>
      <c r="B80" s="395" t="s">
        <v>1061</v>
      </c>
      <c r="C80" s="118" t="s">
        <v>1062</v>
      </c>
      <c r="D80" s="130">
        <v>0.20399999999999999</v>
      </c>
      <c r="E80" s="175">
        <v>0</v>
      </c>
      <c r="F80" s="164">
        <v>0.20399999999999999</v>
      </c>
      <c r="G80" s="175">
        <v>0</v>
      </c>
      <c r="H80" s="175">
        <v>0</v>
      </c>
      <c r="I80" s="130">
        <v>0.34499999999999997</v>
      </c>
      <c r="J80" s="126">
        <v>0</v>
      </c>
      <c r="K80" s="126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0</v>
      </c>
      <c r="S80" s="175">
        <v>0</v>
      </c>
      <c r="T80" s="175">
        <v>0</v>
      </c>
      <c r="U80" s="175">
        <v>0</v>
      </c>
      <c r="V80" s="175">
        <v>0</v>
      </c>
      <c r="W80" s="175">
        <v>0</v>
      </c>
      <c r="X80" s="175">
        <v>0</v>
      </c>
      <c r="Y80" s="175">
        <v>0</v>
      </c>
      <c r="Z80" s="175">
        <v>0</v>
      </c>
      <c r="AA80" s="164">
        <v>0.20399999999999999</v>
      </c>
      <c r="AB80" s="175">
        <v>0</v>
      </c>
      <c r="AC80" s="175">
        <v>0</v>
      </c>
      <c r="AD80" s="130">
        <v>0.34499999999999997</v>
      </c>
      <c r="AE80" s="175">
        <v>0</v>
      </c>
      <c r="AF80" s="175">
        <v>0</v>
      </c>
      <c r="AG80" s="175">
        <v>0</v>
      </c>
      <c r="AH80" s="155">
        <v>0</v>
      </c>
      <c r="AI80" s="175">
        <v>0</v>
      </c>
      <c r="AJ80" s="175">
        <v>0</v>
      </c>
      <c r="AK80" s="175">
        <v>0</v>
      </c>
      <c r="AL80" s="175">
        <v>0</v>
      </c>
      <c r="AM80" s="175">
        <v>0</v>
      </c>
      <c r="AN80" s="175">
        <v>0</v>
      </c>
      <c r="AO80" s="174">
        <v>0.20399999999999999</v>
      </c>
      <c r="AP80" s="175">
        <v>0</v>
      </c>
      <c r="AQ80" s="175">
        <v>0</v>
      </c>
      <c r="AR80" s="174">
        <v>0.34499999999999997</v>
      </c>
      <c r="AS80" s="175">
        <v>0</v>
      </c>
      <c r="AT80" s="175">
        <v>0</v>
      </c>
      <c r="AU80" s="175">
        <v>0</v>
      </c>
      <c r="AV80" s="175">
        <v>0</v>
      </c>
      <c r="AW80" s="175">
        <v>0</v>
      </c>
      <c r="AX80" s="175">
        <v>0</v>
      </c>
      <c r="AY80" s="175">
        <v>0</v>
      </c>
      <c r="AZ80" s="175">
        <v>0</v>
      </c>
      <c r="BA80" s="175">
        <v>0</v>
      </c>
      <c r="BB80" s="175">
        <v>0</v>
      </c>
      <c r="BC80" s="175">
        <v>0</v>
      </c>
      <c r="BD80" s="175">
        <v>0</v>
      </c>
      <c r="BE80" s="175">
        <v>0</v>
      </c>
      <c r="BF80" s="175">
        <v>0</v>
      </c>
      <c r="BG80" s="175">
        <v>0</v>
      </c>
      <c r="BH80" s="175">
        <v>0</v>
      </c>
      <c r="BI80" s="175">
        <v>0</v>
      </c>
      <c r="BJ80" s="174">
        <v>0.20399999999999999</v>
      </c>
      <c r="BK80" s="175">
        <v>0</v>
      </c>
      <c r="BL80" s="175">
        <v>0</v>
      </c>
      <c r="BM80" s="174">
        <v>0.34499999999999997</v>
      </c>
      <c r="BN80" s="175">
        <v>0</v>
      </c>
      <c r="BO80" s="175">
        <v>0</v>
      </c>
      <c r="BP80" s="175">
        <v>0</v>
      </c>
      <c r="BQ80" s="175">
        <v>0</v>
      </c>
      <c r="BR80" s="175">
        <v>0</v>
      </c>
      <c r="BS80" s="175">
        <v>0</v>
      </c>
      <c r="BT80" s="175">
        <v>0</v>
      </c>
      <c r="BU80" s="175">
        <v>0</v>
      </c>
      <c r="BV80" s="175">
        <v>0</v>
      </c>
      <c r="BW80" s="175">
        <v>0</v>
      </c>
      <c r="BX80" s="175">
        <v>0</v>
      </c>
      <c r="BY80" s="175">
        <v>0</v>
      </c>
      <c r="BZ80" s="175">
        <f t="shared" si="52"/>
        <v>0</v>
      </c>
      <c r="CA80" s="156" t="s">
        <v>981</v>
      </c>
    </row>
    <row r="81" spans="1:79" ht="21.75" customHeight="1" x14ac:dyDescent="0.25">
      <c r="A81" s="200" t="s">
        <v>953</v>
      </c>
      <c r="B81" s="395" t="s">
        <v>1063</v>
      </c>
      <c r="C81" s="118" t="s">
        <v>1064</v>
      </c>
      <c r="D81" s="130">
        <v>0.36299999999999999</v>
      </c>
      <c r="E81" s="175">
        <v>0</v>
      </c>
      <c r="F81" s="164">
        <v>0.36299999999999999</v>
      </c>
      <c r="G81" s="175">
        <v>0</v>
      </c>
      <c r="H81" s="175">
        <v>0</v>
      </c>
      <c r="I81" s="130">
        <v>0.503</v>
      </c>
      <c r="J81" s="126">
        <v>0</v>
      </c>
      <c r="K81" s="126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64">
        <v>0.36299999999999999</v>
      </c>
      <c r="AB81" s="175">
        <v>0</v>
      </c>
      <c r="AC81" s="175">
        <v>0</v>
      </c>
      <c r="AD81" s="130">
        <v>0.503</v>
      </c>
      <c r="AE81" s="175">
        <v>0</v>
      </c>
      <c r="AF81" s="175">
        <v>0</v>
      </c>
      <c r="AG81" s="175">
        <v>0</v>
      </c>
      <c r="AH81" s="15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4">
        <v>0.36299999999999999</v>
      </c>
      <c r="AP81" s="175">
        <v>0</v>
      </c>
      <c r="AQ81" s="175">
        <v>0</v>
      </c>
      <c r="AR81" s="174">
        <v>0.503</v>
      </c>
      <c r="AS81" s="175">
        <v>0</v>
      </c>
      <c r="AT81" s="175">
        <v>0</v>
      </c>
      <c r="AU81" s="175">
        <v>0</v>
      </c>
      <c r="AV81" s="175">
        <v>0</v>
      </c>
      <c r="AW81" s="175">
        <v>0</v>
      </c>
      <c r="AX81" s="175">
        <v>0</v>
      </c>
      <c r="AY81" s="175">
        <v>0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0</v>
      </c>
      <c r="BG81" s="175">
        <v>0</v>
      </c>
      <c r="BH81" s="175">
        <v>0</v>
      </c>
      <c r="BI81" s="175">
        <v>0</v>
      </c>
      <c r="BJ81" s="174">
        <v>0.36299999999999999</v>
      </c>
      <c r="BK81" s="175">
        <v>0</v>
      </c>
      <c r="BL81" s="175">
        <v>0</v>
      </c>
      <c r="BM81" s="174">
        <v>0.503</v>
      </c>
      <c r="BN81" s="175">
        <v>0</v>
      </c>
      <c r="BO81" s="175">
        <v>0</v>
      </c>
      <c r="BP81" s="175">
        <v>0</v>
      </c>
      <c r="BQ81" s="175">
        <v>0</v>
      </c>
      <c r="BR81" s="175">
        <v>0</v>
      </c>
      <c r="BS81" s="175">
        <v>0</v>
      </c>
      <c r="BT81" s="175">
        <v>0</v>
      </c>
      <c r="BU81" s="175">
        <v>0</v>
      </c>
      <c r="BV81" s="175">
        <v>0</v>
      </c>
      <c r="BW81" s="175">
        <v>0</v>
      </c>
      <c r="BX81" s="175">
        <v>0</v>
      </c>
      <c r="BY81" s="175">
        <v>0</v>
      </c>
      <c r="BZ81" s="175">
        <f t="shared" si="52"/>
        <v>0</v>
      </c>
      <c r="CA81" s="156" t="s">
        <v>981</v>
      </c>
    </row>
    <row r="82" spans="1:79" ht="18" customHeight="1" x14ac:dyDescent="0.25">
      <c r="A82" s="200" t="s">
        <v>953</v>
      </c>
      <c r="B82" s="395" t="s">
        <v>1065</v>
      </c>
      <c r="C82" s="118" t="s">
        <v>1066</v>
      </c>
      <c r="D82" s="130">
        <v>0.23300000000000001</v>
      </c>
      <c r="E82" s="175">
        <v>0</v>
      </c>
      <c r="F82" s="164">
        <v>0.23300000000000001</v>
      </c>
      <c r="G82" s="175">
        <v>0</v>
      </c>
      <c r="H82" s="175">
        <v>0</v>
      </c>
      <c r="I82" s="130">
        <v>0.49</v>
      </c>
      <c r="J82" s="126">
        <v>0</v>
      </c>
      <c r="K82" s="126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5">
        <v>0</v>
      </c>
      <c r="T82" s="175">
        <v>0</v>
      </c>
      <c r="U82" s="175">
        <v>0</v>
      </c>
      <c r="V82" s="175">
        <v>0</v>
      </c>
      <c r="W82" s="175">
        <v>0</v>
      </c>
      <c r="X82" s="175">
        <v>0</v>
      </c>
      <c r="Y82" s="175">
        <v>0</v>
      </c>
      <c r="Z82" s="175">
        <v>0</v>
      </c>
      <c r="AA82" s="164">
        <v>0.23300000000000001</v>
      </c>
      <c r="AB82" s="175">
        <v>0</v>
      </c>
      <c r="AC82" s="175">
        <v>0</v>
      </c>
      <c r="AD82" s="130">
        <v>0.49</v>
      </c>
      <c r="AE82" s="175">
        <v>0</v>
      </c>
      <c r="AF82" s="175">
        <v>0</v>
      </c>
      <c r="AG82" s="175">
        <v>0</v>
      </c>
      <c r="AH82" s="155">
        <v>0</v>
      </c>
      <c r="AI82" s="175">
        <v>0</v>
      </c>
      <c r="AJ82" s="175">
        <v>0</v>
      </c>
      <c r="AK82" s="175">
        <v>0</v>
      </c>
      <c r="AL82" s="175">
        <v>0</v>
      </c>
      <c r="AM82" s="175">
        <v>0</v>
      </c>
      <c r="AN82" s="175">
        <v>0</v>
      </c>
      <c r="AO82" s="174">
        <v>0.23300000000000001</v>
      </c>
      <c r="AP82" s="175">
        <v>0</v>
      </c>
      <c r="AQ82" s="175">
        <v>0</v>
      </c>
      <c r="AR82" s="174">
        <v>0.49</v>
      </c>
      <c r="AS82" s="175">
        <v>0</v>
      </c>
      <c r="AT82" s="175">
        <v>0</v>
      </c>
      <c r="AU82" s="175">
        <v>0</v>
      </c>
      <c r="AV82" s="175">
        <v>0</v>
      </c>
      <c r="AW82" s="175">
        <v>0</v>
      </c>
      <c r="AX82" s="175">
        <v>0</v>
      </c>
      <c r="AY82" s="175">
        <v>0</v>
      </c>
      <c r="AZ82" s="175">
        <v>0</v>
      </c>
      <c r="BA82" s="175">
        <v>0</v>
      </c>
      <c r="BB82" s="175">
        <v>0</v>
      </c>
      <c r="BC82" s="175">
        <v>0</v>
      </c>
      <c r="BD82" s="175">
        <v>0</v>
      </c>
      <c r="BE82" s="175">
        <v>0</v>
      </c>
      <c r="BF82" s="175">
        <v>0</v>
      </c>
      <c r="BG82" s="175">
        <v>0</v>
      </c>
      <c r="BH82" s="175">
        <v>0</v>
      </c>
      <c r="BI82" s="175">
        <v>0</v>
      </c>
      <c r="BJ82" s="174">
        <v>0.23300000000000001</v>
      </c>
      <c r="BK82" s="175">
        <v>0</v>
      </c>
      <c r="BL82" s="175">
        <v>0</v>
      </c>
      <c r="BM82" s="174">
        <v>0.49</v>
      </c>
      <c r="BN82" s="175">
        <v>0</v>
      </c>
      <c r="BO82" s="175">
        <v>0</v>
      </c>
      <c r="BP82" s="175">
        <v>0</v>
      </c>
      <c r="BQ82" s="175">
        <v>0</v>
      </c>
      <c r="BR82" s="175">
        <v>0</v>
      </c>
      <c r="BS82" s="175">
        <v>0</v>
      </c>
      <c r="BT82" s="175">
        <v>0</v>
      </c>
      <c r="BU82" s="175">
        <v>0</v>
      </c>
      <c r="BV82" s="175">
        <v>0</v>
      </c>
      <c r="BW82" s="175">
        <v>0</v>
      </c>
      <c r="BX82" s="175">
        <v>0</v>
      </c>
      <c r="BY82" s="175">
        <v>0</v>
      </c>
      <c r="BZ82" s="175">
        <f t="shared" si="52"/>
        <v>0</v>
      </c>
      <c r="CA82" s="156" t="s">
        <v>981</v>
      </c>
    </row>
    <row r="83" spans="1:79" ht="23.25" customHeight="1" x14ac:dyDescent="0.25">
      <c r="A83" s="200" t="s">
        <v>953</v>
      </c>
      <c r="B83" s="395" t="s">
        <v>1067</v>
      </c>
      <c r="C83" s="118" t="s">
        <v>1068</v>
      </c>
      <c r="D83" s="130">
        <v>0.42399999999999999</v>
      </c>
      <c r="E83" s="175">
        <v>0</v>
      </c>
      <c r="F83" s="164">
        <v>0.42399999999999999</v>
      </c>
      <c r="G83" s="175">
        <v>0</v>
      </c>
      <c r="H83" s="175">
        <v>0</v>
      </c>
      <c r="I83" s="130">
        <v>0.55300000000000005</v>
      </c>
      <c r="J83" s="126">
        <v>0</v>
      </c>
      <c r="K83" s="126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5">
        <v>0</v>
      </c>
      <c r="S83" s="175">
        <v>0</v>
      </c>
      <c r="T83" s="175">
        <v>0</v>
      </c>
      <c r="U83" s="175">
        <v>0</v>
      </c>
      <c r="V83" s="175">
        <v>0</v>
      </c>
      <c r="W83" s="175">
        <v>0</v>
      </c>
      <c r="X83" s="175">
        <v>0</v>
      </c>
      <c r="Y83" s="175">
        <v>0</v>
      </c>
      <c r="Z83" s="175">
        <v>0</v>
      </c>
      <c r="AA83" s="164">
        <v>0.42399999999999999</v>
      </c>
      <c r="AB83" s="175">
        <v>0</v>
      </c>
      <c r="AC83" s="175">
        <v>0</v>
      </c>
      <c r="AD83" s="130">
        <v>0.55300000000000005</v>
      </c>
      <c r="AE83" s="175">
        <v>0</v>
      </c>
      <c r="AF83" s="175">
        <v>0</v>
      </c>
      <c r="AG83" s="175">
        <v>0</v>
      </c>
      <c r="AH83" s="155">
        <v>0</v>
      </c>
      <c r="AI83" s="175">
        <v>0</v>
      </c>
      <c r="AJ83" s="175">
        <v>0</v>
      </c>
      <c r="AK83" s="175">
        <v>0</v>
      </c>
      <c r="AL83" s="175">
        <v>0</v>
      </c>
      <c r="AM83" s="175">
        <v>0</v>
      </c>
      <c r="AN83" s="175">
        <v>0</v>
      </c>
      <c r="AO83" s="174">
        <v>0.42399999999999999</v>
      </c>
      <c r="AP83" s="175">
        <v>0</v>
      </c>
      <c r="AQ83" s="175">
        <v>0</v>
      </c>
      <c r="AR83" s="174">
        <v>0.55300000000000005</v>
      </c>
      <c r="AS83" s="175">
        <v>0</v>
      </c>
      <c r="AT83" s="175">
        <v>0</v>
      </c>
      <c r="AU83" s="175">
        <v>0</v>
      </c>
      <c r="AV83" s="175">
        <v>0</v>
      </c>
      <c r="AW83" s="175">
        <v>0</v>
      </c>
      <c r="AX83" s="175">
        <v>0</v>
      </c>
      <c r="AY83" s="175">
        <v>0</v>
      </c>
      <c r="AZ83" s="175">
        <v>0</v>
      </c>
      <c r="BA83" s="175">
        <v>0</v>
      </c>
      <c r="BB83" s="175">
        <v>0</v>
      </c>
      <c r="BC83" s="175">
        <v>0</v>
      </c>
      <c r="BD83" s="175">
        <v>0</v>
      </c>
      <c r="BE83" s="175">
        <v>0</v>
      </c>
      <c r="BF83" s="175">
        <v>0</v>
      </c>
      <c r="BG83" s="175">
        <v>0</v>
      </c>
      <c r="BH83" s="175">
        <v>0</v>
      </c>
      <c r="BI83" s="175">
        <v>0</v>
      </c>
      <c r="BJ83" s="174">
        <v>0.42399999999999999</v>
      </c>
      <c r="BK83" s="175">
        <v>0</v>
      </c>
      <c r="BL83" s="175">
        <v>0</v>
      </c>
      <c r="BM83" s="174">
        <v>0.55300000000000005</v>
      </c>
      <c r="BN83" s="175">
        <v>0</v>
      </c>
      <c r="BO83" s="175">
        <v>0</v>
      </c>
      <c r="BP83" s="175">
        <v>0</v>
      </c>
      <c r="BQ83" s="175">
        <v>0</v>
      </c>
      <c r="BR83" s="175">
        <v>0</v>
      </c>
      <c r="BS83" s="175">
        <v>0</v>
      </c>
      <c r="BT83" s="175">
        <v>0</v>
      </c>
      <c r="BU83" s="175">
        <v>0</v>
      </c>
      <c r="BV83" s="175">
        <v>0</v>
      </c>
      <c r="BW83" s="175">
        <v>0</v>
      </c>
      <c r="BX83" s="175">
        <v>0</v>
      </c>
      <c r="BY83" s="175">
        <v>0</v>
      </c>
      <c r="BZ83" s="175">
        <f t="shared" si="52"/>
        <v>0</v>
      </c>
      <c r="CA83" s="156" t="s">
        <v>981</v>
      </c>
    </row>
    <row r="84" spans="1:79" ht="24" customHeight="1" x14ac:dyDescent="0.25">
      <c r="A84" s="200" t="s">
        <v>953</v>
      </c>
      <c r="B84" s="395" t="s">
        <v>1069</v>
      </c>
      <c r="C84" s="118" t="s">
        <v>1070</v>
      </c>
      <c r="D84" s="130">
        <v>0.115</v>
      </c>
      <c r="E84" s="175">
        <v>0</v>
      </c>
      <c r="F84" s="164">
        <v>0.115</v>
      </c>
      <c r="G84" s="175">
        <v>0</v>
      </c>
      <c r="H84" s="175">
        <v>0</v>
      </c>
      <c r="I84" s="130">
        <v>0.33</v>
      </c>
      <c r="J84" s="126">
        <v>0</v>
      </c>
      <c r="K84" s="126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  <c r="S84" s="175">
        <v>0</v>
      </c>
      <c r="T84" s="175">
        <v>0</v>
      </c>
      <c r="U84" s="175">
        <v>0</v>
      </c>
      <c r="V84" s="175">
        <v>0</v>
      </c>
      <c r="W84" s="175">
        <v>0</v>
      </c>
      <c r="X84" s="175">
        <v>0</v>
      </c>
      <c r="Y84" s="175">
        <v>0</v>
      </c>
      <c r="Z84" s="175">
        <v>0</v>
      </c>
      <c r="AA84" s="155">
        <v>0</v>
      </c>
      <c r="AB84" s="155">
        <v>0</v>
      </c>
      <c r="AC84" s="155">
        <v>0</v>
      </c>
      <c r="AD84" s="155">
        <v>0</v>
      </c>
      <c r="AE84" s="155">
        <v>0</v>
      </c>
      <c r="AF84" s="155">
        <v>0</v>
      </c>
      <c r="AG84" s="175">
        <v>0</v>
      </c>
      <c r="AH84" s="130">
        <v>0.115</v>
      </c>
      <c r="AI84" s="175">
        <v>0</v>
      </c>
      <c r="AJ84" s="175">
        <v>0</v>
      </c>
      <c r="AK84" s="130">
        <v>0.33</v>
      </c>
      <c r="AL84" s="175">
        <v>0</v>
      </c>
      <c r="AM84" s="175">
        <v>0</v>
      </c>
      <c r="AN84" s="175">
        <v>0</v>
      </c>
      <c r="AO84" s="174">
        <v>0.115</v>
      </c>
      <c r="AP84" s="175">
        <v>0</v>
      </c>
      <c r="AQ84" s="175">
        <v>0</v>
      </c>
      <c r="AR84" s="174">
        <v>0.33</v>
      </c>
      <c r="AS84" s="175">
        <v>0</v>
      </c>
      <c r="AT84" s="175">
        <v>0</v>
      </c>
      <c r="AU84" s="175">
        <v>0</v>
      </c>
      <c r="AV84" s="175">
        <v>0</v>
      </c>
      <c r="AW84" s="175">
        <v>0</v>
      </c>
      <c r="AX84" s="175">
        <v>0</v>
      </c>
      <c r="AY84" s="175">
        <v>0</v>
      </c>
      <c r="AZ84" s="175">
        <v>0</v>
      </c>
      <c r="BA84" s="175">
        <v>0</v>
      </c>
      <c r="BB84" s="175">
        <v>0</v>
      </c>
      <c r="BC84" s="175">
        <v>0</v>
      </c>
      <c r="BD84" s="175">
        <v>0</v>
      </c>
      <c r="BE84" s="175">
        <v>0</v>
      </c>
      <c r="BF84" s="175">
        <v>0</v>
      </c>
      <c r="BG84" s="175">
        <v>0</v>
      </c>
      <c r="BH84" s="175">
        <v>0</v>
      </c>
      <c r="BI84" s="175">
        <v>0</v>
      </c>
      <c r="BJ84" s="174">
        <v>0.115</v>
      </c>
      <c r="BK84" s="175">
        <v>0</v>
      </c>
      <c r="BL84" s="175">
        <v>0</v>
      </c>
      <c r="BM84" s="174">
        <v>0.33</v>
      </c>
      <c r="BN84" s="175">
        <v>0</v>
      </c>
      <c r="BO84" s="175">
        <v>0</v>
      </c>
      <c r="BP84" s="175">
        <v>0</v>
      </c>
      <c r="BQ84" s="175">
        <v>0</v>
      </c>
      <c r="BR84" s="175">
        <v>0</v>
      </c>
      <c r="BS84" s="175">
        <v>0</v>
      </c>
      <c r="BT84" s="175">
        <v>0</v>
      </c>
      <c r="BU84" s="175">
        <v>0</v>
      </c>
      <c r="BV84" s="175">
        <v>0</v>
      </c>
      <c r="BW84" s="175">
        <v>0</v>
      </c>
      <c r="BX84" s="175">
        <v>0</v>
      </c>
      <c r="BY84" s="175">
        <v>0</v>
      </c>
      <c r="BZ84" s="175">
        <f t="shared" si="52"/>
        <v>0</v>
      </c>
      <c r="CA84" s="156" t="s">
        <v>981</v>
      </c>
    </row>
    <row r="85" spans="1:79" ht="21" customHeight="1" x14ac:dyDescent="0.25">
      <c r="A85" s="200" t="s">
        <v>953</v>
      </c>
      <c r="B85" s="395" t="s">
        <v>1071</v>
      </c>
      <c r="C85" s="118" t="s">
        <v>1072</v>
      </c>
      <c r="D85" s="130">
        <v>0.106</v>
      </c>
      <c r="E85" s="175">
        <v>0</v>
      </c>
      <c r="F85" s="164">
        <v>0.106</v>
      </c>
      <c r="G85" s="175">
        <v>0</v>
      </c>
      <c r="H85" s="175">
        <v>0</v>
      </c>
      <c r="I85" s="130">
        <v>0.28999999999999998</v>
      </c>
      <c r="J85" s="126">
        <v>0</v>
      </c>
      <c r="K85" s="126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5">
        <v>0</v>
      </c>
      <c r="S85" s="175">
        <v>0</v>
      </c>
      <c r="T85" s="175">
        <v>0</v>
      </c>
      <c r="U85" s="175">
        <v>0</v>
      </c>
      <c r="V85" s="175">
        <v>0</v>
      </c>
      <c r="W85" s="175">
        <v>0</v>
      </c>
      <c r="X85" s="175">
        <v>0</v>
      </c>
      <c r="Y85" s="175">
        <v>0</v>
      </c>
      <c r="Z85" s="175">
        <v>0</v>
      </c>
      <c r="AA85" s="155">
        <v>0</v>
      </c>
      <c r="AB85" s="155">
        <v>0</v>
      </c>
      <c r="AC85" s="155">
        <v>0</v>
      </c>
      <c r="AD85" s="155">
        <v>0</v>
      </c>
      <c r="AE85" s="155">
        <v>0</v>
      </c>
      <c r="AF85" s="155">
        <v>0</v>
      </c>
      <c r="AG85" s="175">
        <v>0</v>
      </c>
      <c r="AH85" s="130">
        <v>0.106</v>
      </c>
      <c r="AI85" s="175">
        <v>0</v>
      </c>
      <c r="AJ85" s="175">
        <v>0</v>
      </c>
      <c r="AK85" s="130">
        <v>0.28999999999999998</v>
      </c>
      <c r="AL85" s="175">
        <v>0</v>
      </c>
      <c r="AM85" s="175">
        <v>0</v>
      </c>
      <c r="AN85" s="175">
        <v>0</v>
      </c>
      <c r="AO85" s="174">
        <v>0.106</v>
      </c>
      <c r="AP85" s="175">
        <v>0</v>
      </c>
      <c r="AQ85" s="175">
        <v>0</v>
      </c>
      <c r="AR85" s="174">
        <v>0.28999999999999998</v>
      </c>
      <c r="AS85" s="175">
        <v>0</v>
      </c>
      <c r="AT85" s="175">
        <v>0</v>
      </c>
      <c r="AU85" s="175">
        <v>0</v>
      </c>
      <c r="AV85" s="175">
        <v>0</v>
      </c>
      <c r="AW85" s="175">
        <v>0</v>
      </c>
      <c r="AX85" s="175">
        <v>0</v>
      </c>
      <c r="AY85" s="175">
        <v>0</v>
      </c>
      <c r="AZ85" s="175">
        <v>0</v>
      </c>
      <c r="BA85" s="175">
        <v>0</v>
      </c>
      <c r="BB85" s="175">
        <v>0</v>
      </c>
      <c r="BC85" s="175">
        <v>0</v>
      </c>
      <c r="BD85" s="175">
        <v>0</v>
      </c>
      <c r="BE85" s="175">
        <v>0</v>
      </c>
      <c r="BF85" s="175">
        <v>0</v>
      </c>
      <c r="BG85" s="175">
        <v>0</v>
      </c>
      <c r="BH85" s="175">
        <v>0</v>
      </c>
      <c r="BI85" s="175">
        <v>0</v>
      </c>
      <c r="BJ85" s="174">
        <v>0.106</v>
      </c>
      <c r="BK85" s="175">
        <v>0</v>
      </c>
      <c r="BL85" s="175">
        <v>0</v>
      </c>
      <c r="BM85" s="174">
        <v>0.28999999999999998</v>
      </c>
      <c r="BN85" s="175">
        <v>0</v>
      </c>
      <c r="BO85" s="175">
        <v>0</v>
      </c>
      <c r="BP85" s="175">
        <v>0</v>
      </c>
      <c r="BQ85" s="175">
        <v>0</v>
      </c>
      <c r="BR85" s="175">
        <v>0</v>
      </c>
      <c r="BS85" s="175">
        <v>0</v>
      </c>
      <c r="BT85" s="175">
        <v>0</v>
      </c>
      <c r="BU85" s="175">
        <v>0</v>
      </c>
      <c r="BV85" s="175">
        <v>0</v>
      </c>
      <c r="BW85" s="175">
        <v>0</v>
      </c>
      <c r="BX85" s="175">
        <v>0</v>
      </c>
      <c r="BY85" s="175">
        <v>0</v>
      </c>
      <c r="BZ85" s="175">
        <f t="shared" si="52"/>
        <v>0</v>
      </c>
      <c r="CA85" s="156" t="s">
        <v>981</v>
      </c>
    </row>
    <row r="86" spans="1:79" ht="20.25" customHeight="1" x14ac:dyDescent="0.25">
      <c r="A86" s="200" t="s">
        <v>953</v>
      </c>
      <c r="B86" s="395" t="s">
        <v>1073</v>
      </c>
      <c r="C86" s="118" t="s">
        <v>1074</v>
      </c>
      <c r="D86" s="130">
        <v>0.13100000000000001</v>
      </c>
      <c r="E86" s="175">
        <v>0</v>
      </c>
      <c r="F86" s="164">
        <v>0.13100000000000001</v>
      </c>
      <c r="G86" s="175">
        <v>0</v>
      </c>
      <c r="H86" s="175">
        <v>0</v>
      </c>
      <c r="I86" s="130">
        <v>0.27</v>
      </c>
      <c r="J86" s="126">
        <v>0</v>
      </c>
      <c r="K86" s="126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5">
        <v>0</v>
      </c>
      <c r="S86" s="175">
        <v>0</v>
      </c>
      <c r="T86" s="175">
        <v>0</v>
      </c>
      <c r="U86" s="175">
        <v>0</v>
      </c>
      <c r="V86" s="175">
        <v>0</v>
      </c>
      <c r="W86" s="175">
        <v>0</v>
      </c>
      <c r="X86" s="175">
        <v>0</v>
      </c>
      <c r="Y86" s="175">
        <v>0</v>
      </c>
      <c r="Z86" s="175">
        <v>0</v>
      </c>
      <c r="AA86" s="155">
        <v>0</v>
      </c>
      <c r="AB86" s="155">
        <v>0</v>
      </c>
      <c r="AC86" s="155">
        <v>0</v>
      </c>
      <c r="AD86" s="155">
        <v>0</v>
      </c>
      <c r="AE86" s="155">
        <v>0</v>
      </c>
      <c r="AF86" s="155">
        <v>0</v>
      </c>
      <c r="AG86" s="175">
        <v>0</v>
      </c>
      <c r="AH86" s="130">
        <v>0.13100000000000001</v>
      </c>
      <c r="AI86" s="175">
        <v>0</v>
      </c>
      <c r="AJ86" s="175">
        <v>0</v>
      </c>
      <c r="AK86" s="130">
        <v>0.27</v>
      </c>
      <c r="AL86" s="175">
        <v>0</v>
      </c>
      <c r="AM86" s="175">
        <v>0</v>
      </c>
      <c r="AN86" s="175">
        <v>0</v>
      </c>
      <c r="AO86" s="174">
        <v>0.13100000000000001</v>
      </c>
      <c r="AP86" s="175">
        <v>0</v>
      </c>
      <c r="AQ86" s="175">
        <v>0</v>
      </c>
      <c r="AR86" s="174">
        <v>0.27</v>
      </c>
      <c r="AS86" s="175">
        <v>0</v>
      </c>
      <c r="AT86" s="175">
        <v>0</v>
      </c>
      <c r="AU86" s="175">
        <v>0</v>
      </c>
      <c r="AV86" s="175">
        <v>0</v>
      </c>
      <c r="AW86" s="175">
        <v>0</v>
      </c>
      <c r="AX86" s="175">
        <v>0</v>
      </c>
      <c r="AY86" s="175">
        <v>0</v>
      </c>
      <c r="AZ86" s="175">
        <v>0</v>
      </c>
      <c r="BA86" s="175">
        <v>0</v>
      </c>
      <c r="BB86" s="175">
        <v>0</v>
      </c>
      <c r="BC86" s="175">
        <v>0</v>
      </c>
      <c r="BD86" s="175">
        <v>0</v>
      </c>
      <c r="BE86" s="175">
        <v>0</v>
      </c>
      <c r="BF86" s="175">
        <v>0</v>
      </c>
      <c r="BG86" s="175">
        <v>0</v>
      </c>
      <c r="BH86" s="175">
        <v>0</v>
      </c>
      <c r="BI86" s="175">
        <v>0</v>
      </c>
      <c r="BJ86" s="174">
        <v>0.13100000000000001</v>
      </c>
      <c r="BK86" s="175">
        <v>0</v>
      </c>
      <c r="BL86" s="175">
        <v>0</v>
      </c>
      <c r="BM86" s="174">
        <v>0.27</v>
      </c>
      <c r="BN86" s="175">
        <v>0</v>
      </c>
      <c r="BO86" s="175">
        <v>0</v>
      </c>
      <c r="BP86" s="175">
        <v>0</v>
      </c>
      <c r="BQ86" s="175">
        <v>0</v>
      </c>
      <c r="BR86" s="175">
        <v>0</v>
      </c>
      <c r="BS86" s="175">
        <v>0</v>
      </c>
      <c r="BT86" s="175">
        <v>0</v>
      </c>
      <c r="BU86" s="175">
        <v>0</v>
      </c>
      <c r="BV86" s="175">
        <v>0</v>
      </c>
      <c r="BW86" s="175">
        <v>0</v>
      </c>
      <c r="BX86" s="175">
        <v>0</v>
      </c>
      <c r="BY86" s="175">
        <v>0</v>
      </c>
      <c r="BZ86" s="175">
        <f t="shared" si="52"/>
        <v>0</v>
      </c>
      <c r="CA86" s="156" t="s">
        <v>981</v>
      </c>
    </row>
    <row r="87" spans="1:79" ht="35.25" customHeight="1" x14ac:dyDescent="0.25">
      <c r="A87" s="200" t="s">
        <v>953</v>
      </c>
      <c r="B87" s="395" t="s">
        <v>1075</v>
      </c>
      <c r="C87" s="118" t="s">
        <v>1076</v>
      </c>
      <c r="D87" s="130">
        <v>0.20200000000000001</v>
      </c>
      <c r="E87" s="175">
        <v>0</v>
      </c>
      <c r="F87" s="164">
        <v>0.20200000000000001</v>
      </c>
      <c r="G87" s="175">
        <v>0</v>
      </c>
      <c r="H87" s="175">
        <v>0</v>
      </c>
      <c r="I87" s="130">
        <v>0.45</v>
      </c>
      <c r="J87" s="126">
        <v>0</v>
      </c>
      <c r="K87" s="126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175">
        <v>0</v>
      </c>
      <c r="R87" s="175">
        <v>0</v>
      </c>
      <c r="S87" s="175">
        <v>0</v>
      </c>
      <c r="T87" s="175">
        <v>0</v>
      </c>
      <c r="U87" s="175">
        <v>0</v>
      </c>
      <c r="V87" s="175">
        <v>0</v>
      </c>
      <c r="W87" s="175">
        <v>0</v>
      </c>
      <c r="X87" s="175">
        <v>0</v>
      </c>
      <c r="Y87" s="175">
        <v>0</v>
      </c>
      <c r="Z87" s="17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75">
        <v>0</v>
      </c>
      <c r="AH87" s="130">
        <v>0.20200000000000001</v>
      </c>
      <c r="AI87" s="175">
        <v>0</v>
      </c>
      <c r="AJ87" s="175">
        <v>0</v>
      </c>
      <c r="AK87" s="130">
        <v>0.45</v>
      </c>
      <c r="AL87" s="175">
        <v>0</v>
      </c>
      <c r="AM87" s="175">
        <v>0</v>
      </c>
      <c r="AN87" s="175">
        <v>0</v>
      </c>
      <c r="AO87" s="174">
        <v>0.20200000000000001</v>
      </c>
      <c r="AP87" s="175">
        <v>0</v>
      </c>
      <c r="AQ87" s="175">
        <v>0</v>
      </c>
      <c r="AR87" s="174">
        <v>0.45</v>
      </c>
      <c r="AS87" s="175">
        <v>0</v>
      </c>
      <c r="AT87" s="175">
        <v>0</v>
      </c>
      <c r="AU87" s="175">
        <v>0</v>
      </c>
      <c r="AV87" s="175">
        <v>0</v>
      </c>
      <c r="AW87" s="175">
        <v>0</v>
      </c>
      <c r="AX87" s="175">
        <v>0</v>
      </c>
      <c r="AY87" s="175">
        <v>0</v>
      </c>
      <c r="AZ87" s="175">
        <v>0</v>
      </c>
      <c r="BA87" s="175">
        <v>0</v>
      </c>
      <c r="BB87" s="175">
        <v>0</v>
      </c>
      <c r="BC87" s="175">
        <v>0</v>
      </c>
      <c r="BD87" s="175">
        <v>0</v>
      </c>
      <c r="BE87" s="175">
        <v>0</v>
      </c>
      <c r="BF87" s="175">
        <v>0</v>
      </c>
      <c r="BG87" s="175">
        <v>0</v>
      </c>
      <c r="BH87" s="175">
        <v>0</v>
      </c>
      <c r="BI87" s="175">
        <v>0</v>
      </c>
      <c r="BJ87" s="174">
        <v>0.20200000000000001</v>
      </c>
      <c r="BK87" s="175">
        <v>0</v>
      </c>
      <c r="BL87" s="175">
        <v>0</v>
      </c>
      <c r="BM87" s="174">
        <v>0.45</v>
      </c>
      <c r="BN87" s="175">
        <v>0</v>
      </c>
      <c r="BO87" s="175">
        <v>0</v>
      </c>
      <c r="BP87" s="175">
        <v>0</v>
      </c>
      <c r="BQ87" s="175">
        <v>0</v>
      </c>
      <c r="BR87" s="175">
        <v>0</v>
      </c>
      <c r="BS87" s="175">
        <v>0</v>
      </c>
      <c r="BT87" s="175">
        <v>0</v>
      </c>
      <c r="BU87" s="175">
        <v>0</v>
      </c>
      <c r="BV87" s="175">
        <v>0</v>
      </c>
      <c r="BW87" s="175">
        <v>0</v>
      </c>
      <c r="BX87" s="175">
        <v>0</v>
      </c>
      <c r="BY87" s="175">
        <v>0</v>
      </c>
      <c r="BZ87" s="175">
        <f t="shared" si="52"/>
        <v>0</v>
      </c>
      <c r="CA87" s="156" t="s">
        <v>981</v>
      </c>
    </row>
    <row r="88" spans="1:79" ht="21.75" customHeight="1" x14ac:dyDescent="0.25">
      <c r="A88" s="200" t="s">
        <v>953</v>
      </c>
      <c r="B88" s="395" t="s">
        <v>1077</v>
      </c>
      <c r="C88" s="118" t="s">
        <v>1078</v>
      </c>
      <c r="D88" s="130">
        <v>0.115</v>
      </c>
      <c r="E88" s="175">
        <v>0</v>
      </c>
      <c r="F88" s="164">
        <v>0.115</v>
      </c>
      <c r="G88" s="175">
        <v>0</v>
      </c>
      <c r="H88" s="175">
        <v>0</v>
      </c>
      <c r="I88" s="130">
        <v>0.11</v>
      </c>
      <c r="J88" s="126">
        <v>0</v>
      </c>
      <c r="K88" s="126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0</v>
      </c>
      <c r="Y88" s="175">
        <v>0</v>
      </c>
      <c r="Z88" s="175">
        <v>0</v>
      </c>
      <c r="AA88" s="155">
        <v>0</v>
      </c>
      <c r="AB88" s="155">
        <v>0</v>
      </c>
      <c r="AC88" s="155">
        <v>0</v>
      </c>
      <c r="AD88" s="155">
        <v>0</v>
      </c>
      <c r="AE88" s="155">
        <v>0</v>
      </c>
      <c r="AF88" s="155">
        <v>0</v>
      </c>
      <c r="AG88" s="175">
        <v>0</v>
      </c>
      <c r="AH88" s="130">
        <v>0.115</v>
      </c>
      <c r="AI88" s="175">
        <v>0</v>
      </c>
      <c r="AJ88" s="175">
        <v>0</v>
      </c>
      <c r="AK88" s="130">
        <v>0.11</v>
      </c>
      <c r="AL88" s="175">
        <v>0</v>
      </c>
      <c r="AM88" s="175">
        <v>0</v>
      </c>
      <c r="AN88" s="175">
        <v>0</v>
      </c>
      <c r="AO88" s="174">
        <v>0.115</v>
      </c>
      <c r="AP88" s="175">
        <v>0</v>
      </c>
      <c r="AQ88" s="175">
        <v>0</v>
      </c>
      <c r="AR88" s="174">
        <v>0.11</v>
      </c>
      <c r="AS88" s="175">
        <v>0</v>
      </c>
      <c r="AT88" s="175">
        <v>0</v>
      </c>
      <c r="AU88" s="175">
        <v>0</v>
      </c>
      <c r="AV88" s="175">
        <v>0</v>
      </c>
      <c r="AW88" s="175">
        <v>0</v>
      </c>
      <c r="AX88" s="175">
        <v>0</v>
      </c>
      <c r="AY88" s="175">
        <v>0</v>
      </c>
      <c r="AZ88" s="175">
        <v>0</v>
      </c>
      <c r="BA88" s="175">
        <v>0</v>
      </c>
      <c r="BB88" s="175">
        <v>0</v>
      </c>
      <c r="BC88" s="175">
        <v>0</v>
      </c>
      <c r="BD88" s="175">
        <v>0</v>
      </c>
      <c r="BE88" s="175">
        <v>0</v>
      </c>
      <c r="BF88" s="175">
        <v>0</v>
      </c>
      <c r="BG88" s="175">
        <v>0</v>
      </c>
      <c r="BH88" s="175">
        <v>0</v>
      </c>
      <c r="BI88" s="175">
        <v>0</v>
      </c>
      <c r="BJ88" s="174">
        <v>0.115</v>
      </c>
      <c r="BK88" s="175">
        <v>0</v>
      </c>
      <c r="BL88" s="175">
        <v>0</v>
      </c>
      <c r="BM88" s="174">
        <v>0.11</v>
      </c>
      <c r="BN88" s="175">
        <v>0</v>
      </c>
      <c r="BO88" s="175">
        <v>0</v>
      </c>
      <c r="BP88" s="175">
        <v>0</v>
      </c>
      <c r="BQ88" s="175">
        <v>0</v>
      </c>
      <c r="BR88" s="175">
        <v>0</v>
      </c>
      <c r="BS88" s="175">
        <v>0</v>
      </c>
      <c r="BT88" s="175">
        <v>0</v>
      </c>
      <c r="BU88" s="175">
        <v>0</v>
      </c>
      <c r="BV88" s="175">
        <v>0</v>
      </c>
      <c r="BW88" s="175">
        <v>0</v>
      </c>
      <c r="BX88" s="175">
        <v>0</v>
      </c>
      <c r="BY88" s="175">
        <v>0</v>
      </c>
      <c r="BZ88" s="175">
        <f t="shared" si="52"/>
        <v>0</v>
      </c>
      <c r="CA88" s="156" t="s">
        <v>981</v>
      </c>
    </row>
    <row r="89" spans="1:79" ht="24" customHeight="1" x14ac:dyDescent="0.25">
      <c r="A89" s="200" t="s">
        <v>953</v>
      </c>
      <c r="B89" s="395" t="s">
        <v>1079</v>
      </c>
      <c r="C89" s="118" t="s">
        <v>1080</v>
      </c>
      <c r="D89" s="130">
        <v>0.19900000000000001</v>
      </c>
      <c r="E89" s="175">
        <v>0</v>
      </c>
      <c r="F89" s="164">
        <v>0.19900000000000001</v>
      </c>
      <c r="G89" s="175">
        <v>0</v>
      </c>
      <c r="H89" s="175">
        <v>0</v>
      </c>
      <c r="I89" s="130">
        <v>0.31</v>
      </c>
      <c r="J89" s="126">
        <v>0</v>
      </c>
      <c r="K89" s="126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175">
        <v>0</v>
      </c>
      <c r="U89" s="175">
        <v>0</v>
      </c>
      <c r="V89" s="175">
        <v>0</v>
      </c>
      <c r="W89" s="175">
        <v>0</v>
      </c>
      <c r="X89" s="175">
        <v>0</v>
      </c>
      <c r="Y89" s="175">
        <v>0</v>
      </c>
      <c r="Z89" s="175">
        <v>0</v>
      </c>
      <c r="AA89" s="155">
        <v>0</v>
      </c>
      <c r="AB89" s="155">
        <v>0</v>
      </c>
      <c r="AC89" s="155">
        <v>0</v>
      </c>
      <c r="AD89" s="155">
        <v>0</v>
      </c>
      <c r="AE89" s="155">
        <v>0</v>
      </c>
      <c r="AF89" s="155">
        <v>0</v>
      </c>
      <c r="AG89" s="175">
        <v>0</v>
      </c>
      <c r="AH89" s="130">
        <v>0.19900000000000001</v>
      </c>
      <c r="AI89" s="175">
        <v>0</v>
      </c>
      <c r="AJ89" s="175">
        <v>0</v>
      </c>
      <c r="AK89" s="130">
        <v>0.31</v>
      </c>
      <c r="AL89" s="175">
        <v>0</v>
      </c>
      <c r="AM89" s="175">
        <v>0</v>
      </c>
      <c r="AN89" s="175">
        <v>0</v>
      </c>
      <c r="AO89" s="174">
        <v>0.19900000000000001</v>
      </c>
      <c r="AP89" s="175">
        <v>0</v>
      </c>
      <c r="AQ89" s="175">
        <v>0</v>
      </c>
      <c r="AR89" s="174">
        <v>0.31</v>
      </c>
      <c r="AS89" s="175">
        <v>0</v>
      </c>
      <c r="AT89" s="175">
        <v>0</v>
      </c>
      <c r="AU89" s="175">
        <v>0</v>
      </c>
      <c r="AV89" s="175">
        <v>0</v>
      </c>
      <c r="AW89" s="175">
        <v>0</v>
      </c>
      <c r="AX89" s="175">
        <v>0</v>
      </c>
      <c r="AY89" s="175">
        <v>0</v>
      </c>
      <c r="AZ89" s="175">
        <v>0</v>
      </c>
      <c r="BA89" s="175">
        <v>0</v>
      </c>
      <c r="BB89" s="175">
        <v>0</v>
      </c>
      <c r="BC89" s="175">
        <v>0</v>
      </c>
      <c r="BD89" s="175">
        <v>0</v>
      </c>
      <c r="BE89" s="175">
        <v>0</v>
      </c>
      <c r="BF89" s="175">
        <v>0</v>
      </c>
      <c r="BG89" s="175">
        <v>0</v>
      </c>
      <c r="BH89" s="175">
        <v>0</v>
      </c>
      <c r="BI89" s="175">
        <v>0</v>
      </c>
      <c r="BJ89" s="174">
        <v>0.19900000000000001</v>
      </c>
      <c r="BK89" s="175">
        <v>0</v>
      </c>
      <c r="BL89" s="175">
        <v>0</v>
      </c>
      <c r="BM89" s="174">
        <v>0.31</v>
      </c>
      <c r="BN89" s="175">
        <v>0</v>
      </c>
      <c r="BO89" s="175">
        <v>0</v>
      </c>
      <c r="BP89" s="175">
        <v>0</v>
      </c>
      <c r="BQ89" s="175">
        <v>0</v>
      </c>
      <c r="BR89" s="175">
        <v>0</v>
      </c>
      <c r="BS89" s="175">
        <v>0</v>
      </c>
      <c r="BT89" s="175">
        <v>0</v>
      </c>
      <c r="BU89" s="175">
        <v>0</v>
      </c>
      <c r="BV89" s="175">
        <v>0</v>
      </c>
      <c r="BW89" s="175">
        <v>0</v>
      </c>
      <c r="BX89" s="175">
        <v>0</v>
      </c>
      <c r="BY89" s="175">
        <v>0</v>
      </c>
      <c r="BZ89" s="175">
        <f t="shared" si="52"/>
        <v>0</v>
      </c>
      <c r="CA89" s="156" t="s">
        <v>981</v>
      </c>
    </row>
    <row r="90" spans="1:79" ht="21.75" customHeight="1" x14ac:dyDescent="0.25">
      <c r="A90" s="200" t="s">
        <v>953</v>
      </c>
      <c r="B90" s="395" t="s">
        <v>1081</v>
      </c>
      <c r="C90" s="118" t="s">
        <v>1082</v>
      </c>
      <c r="D90" s="130">
        <v>0.13100000000000001</v>
      </c>
      <c r="E90" s="175">
        <v>0</v>
      </c>
      <c r="F90" s="164">
        <v>0.13100000000000001</v>
      </c>
      <c r="G90" s="175">
        <v>0</v>
      </c>
      <c r="H90" s="175">
        <v>0</v>
      </c>
      <c r="I90" s="130">
        <v>0.24</v>
      </c>
      <c r="J90" s="126">
        <v>0</v>
      </c>
      <c r="K90" s="126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175">
        <v>0</v>
      </c>
      <c r="U90" s="175">
        <v>0</v>
      </c>
      <c r="V90" s="175">
        <v>0</v>
      </c>
      <c r="W90" s="175">
        <v>0</v>
      </c>
      <c r="X90" s="175">
        <v>0</v>
      </c>
      <c r="Y90" s="175">
        <v>0</v>
      </c>
      <c r="Z90" s="175">
        <v>0</v>
      </c>
      <c r="AA90" s="155">
        <v>0</v>
      </c>
      <c r="AB90" s="155">
        <v>0</v>
      </c>
      <c r="AC90" s="155">
        <v>0</v>
      </c>
      <c r="AD90" s="155">
        <v>0</v>
      </c>
      <c r="AE90" s="155">
        <v>0</v>
      </c>
      <c r="AF90" s="155">
        <v>0</v>
      </c>
      <c r="AG90" s="175">
        <v>0</v>
      </c>
      <c r="AH90" s="130">
        <v>0.13100000000000001</v>
      </c>
      <c r="AI90" s="175">
        <v>0</v>
      </c>
      <c r="AJ90" s="175">
        <v>0</v>
      </c>
      <c r="AK90" s="130">
        <v>0.24</v>
      </c>
      <c r="AL90" s="175">
        <v>0</v>
      </c>
      <c r="AM90" s="175">
        <v>0</v>
      </c>
      <c r="AN90" s="175">
        <v>0</v>
      </c>
      <c r="AO90" s="174">
        <v>0.13100000000000001</v>
      </c>
      <c r="AP90" s="175">
        <v>0</v>
      </c>
      <c r="AQ90" s="175">
        <v>0</v>
      </c>
      <c r="AR90" s="174">
        <v>0.24</v>
      </c>
      <c r="AS90" s="175">
        <v>0</v>
      </c>
      <c r="AT90" s="175">
        <v>0</v>
      </c>
      <c r="AU90" s="175">
        <v>0</v>
      </c>
      <c r="AV90" s="175">
        <v>0</v>
      </c>
      <c r="AW90" s="175">
        <v>0</v>
      </c>
      <c r="AX90" s="175">
        <v>0</v>
      </c>
      <c r="AY90" s="175">
        <v>0</v>
      </c>
      <c r="AZ90" s="175">
        <v>0</v>
      </c>
      <c r="BA90" s="175">
        <v>0</v>
      </c>
      <c r="BB90" s="175">
        <v>0</v>
      </c>
      <c r="BC90" s="175">
        <v>0</v>
      </c>
      <c r="BD90" s="175">
        <v>0</v>
      </c>
      <c r="BE90" s="175">
        <v>0</v>
      </c>
      <c r="BF90" s="175">
        <v>0</v>
      </c>
      <c r="BG90" s="175">
        <v>0</v>
      </c>
      <c r="BH90" s="175">
        <v>0</v>
      </c>
      <c r="BI90" s="175">
        <v>0</v>
      </c>
      <c r="BJ90" s="174">
        <v>0.13100000000000001</v>
      </c>
      <c r="BK90" s="175">
        <v>0</v>
      </c>
      <c r="BL90" s="175">
        <v>0</v>
      </c>
      <c r="BM90" s="174">
        <v>0.24</v>
      </c>
      <c r="BN90" s="175">
        <v>0</v>
      </c>
      <c r="BO90" s="175">
        <v>0</v>
      </c>
      <c r="BP90" s="175">
        <v>0</v>
      </c>
      <c r="BQ90" s="175">
        <v>0</v>
      </c>
      <c r="BR90" s="175">
        <v>0</v>
      </c>
      <c r="BS90" s="175">
        <v>0</v>
      </c>
      <c r="BT90" s="175">
        <v>0</v>
      </c>
      <c r="BU90" s="175">
        <v>0</v>
      </c>
      <c r="BV90" s="175">
        <v>0</v>
      </c>
      <c r="BW90" s="175">
        <v>0</v>
      </c>
      <c r="BX90" s="175">
        <v>0</v>
      </c>
      <c r="BY90" s="175">
        <v>0</v>
      </c>
      <c r="BZ90" s="175">
        <f t="shared" si="52"/>
        <v>0</v>
      </c>
      <c r="CA90" s="156" t="s">
        <v>981</v>
      </c>
    </row>
    <row r="91" spans="1:79" ht="24.75" customHeight="1" x14ac:dyDescent="0.25">
      <c r="A91" s="200" t="s">
        <v>953</v>
      </c>
      <c r="B91" s="395" t="s">
        <v>1083</v>
      </c>
      <c r="C91" s="118" t="s">
        <v>1084</v>
      </c>
      <c r="D91" s="130">
        <v>0.29099999999999998</v>
      </c>
      <c r="E91" s="175">
        <v>0</v>
      </c>
      <c r="F91" s="164">
        <v>0.29099999999999998</v>
      </c>
      <c r="G91" s="175">
        <v>0</v>
      </c>
      <c r="H91" s="175">
        <v>0</v>
      </c>
      <c r="I91" s="130">
        <v>0.31</v>
      </c>
      <c r="J91" s="126">
        <v>0</v>
      </c>
      <c r="K91" s="126">
        <v>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175">
        <v>0</v>
      </c>
      <c r="U91" s="175">
        <v>0</v>
      </c>
      <c r="V91" s="175">
        <v>0</v>
      </c>
      <c r="W91" s="175">
        <v>0</v>
      </c>
      <c r="X91" s="175">
        <v>0</v>
      </c>
      <c r="Y91" s="175">
        <v>0</v>
      </c>
      <c r="Z91" s="175">
        <v>0</v>
      </c>
      <c r="AA91" s="155">
        <v>0</v>
      </c>
      <c r="AB91" s="155">
        <v>0</v>
      </c>
      <c r="AC91" s="155">
        <v>0</v>
      </c>
      <c r="AD91" s="155">
        <v>0</v>
      </c>
      <c r="AE91" s="155">
        <v>0</v>
      </c>
      <c r="AF91" s="155">
        <v>0</v>
      </c>
      <c r="AG91" s="175">
        <v>0</v>
      </c>
      <c r="AH91" s="130">
        <v>0.29099999999999998</v>
      </c>
      <c r="AI91" s="175">
        <v>0</v>
      </c>
      <c r="AJ91" s="175">
        <v>0</v>
      </c>
      <c r="AK91" s="130">
        <v>0.31</v>
      </c>
      <c r="AL91" s="175">
        <v>0</v>
      </c>
      <c r="AM91" s="175">
        <v>0</v>
      </c>
      <c r="AN91" s="175">
        <v>0</v>
      </c>
      <c r="AO91" s="174">
        <v>0.29099999999999998</v>
      </c>
      <c r="AP91" s="175">
        <v>0</v>
      </c>
      <c r="AQ91" s="175">
        <v>0</v>
      </c>
      <c r="AR91" s="174">
        <v>0.31</v>
      </c>
      <c r="AS91" s="175">
        <v>0</v>
      </c>
      <c r="AT91" s="175">
        <v>0</v>
      </c>
      <c r="AU91" s="175">
        <v>0</v>
      </c>
      <c r="AV91" s="175">
        <v>0</v>
      </c>
      <c r="AW91" s="175">
        <v>0</v>
      </c>
      <c r="AX91" s="175">
        <v>0</v>
      </c>
      <c r="AY91" s="175">
        <v>0</v>
      </c>
      <c r="AZ91" s="175">
        <v>0</v>
      </c>
      <c r="BA91" s="175">
        <v>0</v>
      </c>
      <c r="BB91" s="175">
        <v>0</v>
      </c>
      <c r="BC91" s="175">
        <v>0</v>
      </c>
      <c r="BD91" s="175">
        <v>0</v>
      </c>
      <c r="BE91" s="175">
        <v>0</v>
      </c>
      <c r="BF91" s="175">
        <v>0</v>
      </c>
      <c r="BG91" s="175">
        <v>0</v>
      </c>
      <c r="BH91" s="175">
        <v>0</v>
      </c>
      <c r="BI91" s="175">
        <v>0</v>
      </c>
      <c r="BJ91" s="174">
        <v>0.29099999999999998</v>
      </c>
      <c r="BK91" s="175">
        <v>0</v>
      </c>
      <c r="BL91" s="175">
        <v>0</v>
      </c>
      <c r="BM91" s="174">
        <v>0.31</v>
      </c>
      <c r="BN91" s="175">
        <v>0</v>
      </c>
      <c r="BO91" s="175">
        <v>0</v>
      </c>
      <c r="BP91" s="175">
        <v>0</v>
      </c>
      <c r="BQ91" s="175">
        <v>0</v>
      </c>
      <c r="BR91" s="175">
        <v>0</v>
      </c>
      <c r="BS91" s="175">
        <v>0</v>
      </c>
      <c r="BT91" s="175">
        <v>0</v>
      </c>
      <c r="BU91" s="175">
        <v>0</v>
      </c>
      <c r="BV91" s="175">
        <v>0</v>
      </c>
      <c r="BW91" s="175">
        <v>0</v>
      </c>
      <c r="BX91" s="175">
        <v>0</v>
      </c>
      <c r="BY91" s="175">
        <v>0</v>
      </c>
      <c r="BZ91" s="175">
        <f t="shared" si="52"/>
        <v>0</v>
      </c>
      <c r="CA91" s="156" t="s">
        <v>981</v>
      </c>
    </row>
    <row r="92" spans="1:79" ht="24.75" customHeight="1" x14ac:dyDescent="0.25">
      <c r="A92" s="200" t="s">
        <v>953</v>
      </c>
      <c r="B92" s="395" t="s">
        <v>1085</v>
      </c>
      <c r="C92" s="118" t="s">
        <v>1086</v>
      </c>
      <c r="D92" s="130">
        <v>0.253</v>
      </c>
      <c r="E92" s="175">
        <v>0</v>
      </c>
      <c r="F92" s="164">
        <v>0.253</v>
      </c>
      <c r="G92" s="175">
        <v>0</v>
      </c>
      <c r="H92" s="175">
        <v>0</v>
      </c>
      <c r="I92" s="130">
        <v>0.38500000000000001</v>
      </c>
      <c r="J92" s="126">
        <v>0</v>
      </c>
      <c r="K92" s="126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175">
        <v>0</v>
      </c>
      <c r="U92" s="175">
        <v>0</v>
      </c>
      <c r="V92" s="175">
        <v>0</v>
      </c>
      <c r="W92" s="175">
        <v>0</v>
      </c>
      <c r="X92" s="175">
        <v>0</v>
      </c>
      <c r="Y92" s="175">
        <v>0</v>
      </c>
      <c r="Z92" s="175">
        <v>0</v>
      </c>
      <c r="AA92" s="155">
        <v>0</v>
      </c>
      <c r="AB92" s="155">
        <v>0</v>
      </c>
      <c r="AC92" s="155">
        <v>0</v>
      </c>
      <c r="AD92" s="155">
        <v>0</v>
      </c>
      <c r="AE92" s="155">
        <v>0</v>
      </c>
      <c r="AF92" s="155">
        <v>0</v>
      </c>
      <c r="AG92" s="175">
        <v>0</v>
      </c>
      <c r="AH92" s="130">
        <v>0.253</v>
      </c>
      <c r="AI92" s="175">
        <v>0</v>
      </c>
      <c r="AJ92" s="175">
        <v>0</v>
      </c>
      <c r="AK92" s="130">
        <v>0.38500000000000001</v>
      </c>
      <c r="AL92" s="175">
        <v>0</v>
      </c>
      <c r="AM92" s="175">
        <v>0</v>
      </c>
      <c r="AN92" s="175">
        <v>0</v>
      </c>
      <c r="AO92" s="174">
        <v>0.253</v>
      </c>
      <c r="AP92" s="175">
        <v>0</v>
      </c>
      <c r="AQ92" s="175">
        <v>0</v>
      </c>
      <c r="AR92" s="174">
        <v>0.38500000000000001</v>
      </c>
      <c r="AS92" s="175">
        <v>0</v>
      </c>
      <c r="AT92" s="175">
        <v>0</v>
      </c>
      <c r="AU92" s="175">
        <v>0</v>
      </c>
      <c r="AV92" s="175">
        <v>0</v>
      </c>
      <c r="AW92" s="175">
        <v>0</v>
      </c>
      <c r="AX92" s="175">
        <v>0</v>
      </c>
      <c r="AY92" s="175">
        <v>0</v>
      </c>
      <c r="AZ92" s="175">
        <v>0</v>
      </c>
      <c r="BA92" s="175">
        <v>0</v>
      </c>
      <c r="BB92" s="175">
        <v>0</v>
      </c>
      <c r="BC92" s="175">
        <v>0</v>
      </c>
      <c r="BD92" s="175">
        <v>0</v>
      </c>
      <c r="BE92" s="175">
        <v>0</v>
      </c>
      <c r="BF92" s="175">
        <v>0</v>
      </c>
      <c r="BG92" s="175">
        <v>0</v>
      </c>
      <c r="BH92" s="175">
        <v>0</v>
      </c>
      <c r="BI92" s="175">
        <v>0</v>
      </c>
      <c r="BJ92" s="174">
        <v>0.253</v>
      </c>
      <c r="BK92" s="175">
        <v>0</v>
      </c>
      <c r="BL92" s="175">
        <v>0</v>
      </c>
      <c r="BM92" s="174">
        <v>0.38500000000000001</v>
      </c>
      <c r="BN92" s="175">
        <v>0</v>
      </c>
      <c r="BO92" s="175">
        <v>0</v>
      </c>
      <c r="BP92" s="175">
        <v>0</v>
      </c>
      <c r="BQ92" s="175">
        <v>0</v>
      </c>
      <c r="BR92" s="175">
        <v>0</v>
      </c>
      <c r="BS92" s="175">
        <v>0</v>
      </c>
      <c r="BT92" s="175">
        <v>0</v>
      </c>
      <c r="BU92" s="175">
        <v>0</v>
      </c>
      <c r="BV92" s="175">
        <v>0</v>
      </c>
      <c r="BW92" s="175">
        <v>0</v>
      </c>
      <c r="BX92" s="175">
        <v>0</v>
      </c>
      <c r="BY92" s="175">
        <v>0</v>
      </c>
      <c r="BZ92" s="175">
        <f t="shared" si="52"/>
        <v>0</v>
      </c>
      <c r="CA92" s="156" t="s">
        <v>981</v>
      </c>
    </row>
    <row r="93" spans="1:79" ht="21.75" customHeight="1" x14ac:dyDescent="0.25">
      <c r="A93" s="200" t="s">
        <v>953</v>
      </c>
      <c r="B93" s="395" t="s">
        <v>1087</v>
      </c>
      <c r="C93" s="118" t="s">
        <v>1088</v>
      </c>
      <c r="D93" s="130">
        <v>0.23499999999999999</v>
      </c>
      <c r="E93" s="175">
        <v>0</v>
      </c>
      <c r="F93" s="164">
        <v>0.23499999999999999</v>
      </c>
      <c r="G93" s="175">
        <v>0</v>
      </c>
      <c r="H93" s="175">
        <v>0</v>
      </c>
      <c r="I93" s="130">
        <v>0.435</v>
      </c>
      <c r="J93" s="126">
        <v>0</v>
      </c>
      <c r="K93" s="126">
        <v>0</v>
      </c>
      <c r="L93" s="175">
        <v>0</v>
      </c>
      <c r="M93" s="175">
        <v>0</v>
      </c>
      <c r="N93" s="175">
        <v>0</v>
      </c>
      <c r="O93" s="175">
        <v>0</v>
      </c>
      <c r="P93" s="175">
        <v>0</v>
      </c>
      <c r="Q93" s="175">
        <v>0</v>
      </c>
      <c r="R93" s="175">
        <v>0</v>
      </c>
      <c r="S93" s="175">
        <v>0</v>
      </c>
      <c r="T93" s="175">
        <v>0</v>
      </c>
      <c r="U93" s="175">
        <v>0</v>
      </c>
      <c r="V93" s="175">
        <v>0</v>
      </c>
      <c r="W93" s="175">
        <v>0</v>
      </c>
      <c r="X93" s="175">
        <v>0</v>
      </c>
      <c r="Y93" s="175">
        <v>0</v>
      </c>
      <c r="Z93" s="175">
        <v>0</v>
      </c>
      <c r="AA93" s="155">
        <v>0</v>
      </c>
      <c r="AB93" s="155">
        <v>0</v>
      </c>
      <c r="AC93" s="155">
        <v>0</v>
      </c>
      <c r="AD93" s="155">
        <v>0</v>
      </c>
      <c r="AE93" s="155">
        <v>0</v>
      </c>
      <c r="AF93" s="155">
        <v>0</v>
      </c>
      <c r="AG93" s="175">
        <v>0</v>
      </c>
      <c r="AH93" s="130">
        <v>0.23499999999999999</v>
      </c>
      <c r="AI93" s="175">
        <v>0</v>
      </c>
      <c r="AJ93" s="175">
        <v>0</v>
      </c>
      <c r="AK93" s="130">
        <v>0.435</v>
      </c>
      <c r="AL93" s="175">
        <v>0</v>
      </c>
      <c r="AM93" s="175">
        <v>0</v>
      </c>
      <c r="AN93" s="175">
        <v>0</v>
      </c>
      <c r="AO93" s="174">
        <v>0.23499999999999999</v>
      </c>
      <c r="AP93" s="175">
        <v>0</v>
      </c>
      <c r="AQ93" s="175">
        <v>0</v>
      </c>
      <c r="AR93" s="174">
        <v>0.435</v>
      </c>
      <c r="AS93" s="175">
        <v>0</v>
      </c>
      <c r="AT93" s="175">
        <v>0</v>
      </c>
      <c r="AU93" s="175">
        <v>0</v>
      </c>
      <c r="AV93" s="175">
        <v>0</v>
      </c>
      <c r="AW93" s="175">
        <v>0</v>
      </c>
      <c r="AX93" s="175">
        <v>0</v>
      </c>
      <c r="AY93" s="175">
        <v>0</v>
      </c>
      <c r="AZ93" s="175">
        <v>0</v>
      </c>
      <c r="BA93" s="175">
        <v>0</v>
      </c>
      <c r="BB93" s="175">
        <v>0</v>
      </c>
      <c r="BC93" s="175">
        <v>0</v>
      </c>
      <c r="BD93" s="175">
        <v>0</v>
      </c>
      <c r="BE93" s="175">
        <v>0</v>
      </c>
      <c r="BF93" s="175">
        <v>0</v>
      </c>
      <c r="BG93" s="175">
        <v>0</v>
      </c>
      <c r="BH93" s="175">
        <v>0</v>
      </c>
      <c r="BI93" s="175">
        <v>0</v>
      </c>
      <c r="BJ93" s="174">
        <v>0.23499999999999999</v>
      </c>
      <c r="BK93" s="175">
        <v>0</v>
      </c>
      <c r="BL93" s="175">
        <v>0</v>
      </c>
      <c r="BM93" s="174">
        <v>0.435</v>
      </c>
      <c r="BN93" s="175">
        <v>0</v>
      </c>
      <c r="BO93" s="175">
        <v>0</v>
      </c>
      <c r="BP93" s="175">
        <v>0</v>
      </c>
      <c r="BQ93" s="175">
        <v>0</v>
      </c>
      <c r="BR93" s="175">
        <v>0</v>
      </c>
      <c r="BS93" s="175">
        <v>0</v>
      </c>
      <c r="BT93" s="175">
        <v>0</v>
      </c>
      <c r="BU93" s="175">
        <v>0</v>
      </c>
      <c r="BV93" s="175">
        <v>0</v>
      </c>
      <c r="BW93" s="175">
        <v>0</v>
      </c>
      <c r="BX93" s="175">
        <v>0</v>
      </c>
      <c r="BY93" s="175">
        <v>0</v>
      </c>
      <c r="BZ93" s="175">
        <f t="shared" si="52"/>
        <v>0</v>
      </c>
      <c r="CA93" s="156" t="s">
        <v>981</v>
      </c>
    </row>
    <row r="94" spans="1:79" ht="23.25" customHeight="1" x14ac:dyDescent="0.25">
      <c r="A94" s="200" t="s">
        <v>953</v>
      </c>
      <c r="B94" s="395" t="s">
        <v>1089</v>
      </c>
      <c r="C94" s="118" t="s">
        <v>1090</v>
      </c>
      <c r="D94" s="130">
        <v>0.23300000000000001</v>
      </c>
      <c r="E94" s="175">
        <v>0</v>
      </c>
      <c r="F94" s="164">
        <v>0.23300000000000001</v>
      </c>
      <c r="G94" s="175">
        <v>0</v>
      </c>
      <c r="H94" s="175">
        <v>0</v>
      </c>
      <c r="I94" s="130">
        <v>0.44</v>
      </c>
      <c r="J94" s="126">
        <v>0</v>
      </c>
      <c r="K94" s="126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175">
        <v>0</v>
      </c>
      <c r="U94" s="175">
        <v>0</v>
      </c>
      <c r="V94" s="175">
        <v>0</v>
      </c>
      <c r="W94" s="175">
        <v>0</v>
      </c>
      <c r="X94" s="175">
        <v>0</v>
      </c>
      <c r="Y94" s="175">
        <v>0</v>
      </c>
      <c r="Z94" s="175">
        <v>0</v>
      </c>
      <c r="AA94" s="155">
        <v>0</v>
      </c>
      <c r="AB94" s="155">
        <v>0</v>
      </c>
      <c r="AC94" s="155">
        <v>0</v>
      </c>
      <c r="AD94" s="155">
        <v>0</v>
      </c>
      <c r="AE94" s="155">
        <v>0</v>
      </c>
      <c r="AF94" s="155">
        <v>0</v>
      </c>
      <c r="AG94" s="175">
        <v>0</v>
      </c>
      <c r="AH94" s="130">
        <v>0.23300000000000001</v>
      </c>
      <c r="AI94" s="175">
        <v>0</v>
      </c>
      <c r="AJ94" s="175">
        <v>0</v>
      </c>
      <c r="AK94" s="130">
        <v>0.44</v>
      </c>
      <c r="AL94" s="175">
        <v>0</v>
      </c>
      <c r="AM94" s="175">
        <v>0</v>
      </c>
      <c r="AN94" s="175">
        <v>0</v>
      </c>
      <c r="AO94" s="174">
        <v>0.23300000000000001</v>
      </c>
      <c r="AP94" s="175">
        <v>0</v>
      </c>
      <c r="AQ94" s="175">
        <v>0</v>
      </c>
      <c r="AR94" s="174">
        <v>0.44</v>
      </c>
      <c r="AS94" s="175">
        <v>0</v>
      </c>
      <c r="AT94" s="175">
        <v>0</v>
      </c>
      <c r="AU94" s="175">
        <v>0</v>
      </c>
      <c r="AV94" s="175">
        <v>0</v>
      </c>
      <c r="AW94" s="175">
        <v>0</v>
      </c>
      <c r="AX94" s="175">
        <v>0</v>
      </c>
      <c r="AY94" s="175">
        <v>0</v>
      </c>
      <c r="AZ94" s="175">
        <v>0</v>
      </c>
      <c r="BA94" s="175">
        <v>0</v>
      </c>
      <c r="BB94" s="175">
        <v>0</v>
      </c>
      <c r="BC94" s="175">
        <v>0</v>
      </c>
      <c r="BD94" s="175">
        <v>0</v>
      </c>
      <c r="BE94" s="175">
        <v>0</v>
      </c>
      <c r="BF94" s="175">
        <v>0</v>
      </c>
      <c r="BG94" s="175">
        <v>0</v>
      </c>
      <c r="BH94" s="175">
        <v>0</v>
      </c>
      <c r="BI94" s="175">
        <v>0</v>
      </c>
      <c r="BJ94" s="174">
        <v>0.23300000000000001</v>
      </c>
      <c r="BK94" s="175">
        <v>0</v>
      </c>
      <c r="BL94" s="175">
        <v>0</v>
      </c>
      <c r="BM94" s="174">
        <v>0.44</v>
      </c>
      <c r="BN94" s="175">
        <v>0</v>
      </c>
      <c r="BO94" s="175">
        <v>0</v>
      </c>
      <c r="BP94" s="175">
        <v>0</v>
      </c>
      <c r="BQ94" s="175">
        <v>0</v>
      </c>
      <c r="BR94" s="175">
        <v>0</v>
      </c>
      <c r="BS94" s="175">
        <v>0</v>
      </c>
      <c r="BT94" s="175">
        <v>0</v>
      </c>
      <c r="BU94" s="175">
        <v>0</v>
      </c>
      <c r="BV94" s="175">
        <v>0</v>
      </c>
      <c r="BW94" s="175">
        <v>0</v>
      </c>
      <c r="BX94" s="175">
        <v>0</v>
      </c>
      <c r="BY94" s="175">
        <v>0</v>
      </c>
      <c r="BZ94" s="175">
        <f t="shared" si="52"/>
        <v>0</v>
      </c>
      <c r="CA94" s="156" t="s">
        <v>981</v>
      </c>
    </row>
    <row r="95" spans="1:79" ht="24" customHeight="1" x14ac:dyDescent="0.25">
      <c r="A95" s="200" t="s">
        <v>953</v>
      </c>
      <c r="B95" s="396" t="s">
        <v>1091</v>
      </c>
      <c r="C95" s="118" t="s">
        <v>1092</v>
      </c>
      <c r="D95" s="130">
        <v>0.14199999999999999</v>
      </c>
      <c r="E95" s="175">
        <v>0</v>
      </c>
      <c r="F95" s="164">
        <v>0.14199999999999999</v>
      </c>
      <c r="G95" s="175">
        <v>0</v>
      </c>
      <c r="H95" s="175">
        <v>0</v>
      </c>
      <c r="I95" s="130">
        <v>0.42</v>
      </c>
      <c r="J95" s="126">
        <v>0</v>
      </c>
      <c r="K95" s="126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5">
        <v>0</v>
      </c>
      <c r="T95" s="175">
        <v>0</v>
      </c>
      <c r="U95" s="175">
        <v>0</v>
      </c>
      <c r="V95" s="175">
        <v>0</v>
      </c>
      <c r="W95" s="175">
        <v>0</v>
      </c>
      <c r="X95" s="175">
        <v>0</v>
      </c>
      <c r="Y95" s="175">
        <v>0</v>
      </c>
      <c r="Z95" s="175">
        <v>0</v>
      </c>
      <c r="AA95" s="155">
        <v>0</v>
      </c>
      <c r="AB95" s="155">
        <v>0</v>
      </c>
      <c r="AC95" s="155">
        <v>0</v>
      </c>
      <c r="AD95" s="155">
        <v>0</v>
      </c>
      <c r="AE95" s="155">
        <v>0</v>
      </c>
      <c r="AF95" s="155">
        <v>0</v>
      </c>
      <c r="AG95" s="175">
        <v>0</v>
      </c>
      <c r="AH95" s="130">
        <v>0.14199999999999999</v>
      </c>
      <c r="AI95" s="175">
        <v>0</v>
      </c>
      <c r="AJ95" s="175">
        <v>0</v>
      </c>
      <c r="AK95" s="130">
        <v>0.42</v>
      </c>
      <c r="AL95" s="175">
        <v>0</v>
      </c>
      <c r="AM95" s="175">
        <v>0</v>
      </c>
      <c r="AN95" s="175">
        <v>0</v>
      </c>
      <c r="AO95" s="174">
        <v>0.14199999999999999</v>
      </c>
      <c r="AP95" s="175">
        <v>0</v>
      </c>
      <c r="AQ95" s="175">
        <v>0</v>
      </c>
      <c r="AR95" s="174">
        <v>0.42</v>
      </c>
      <c r="AS95" s="175">
        <v>0</v>
      </c>
      <c r="AT95" s="175">
        <v>0</v>
      </c>
      <c r="AU95" s="175">
        <v>0</v>
      </c>
      <c r="AV95" s="175">
        <v>0</v>
      </c>
      <c r="AW95" s="175">
        <v>0</v>
      </c>
      <c r="AX95" s="175">
        <v>0</v>
      </c>
      <c r="AY95" s="175">
        <v>0</v>
      </c>
      <c r="AZ95" s="175">
        <v>0</v>
      </c>
      <c r="BA95" s="175">
        <v>0</v>
      </c>
      <c r="BB95" s="175">
        <v>0</v>
      </c>
      <c r="BC95" s="175">
        <v>0</v>
      </c>
      <c r="BD95" s="175">
        <v>0</v>
      </c>
      <c r="BE95" s="175">
        <v>0</v>
      </c>
      <c r="BF95" s="175">
        <v>0</v>
      </c>
      <c r="BG95" s="175">
        <v>0</v>
      </c>
      <c r="BH95" s="175">
        <v>0</v>
      </c>
      <c r="BI95" s="175">
        <v>0</v>
      </c>
      <c r="BJ95" s="174">
        <v>0.14199999999999999</v>
      </c>
      <c r="BK95" s="175">
        <v>0</v>
      </c>
      <c r="BL95" s="175">
        <v>0</v>
      </c>
      <c r="BM95" s="174">
        <v>0.42</v>
      </c>
      <c r="BN95" s="175">
        <v>0</v>
      </c>
      <c r="BO95" s="175">
        <v>0</v>
      </c>
      <c r="BP95" s="175">
        <v>0</v>
      </c>
      <c r="BQ95" s="175">
        <v>0</v>
      </c>
      <c r="BR95" s="175">
        <v>0</v>
      </c>
      <c r="BS95" s="175">
        <v>0</v>
      </c>
      <c r="BT95" s="175">
        <v>0</v>
      </c>
      <c r="BU95" s="175">
        <v>0</v>
      </c>
      <c r="BV95" s="175">
        <v>0</v>
      </c>
      <c r="BW95" s="175">
        <v>0</v>
      </c>
      <c r="BX95" s="175">
        <v>0</v>
      </c>
      <c r="BY95" s="175">
        <v>0</v>
      </c>
      <c r="BZ95" s="175">
        <f t="shared" si="52"/>
        <v>0</v>
      </c>
      <c r="CA95" s="156" t="s">
        <v>981</v>
      </c>
    </row>
    <row r="96" spans="1:79" ht="24" customHeight="1" x14ac:dyDescent="0.25">
      <c r="A96" s="200" t="s">
        <v>953</v>
      </c>
      <c r="B96" s="396" t="s">
        <v>1093</v>
      </c>
      <c r="C96" s="118" t="s">
        <v>1094</v>
      </c>
      <c r="D96" s="130">
        <v>0.16600000000000001</v>
      </c>
      <c r="E96" s="175">
        <v>0</v>
      </c>
      <c r="F96" s="164">
        <v>0.16600000000000001</v>
      </c>
      <c r="G96" s="175">
        <v>0</v>
      </c>
      <c r="H96" s="175">
        <v>0</v>
      </c>
      <c r="I96" s="130">
        <v>0.46</v>
      </c>
      <c r="J96" s="126">
        <v>0</v>
      </c>
      <c r="K96" s="126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5">
        <v>0</v>
      </c>
      <c r="X96" s="175">
        <v>0</v>
      </c>
      <c r="Y96" s="175">
        <v>0</v>
      </c>
      <c r="Z96" s="175">
        <v>0</v>
      </c>
      <c r="AA96" s="155">
        <v>0</v>
      </c>
      <c r="AB96" s="155">
        <v>0</v>
      </c>
      <c r="AC96" s="155">
        <v>0</v>
      </c>
      <c r="AD96" s="155">
        <v>0</v>
      </c>
      <c r="AE96" s="155">
        <v>0</v>
      </c>
      <c r="AF96" s="155">
        <v>0</v>
      </c>
      <c r="AG96" s="175">
        <v>0</v>
      </c>
      <c r="AH96" s="130">
        <v>0.16600000000000001</v>
      </c>
      <c r="AI96" s="175">
        <v>0</v>
      </c>
      <c r="AJ96" s="175">
        <v>0</v>
      </c>
      <c r="AK96" s="130">
        <v>0.46</v>
      </c>
      <c r="AL96" s="175">
        <v>0</v>
      </c>
      <c r="AM96" s="175">
        <v>0</v>
      </c>
      <c r="AN96" s="175">
        <v>0</v>
      </c>
      <c r="AO96" s="174">
        <v>0.16600000000000001</v>
      </c>
      <c r="AP96" s="175">
        <v>0</v>
      </c>
      <c r="AQ96" s="175">
        <v>0</v>
      </c>
      <c r="AR96" s="174">
        <v>0.46</v>
      </c>
      <c r="AS96" s="175">
        <v>0</v>
      </c>
      <c r="AT96" s="175">
        <v>0</v>
      </c>
      <c r="AU96" s="175">
        <v>0</v>
      </c>
      <c r="AV96" s="175">
        <v>0</v>
      </c>
      <c r="AW96" s="175">
        <v>0</v>
      </c>
      <c r="AX96" s="175">
        <v>0</v>
      </c>
      <c r="AY96" s="175">
        <v>0</v>
      </c>
      <c r="AZ96" s="175">
        <v>0</v>
      </c>
      <c r="BA96" s="175">
        <v>0</v>
      </c>
      <c r="BB96" s="175">
        <v>0</v>
      </c>
      <c r="BC96" s="175">
        <v>0</v>
      </c>
      <c r="BD96" s="175">
        <v>0</v>
      </c>
      <c r="BE96" s="175">
        <v>0</v>
      </c>
      <c r="BF96" s="175">
        <v>0</v>
      </c>
      <c r="BG96" s="175">
        <v>0</v>
      </c>
      <c r="BH96" s="175">
        <v>0</v>
      </c>
      <c r="BI96" s="175">
        <v>0</v>
      </c>
      <c r="BJ96" s="174">
        <v>0.16600000000000001</v>
      </c>
      <c r="BK96" s="175">
        <v>0</v>
      </c>
      <c r="BL96" s="175">
        <v>0</v>
      </c>
      <c r="BM96" s="174">
        <v>0.46</v>
      </c>
      <c r="BN96" s="175">
        <v>0</v>
      </c>
      <c r="BO96" s="175">
        <v>0</v>
      </c>
      <c r="BP96" s="175">
        <v>0</v>
      </c>
      <c r="BQ96" s="175">
        <v>0</v>
      </c>
      <c r="BR96" s="175">
        <v>0</v>
      </c>
      <c r="BS96" s="175">
        <v>0</v>
      </c>
      <c r="BT96" s="175">
        <v>0</v>
      </c>
      <c r="BU96" s="175">
        <v>0</v>
      </c>
      <c r="BV96" s="175">
        <v>0</v>
      </c>
      <c r="BW96" s="175">
        <v>0</v>
      </c>
      <c r="BX96" s="175">
        <v>0</v>
      </c>
      <c r="BY96" s="175">
        <v>0</v>
      </c>
      <c r="BZ96" s="175">
        <f t="shared" si="52"/>
        <v>0</v>
      </c>
      <c r="CA96" s="156" t="s">
        <v>981</v>
      </c>
    </row>
    <row r="97" spans="1:79" ht="21.75" customHeight="1" x14ac:dyDescent="0.25">
      <c r="A97" s="200" t="s">
        <v>953</v>
      </c>
      <c r="B97" s="396" t="s">
        <v>1095</v>
      </c>
      <c r="C97" s="118" t="s">
        <v>1096</v>
      </c>
      <c r="D97" s="130">
        <v>3.3000000000000002E-2</v>
      </c>
      <c r="E97" s="175">
        <v>0</v>
      </c>
      <c r="F97" s="164">
        <v>3.3000000000000002E-2</v>
      </c>
      <c r="G97" s="175">
        <v>0</v>
      </c>
      <c r="H97" s="175">
        <v>0</v>
      </c>
      <c r="I97" s="130">
        <v>0.11</v>
      </c>
      <c r="J97" s="126">
        <v>0</v>
      </c>
      <c r="K97" s="126">
        <v>0</v>
      </c>
      <c r="L97" s="175">
        <v>0</v>
      </c>
      <c r="M97" s="175">
        <v>0</v>
      </c>
      <c r="N97" s="175">
        <v>0</v>
      </c>
      <c r="O97" s="175">
        <v>0</v>
      </c>
      <c r="P97" s="175">
        <v>0</v>
      </c>
      <c r="Q97" s="175">
        <v>0</v>
      </c>
      <c r="R97" s="175">
        <v>0</v>
      </c>
      <c r="S97" s="175">
        <v>0</v>
      </c>
      <c r="T97" s="175">
        <v>0</v>
      </c>
      <c r="U97" s="175">
        <v>0</v>
      </c>
      <c r="V97" s="175">
        <v>0</v>
      </c>
      <c r="W97" s="175">
        <v>0</v>
      </c>
      <c r="X97" s="175">
        <v>0</v>
      </c>
      <c r="Y97" s="175">
        <v>0</v>
      </c>
      <c r="Z97" s="175">
        <v>0</v>
      </c>
      <c r="AA97" s="155">
        <v>0</v>
      </c>
      <c r="AB97" s="155">
        <v>0</v>
      </c>
      <c r="AC97" s="155">
        <v>0</v>
      </c>
      <c r="AD97" s="155">
        <v>0</v>
      </c>
      <c r="AE97" s="155">
        <v>0</v>
      </c>
      <c r="AF97" s="155">
        <v>0</v>
      </c>
      <c r="AG97" s="175">
        <v>0</v>
      </c>
      <c r="AH97" s="130">
        <v>3.3000000000000002E-2</v>
      </c>
      <c r="AI97" s="175">
        <v>0</v>
      </c>
      <c r="AJ97" s="175">
        <v>0</v>
      </c>
      <c r="AK97" s="130">
        <v>0.11</v>
      </c>
      <c r="AL97" s="175">
        <v>0</v>
      </c>
      <c r="AM97" s="175">
        <v>0</v>
      </c>
      <c r="AN97" s="175">
        <v>0</v>
      </c>
      <c r="AO97" s="174">
        <v>3.3000000000000002E-2</v>
      </c>
      <c r="AP97" s="175">
        <v>0</v>
      </c>
      <c r="AQ97" s="175">
        <v>0</v>
      </c>
      <c r="AR97" s="174">
        <v>0.11</v>
      </c>
      <c r="AS97" s="175">
        <v>0</v>
      </c>
      <c r="AT97" s="175">
        <v>0</v>
      </c>
      <c r="AU97" s="175">
        <v>0</v>
      </c>
      <c r="AV97" s="175">
        <v>0</v>
      </c>
      <c r="AW97" s="175">
        <v>0</v>
      </c>
      <c r="AX97" s="175">
        <v>0</v>
      </c>
      <c r="AY97" s="175">
        <v>0</v>
      </c>
      <c r="AZ97" s="175">
        <v>0</v>
      </c>
      <c r="BA97" s="175">
        <v>0</v>
      </c>
      <c r="BB97" s="175">
        <v>0</v>
      </c>
      <c r="BC97" s="175">
        <v>0</v>
      </c>
      <c r="BD97" s="175">
        <v>0</v>
      </c>
      <c r="BE97" s="175">
        <v>0</v>
      </c>
      <c r="BF97" s="175">
        <v>0</v>
      </c>
      <c r="BG97" s="175">
        <v>0</v>
      </c>
      <c r="BH97" s="175">
        <v>0</v>
      </c>
      <c r="BI97" s="175">
        <v>0</v>
      </c>
      <c r="BJ97" s="174">
        <v>3.3000000000000002E-2</v>
      </c>
      <c r="BK97" s="175">
        <v>0</v>
      </c>
      <c r="BL97" s="175">
        <v>0</v>
      </c>
      <c r="BM97" s="174">
        <v>0.11</v>
      </c>
      <c r="BN97" s="175">
        <v>0</v>
      </c>
      <c r="BO97" s="175">
        <v>0</v>
      </c>
      <c r="BP97" s="175">
        <v>0</v>
      </c>
      <c r="BQ97" s="175">
        <v>0</v>
      </c>
      <c r="BR97" s="175">
        <v>0</v>
      </c>
      <c r="BS97" s="175">
        <v>0</v>
      </c>
      <c r="BT97" s="175">
        <v>0</v>
      </c>
      <c r="BU97" s="175">
        <v>0</v>
      </c>
      <c r="BV97" s="175">
        <v>0</v>
      </c>
      <c r="BW97" s="175">
        <v>0</v>
      </c>
      <c r="BX97" s="175">
        <v>0</v>
      </c>
      <c r="BY97" s="175">
        <v>0</v>
      </c>
      <c r="BZ97" s="175">
        <f t="shared" si="52"/>
        <v>0</v>
      </c>
      <c r="CA97" s="156" t="s">
        <v>981</v>
      </c>
    </row>
    <row r="98" spans="1:79" ht="21.75" customHeight="1" x14ac:dyDescent="0.25">
      <c r="A98" s="200" t="s">
        <v>953</v>
      </c>
      <c r="B98" s="396" t="s">
        <v>1097</v>
      </c>
      <c r="C98" s="118" t="s">
        <v>1098</v>
      </c>
      <c r="D98" s="130">
        <v>4.3999999999999997E-2</v>
      </c>
      <c r="E98" s="175">
        <v>0</v>
      </c>
      <c r="F98" s="164">
        <v>4.3999999999999997E-2</v>
      </c>
      <c r="G98" s="175">
        <v>0</v>
      </c>
      <c r="H98" s="175">
        <v>0</v>
      </c>
      <c r="I98" s="130">
        <v>0.13</v>
      </c>
      <c r="J98" s="126">
        <v>0</v>
      </c>
      <c r="K98" s="126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5">
        <v>0</v>
      </c>
      <c r="T98" s="175">
        <v>0</v>
      </c>
      <c r="U98" s="175">
        <v>0</v>
      </c>
      <c r="V98" s="175">
        <v>0</v>
      </c>
      <c r="W98" s="175">
        <v>0</v>
      </c>
      <c r="X98" s="175">
        <v>0</v>
      </c>
      <c r="Y98" s="175">
        <v>0</v>
      </c>
      <c r="Z98" s="175">
        <v>0</v>
      </c>
      <c r="AA98" s="155">
        <v>0</v>
      </c>
      <c r="AB98" s="155">
        <v>0</v>
      </c>
      <c r="AC98" s="155">
        <v>0</v>
      </c>
      <c r="AD98" s="155">
        <v>0</v>
      </c>
      <c r="AE98" s="155">
        <v>0</v>
      </c>
      <c r="AF98" s="155">
        <v>0</v>
      </c>
      <c r="AG98" s="175">
        <v>0</v>
      </c>
      <c r="AH98" s="130">
        <v>4.3999999999999997E-2</v>
      </c>
      <c r="AI98" s="175">
        <v>0</v>
      </c>
      <c r="AJ98" s="175">
        <v>0</v>
      </c>
      <c r="AK98" s="130">
        <v>0.13</v>
      </c>
      <c r="AL98" s="175">
        <v>0</v>
      </c>
      <c r="AM98" s="175">
        <v>0</v>
      </c>
      <c r="AN98" s="175">
        <v>0</v>
      </c>
      <c r="AO98" s="174">
        <v>4.3999999999999997E-2</v>
      </c>
      <c r="AP98" s="175">
        <v>0</v>
      </c>
      <c r="AQ98" s="175">
        <v>0</v>
      </c>
      <c r="AR98" s="174">
        <v>0.13</v>
      </c>
      <c r="AS98" s="175">
        <v>0</v>
      </c>
      <c r="AT98" s="175">
        <v>0</v>
      </c>
      <c r="AU98" s="175">
        <v>0</v>
      </c>
      <c r="AV98" s="175">
        <v>0</v>
      </c>
      <c r="AW98" s="175">
        <v>0</v>
      </c>
      <c r="AX98" s="175">
        <v>0</v>
      </c>
      <c r="AY98" s="175">
        <v>0</v>
      </c>
      <c r="AZ98" s="175">
        <v>0</v>
      </c>
      <c r="BA98" s="175">
        <v>0</v>
      </c>
      <c r="BB98" s="175">
        <v>0</v>
      </c>
      <c r="BC98" s="175">
        <v>0</v>
      </c>
      <c r="BD98" s="175">
        <v>0</v>
      </c>
      <c r="BE98" s="175">
        <v>0</v>
      </c>
      <c r="BF98" s="175">
        <v>0</v>
      </c>
      <c r="BG98" s="175">
        <v>0</v>
      </c>
      <c r="BH98" s="175">
        <v>0</v>
      </c>
      <c r="BI98" s="175">
        <v>0</v>
      </c>
      <c r="BJ98" s="174">
        <v>4.3999999999999997E-2</v>
      </c>
      <c r="BK98" s="175">
        <v>0</v>
      </c>
      <c r="BL98" s="175">
        <v>0</v>
      </c>
      <c r="BM98" s="174">
        <v>0.13</v>
      </c>
      <c r="BN98" s="175">
        <v>0</v>
      </c>
      <c r="BO98" s="175">
        <v>0</v>
      </c>
      <c r="BP98" s="175">
        <v>0</v>
      </c>
      <c r="BQ98" s="175">
        <v>0</v>
      </c>
      <c r="BR98" s="175">
        <v>0</v>
      </c>
      <c r="BS98" s="175">
        <v>0</v>
      </c>
      <c r="BT98" s="175">
        <v>0</v>
      </c>
      <c r="BU98" s="175">
        <v>0</v>
      </c>
      <c r="BV98" s="175">
        <v>0</v>
      </c>
      <c r="BW98" s="175">
        <v>0</v>
      </c>
      <c r="BX98" s="175">
        <v>0</v>
      </c>
      <c r="BY98" s="175">
        <v>0</v>
      </c>
      <c r="BZ98" s="175">
        <f t="shared" si="52"/>
        <v>0</v>
      </c>
      <c r="CA98" s="156" t="s">
        <v>981</v>
      </c>
    </row>
    <row r="99" spans="1:79" ht="23.25" customHeight="1" x14ac:dyDescent="0.25">
      <c r="A99" s="200" t="s">
        <v>953</v>
      </c>
      <c r="B99" s="396" t="s">
        <v>1099</v>
      </c>
      <c r="C99" s="118" t="s">
        <v>1100</v>
      </c>
      <c r="D99" s="130">
        <v>0.13</v>
      </c>
      <c r="E99" s="175">
        <v>0</v>
      </c>
      <c r="F99" s="164">
        <v>0.13</v>
      </c>
      <c r="G99" s="175">
        <v>0</v>
      </c>
      <c r="H99" s="175">
        <v>0</v>
      </c>
      <c r="I99" s="130">
        <v>0.41</v>
      </c>
      <c r="J99" s="126">
        <v>0</v>
      </c>
      <c r="K99" s="126">
        <v>0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175">
        <v>0</v>
      </c>
      <c r="U99" s="175">
        <v>0</v>
      </c>
      <c r="V99" s="175">
        <v>0</v>
      </c>
      <c r="W99" s="175">
        <v>0</v>
      </c>
      <c r="X99" s="175">
        <v>0</v>
      </c>
      <c r="Y99" s="175">
        <v>0</v>
      </c>
      <c r="Z99" s="175">
        <v>0</v>
      </c>
      <c r="AA99" s="155">
        <v>0</v>
      </c>
      <c r="AB99" s="155">
        <v>0</v>
      </c>
      <c r="AC99" s="155">
        <v>0</v>
      </c>
      <c r="AD99" s="155">
        <v>0</v>
      </c>
      <c r="AE99" s="155">
        <v>0</v>
      </c>
      <c r="AF99" s="155">
        <v>0</v>
      </c>
      <c r="AG99" s="175">
        <v>0</v>
      </c>
      <c r="AH99" s="130">
        <v>0.13</v>
      </c>
      <c r="AI99" s="175">
        <v>0</v>
      </c>
      <c r="AJ99" s="175">
        <v>0</v>
      </c>
      <c r="AK99" s="130">
        <v>0.41</v>
      </c>
      <c r="AL99" s="175">
        <v>0</v>
      </c>
      <c r="AM99" s="175">
        <v>0</v>
      </c>
      <c r="AN99" s="175">
        <v>0</v>
      </c>
      <c r="AO99" s="174">
        <v>0.13</v>
      </c>
      <c r="AP99" s="175">
        <v>0</v>
      </c>
      <c r="AQ99" s="175">
        <v>0</v>
      </c>
      <c r="AR99" s="174">
        <v>0.41</v>
      </c>
      <c r="AS99" s="175">
        <v>0</v>
      </c>
      <c r="AT99" s="175">
        <v>0</v>
      </c>
      <c r="AU99" s="175">
        <v>0</v>
      </c>
      <c r="AV99" s="175">
        <v>0</v>
      </c>
      <c r="AW99" s="175">
        <v>0</v>
      </c>
      <c r="AX99" s="175">
        <v>0</v>
      </c>
      <c r="AY99" s="175">
        <v>0</v>
      </c>
      <c r="AZ99" s="175">
        <v>0</v>
      </c>
      <c r="BA99" s="175">
        <v>0</v>
      </c>
      <c r="BB99" s="175">
        <v>0</v>
      </c>
      <c r="BC99" s="175">
        <v>0</v>
      </c>
      <c r="BD99" s="175">
        <v>0</v>
      </c>
      <c r="BE99" s="175">
        <v>0</v>
      </c>
      <c r="BF99" s="175">
        <v>0</v>
      </c>
      <c r="BG99" s="175">
        <v>0</v>
      </c>
      <c r="BH99" s="175">
        <v>0</v>
      </c>
      <c r="BI99" s="175">
        <v>0</v>
      </c>
      <c r="BJ99" s="174">
        <v>0.13</v>
      </c>
      <c r="BK99" s="175">
        <v>0</v>
      </c>
      <c r="BL99" s="175">
        <v>0</v>
      </c>
      <c r="BM99" s="174">
        <v>0.41</v>
      </c>
      <c r="BN99" s="175">
        <v>0</v>
      </c>
      <c r="BO99" s="175">
        <v>0</v>
      </c>
      <c r="BP99" s="175">
        <v>0</v>
      </c>
      <c r="BQ99" s="175">
        <v>0</v>
      </c>
      <c r="BR99" s="175">
        <v>0</v>
      </c>
      <c r="BS99" s="175">
        <v>0</v>
      </c>
      <c r="BT99" s="175">
        <v>0</v>
      </c>
      <c r="BU99" s="175">
        <v>0</v>
      </c>
      <c r="BV99" s="175">
        <v>0</v>
      </c>
      <c r="BW99" s="175">
        <v>0</v>
      </c>
      <c r="BX99" s="175">
        <v>0</v>
      </c>
      <c r="BY99" s="175">
        <v>0</v>
      </c>
      <c r="BZ99" s="175">
        <f t="shared" si="52"/>
        <v>0</v>
      </c>
      <c r="CA99" s="156" t="s">
        <v>981</v>
      </c>
    </row>
    <row r="100" spans="1:79" ht="24.75" customHeight="1" x14ac:dyDescent="0.25">
      <c r="A100" s="200" t="s">
        <v>953</v>
      </c>
      <c r="B100" s="396" t="s">
        <v>1101</v>
      </c>
      <c r="C100" s="118" t="s">
        <v>1102</v>
      </c>
      <c r="D100" s="130">
        <v>0.09</v>
      </c>
      <c r="E100" s="175">
        <v>0</v>
      </c>
      <c r="F100" s="164">
        <v>0.09</v>
      </c>
      <c r="G100" s="175">
        <v>0</v>
      </c>
      <c r="H100" s="175">
        <v>0</v>
      </c>
      <c r="I100" s="130">
        <v>0.3</v>
      </c>
      <c r="J100" s="126">
        <v>0</v>
      </c>
      <c r="K100" s="126">
        <v>0</v>
      </c>
      <c r="L100" s="175">
        <v>0</v>
      </c>
      <c r="M100" s="175">
        <v>0</v>
      </c>
      <c r="N100" s="175">
        <v>0</v>
      </c>
      <c r="O100" s="175">
        <v>0</v>
      </c>
      <c r="P100" s="175">
        <v>0</v>
      </c>
      <c r="Q100" s="175">
        <v>0</v>
      </c>
      <c r="R100" s="175">
        <v>0</v>
      </c>
      <c r="S100" s="175">
        <v>0</v>
      </c>
      <c r="T100" s="175">
        <v>0</v>
      </c>
      <c r="U100" s="175">
        <v>0</v>
      </c>
      <c r="V100" s="175">
        <v>0</v>
      </c>
      <c r="W100" s="175">
        <v>0</v>
      </c>
      <c r="X100" s="175">
        <v>0</v>
      </c>
      <c r="Y100" s="175">
        <v>0</v>
      </c>
      <c r="Z100" s="175">
        <v>0</v>
      </c>
      <c r="AA100" s="155">
        <v>0</v>
      </c>
      <c r="AB100" s="155">
        <v>0</v>
      </c>
      <c r="AC100" s="155">
        <v>0</v>
      </c>
      <c r="AD100" s="155">
        <v>0</v>
      </c>
      <c r="AE100" s="155">
        <v>0</v>
      </c>
      <c r="AF100" s="155">
        <v>0</v>
      </c>
      <c r="AG100" s="175">
        <v>0</v>
      </c>
      <c r="AH100" s="130">
        <v>0.09</v>
      </c>
      <c r="AI100" s="175">
        <v>0</v>
      </c>
      <c r="AJ100" s="175">
        <v>0</v>
      </c>
      <c r="AK100" s="130">
        <v>0.3</v>
      </c>
      <c r="AL100" s="175">
        <v>0</v>
      </c>
      <c r="AM100" s="175">
        <v>0</v>
      </c>
      <c r="AN100" s="175">
        <v>0</v>
      </c>
      <c r="AO100" s="174">
        <v>0.09</v>
      </c>
      <c r="AP100" s="175">
        <v>0</v>
      </c>
      <c r="AQ100" s="175">
        <v>0</v>
      </c>
      <c r="AR100" s="174">
        <v>0.3</v>
      </c>
      <c r="AS100" s="175">
        <v>0</v>
      </c>
      <c r="AT100" s="175">
        <v>0</v>
      </c>
      <c r="AU100" s="175">
        <v>0</v>
      </c>
      <c r="AV100" s="175">
        <v>0</v>
      </c>
      <c r="AW100" s="175">
        <v>0</v>
      </c>
      <c r="AX100" s="175">
        <v>0</v>
      </c>
      <c r="AY100" s="175">
        <v>0</v>
      </c>
      <c r="AZ100" s="175">
        <v>0</v>
      </c>
      <c r="BA100" s="175">
        <v>0</v>
      </c>
      <c r="BB100" s="175">
        <v>0</v>
      </c>
      <c r="BC100" s="175">
        <v>0</v>
      </c>
      <c r="BD100" s="175">
        <v>0</v>
      </c>
      <c r="BE100" s="175">
        <v>0</v>
      </c>
      <c r="BF100" s="175">
        <v>0</v>
      </c>
      <c r="BG100" s="175">
        <v>0</v>
      </c>
      <c r="BH100" s="175">
        <v>0</v>
      </c>
      <c r="BI100" s="175">
        <v>0</v>
      </c>
      <c r="BJ100" s="174">
        <v>0.09</v>
      </c>
      <c r="BK100" s="175">
        <v>0</v>
      </c>
      <c r="BL100" s="175">
        <v>0</v>
      </c>
      <c r="BM100" s="174">
        <v>0.3</v>
      </c>
      <c r="BN100" s="175">
        <v>0</v>
      </c>
      <c r="BO100" s="175">
        <v>0</v>
      </c>
      <c r="BP100" s="175">
        <v>0</v>
      </c>
      <c r="BQ100" s="175">
        <v>0</v>
      </c>
      <c r="BR100" s="175">
        <v>0</v>
      </c>
      <c r="BS100" s="175">
        <v>0</v>
      </c>
      <c r="BT100" s="175">
        <v>0</v>
      </c>
      <c r="BU100" s="175">
        <v>0</v>
      </c>
      <c r="BV100" s="175">
        <v>0</v>
      </c>
      <c r="BW100" s="175">
        <v>0</v>
      </c>
      <c r="BX100" s="175">
        <v>0</v>
      </c>
      <c r="BY100" s="175">
        <v>0</v>
      </c>
      <c r="BZ100" s="175">
        <f t="shared" si="52"/>
        <v>0</v>
      </c>
      <c r="CA100" s="156" t="s">
        <v>981</v>
      </c>
    </row>
    <row r="101" spans="1:79" ht="21.75" customHeight="1" x14ac:dyDescent="0.25">
      <c r="A101" s="200" t="s">
        <v>953</v>
      </c>
      <c r="B101" s="396" t="s">
        <v>1103</v>
      </c>
      <c r="C101" s="118" t="s">
        <v>1104</v>
      </c>
      <c r="D101" s="130">
        <v>8.1000000000000003E-2</v>
      </c>
      <c r="E101" s="175">
        <v>0</v>
      </c>
      <c r="F101" s="164">
        <v>8.1000000000000003E-2</v>
      </c>
      <c r="G101" s="175">
        <v>0</v>
      </c>
      <c r="H101" s="175">
        <v>0</v>
      </c>
      <c r="I101" s="130">
        <v>0.18</v>
      </c>
      <c r="J101" s="126">
        <v>0</v>
      </c>
      <c r="K101" s="126">
        <v>0</v>
      </c>
      <c r="L101" s="175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5">
        <v>0</v>
      </c>
      <c r="T101" s="175">
        <v>0</v>
      </c>
      <c r="U101" s="175">
        <v>0</v>
      </c>
      <c r="V101" s="175">
        <v>0</v>
      </c>
      <c r="W101" s="175">
        <v>0</v>
      </c>
      <c r="X101" s="175">
        <v>0</v>
      </c>
      <c r="Y101" s="175">
        <v>0</v>
      </c>
      <c r="Z101" s="175">
        <v>0</v>
      </c>
      <c r="AA101" s="155">
        <v>0</v>
      </c>
      <c r="AB101" s="155">
        <v>0</v>
      </c>
      <c r="AC101" s="155">
        <v>0</v>
      </c>
      <c r="AD101" s="155">
        <v>0</v>
      </c>
      <c r="AE101" s="155">
        <v>0</v>
      </c>
      <c r="AF101" s="155">
        <v>0</v>
      </c>
      <c r="AG101" s="175">
        <v>0</v>
      </c>
      <c r="AH101" s="130">
        <v>8.1000000000000003E-2</v>
      </c>
      <c r="AI101" s="175">
        <v>0</v>
      </c>
      <c r="AJ101" s="175">
        <v>0</v>
      </c>
      <c r="AK101" s="130">
        <v>0.18</v>
      </c>
      <c r="AL101" s="175">
        <v>0</v>
      </c>
      <c r="AM101" s="175">
        <v>0</v>
      </c>
      <c r="AN101" s="175">
        <v>0</v>
      </c>
      <c r="AO101" s="174">
        <v>8.1000000000000003E-2</v>
      </c>
      <c r="AP101" s="175">
        <v>0</v>
      </c>
      <c r="AQ101" s="175">
        <v>0</v>
      </c>
      <c r="AR101" s="174">
        <v>0.18</v>
      </c>
      <c r="AS101" s="175">
        <v>0</v>
      </c>
      <c r="AT101" s="175">
        <v>0</v>
      </c>
      <c r="AU101" s="175">
        <v>0</v>
      </c>
      <c r="AV101" s="175">
        <v>0</v>
      </c>
      <c r="AW101" s="175">
        <v>0</v>
      </c>
      <c r="AX101" s="175">
        <v>0</v>
      </c>
      <c r="AY101" s="175">
        <v>0</v>
      </c>
      <c r="AZ101" s="175">
        <v>0</v>
      </c>
      <c r="BA101" s="175">
        <v>0</v>
      </c>
      <c r="BB101" s="175">
        <v>0</v>
      </c>
      <c r="BC101" s="175">
        <v>0</v>
      </c>
      <c r="BD101" s="175">
        <v>0</v>
      </c>
      <c r="BE101" s="175">
        <v>0</v>
      </c>
      <c r="BF101" s="175">
        <v>0</v>
      </c>
      <c r="BG101" s="175">
        <v>0</v>
      </c>
      <c r="BH101" s="175">
        <v>0</v>
      </c>
      <c r="BI101" s="175">
        <v>0</v>
      </c>
      <c r="BJ101" s="174">
        <v>8.1000000000000003E-2</v>
      </c>
      <c r="BK101" s="175">
        <v>0</v>
      </c>
      <c r="BL101" s="175">
        <v>0</v>
      </c>
      <c r="BM101" s="174">
        <v>0.18</v>
      </c>
      <c r="BN101" s="175">
        <v>0</v>
      </c>
      <c r="BO101" s="175">
        <v>0</v>
      </c>
      <c r="BP101" s="175">
        <v>0</v>
      </c>
      <c r="BQ101" s="175">
        <v>0</v>
      </c>
      <c r="BR101" s="175">
        <v>0</v>
      </c>
      <c r="BS101" s="175">
        <v>0</v>
      </c>
      <c r="BT101" s="175">
        <v>0</v>
      </c>
      <c r="BU101" s="175">
        <v>0</v>
      </c>
      <c r="BV101" s="175">
        <v>0</v>
      </c>
      <c r="BW101" s="175">
        <v>0</v>
      </c>
      <c r="BX101" s="175">
        <v>0</v>
      </c>
      <c r="BY101" s="175">
        <v>0</v>
      </c>
      <c r="BZ101" s="175">
        <f t="shared" si="52"/>
        <v>0</v>
      </c>
      <c r="CA101" s="156" t="s">
        <v>981</v>
      </c>
    </row>
    <row r="102" spans="1:79" ht="20.25" customHeight="1" x14ac:dyDescent="0.25">
      <c r="A102" s="200" t="s">
        <v>953</v>
      </c>
      <c r="B102" s="396" t="s">
        <v>1105</v>
      </c>
      <c r="C102" s="118" t="s">
        <v>1106</v>
      </c>
      <c r="D102" s="130">
        <v>0.11899999999999999</v>
      </c>
      <c r="E102" s="175">
        <v>0</v>
      </c>
      <c r="F102" s="164">
        <v>0.11899999999999999</v>
      </c>
      <c r="G102" s="175">
        <v>0</v>
      </c>
      <c r="H102" s="175">
        <v>0</v>
      </c>
      <c r="I102" s="130">
        <v>0.38</v>
      </c>
      <c r="J102" s="126">
        <v>0</v>
      </c>
      <c r="K102" s="126">
        <v>0</v>
      </c>
      <c r="L102" s="175">
        <v>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5">
        <v>0</v>
      </c>
      <c r="T102" s="175">
        <v>0</v>
      </c>
      <c r="U102" s="175">
        <v>0</v>
      </c>
      <c r="V102" s="175">
        <v>0</v>
      </c>
      <c r="W102" s="175">
        <v>0</v>
      </c>
      <c r="X102" s="175">
        <v>0</v>
      </c>
      <c r="Y102" s="175">
        <v>0</v>
      </c>
      <c r="Z102" s="175">
        <v>0</v>
      </c>
      <c r="AA102" s="155">
        <v>0</v>
      </c>
      <c r="AB102" s="155">
        <v>0</v>
      </c>
      <c r="AC102" s="155">
        <v>0</v>
      </c>
      <c r="AD102" s="155">
        <v>0</v>
      </c>
      <c r="AE102" s="155">
        <v>0</v>
      </c>
      <c r="AF102" s="155">
        <v>0</v>
      </c>
      <c r="AG102" s="175">
        <v>0</v>
      </c>
      <c r="AH102" s="130">
        <v>0.11899999999999999</v>
      </c>
      <c r="AI102" s="175">
        <v>0</v>
      </c>
      <c r="AJ102" s="175">
        <v>0</v>
      </c>
      <c r="AK102" s="130">
        <v>0.38</v>
      </c>
      <c r="AL102" s="175">
        <v>0</v>
      </c>
      <c r="AM102" s="175">
        <v>0</v>
      </c>
      <c r="AN102" s="175">
        <v>0</v>
      </c>
      <c r="AO102" s="174">
        <v>0.11899999999999999</v>
      </c>
      <c r="AP102" s="175">
        <v>0</v>
      </c>
      <c r="AQ102" s="175">
        <v>0</v>
      </c>
      <c r="AR102" s="174">
        <v>0.38</v>
      </c>
      <c r="AS102" s="175">
        <v>0</v>
      </c>
      <c r="AT102" s="175">
        <v>0</v>
      </c>
      <c r="AU102" s="175">
        <v>0</v>
      </c>
      <c r="AV102" s="175">
        <v>0</v>
      </c>
      <c r="AW102" s="175">
        <v>0</v>
      </c>
      <c r="AX102" s="175">
        <v>0</v>
      </c>
      <c r="AY102" s="175">
        <v>0</v>
      </c>
      <c r="AZ102" s="175">
        <v>0</v>
      </c>
      <c r="BA102" s="175">
        <v>0</v>
      </c>
      <c r="BB102" s="175">
        <v>0</v>
      </c>
      <c r="BC102" s="175">
        <v>0</v>
      </c>
      <c r="BD102" s="175">
        <v>0</v>
      </c>
      <c r="BE102" s="175">
        <v>0</v>
      </c>
      <c r="BF102" s="175">
        <v>0</v>
      </c>
      <c r="BG102" s="175">
        <v>0</v>
      </c>
      <c r="BH102" s="175">
        <v>0</v>
      </c>
      <c r="BI102" s="175">
        <v>0</v>
      </c>
      <c r="BJ102" s="174">
        <v>0.11899999999999999</v>
      </c>
      <c r="BK102" s="175">
        <v>0</v>
      </c>
      <c r="BL102" s="175">
        <v>0</v>
      </c>
      <c r="BM102" s="174">
        <v>0.38</v>
      </c>
      <c r="BN102" s="175">
        <v>0</v>
      </c>
      <c r="BO102" s="175">
        <v>0</v>
      </c>
      <c r="BP102" s="175">
        <v>0</v>
      </c>
      <c r="BQ102" s="175">
        <v>0</v>
      </c>
      <c r="BR102" s="175">
        <v>0</v>
      </c>
      <c r="BS102" s="175">
        <v>0</v>
      </c>
      <c r="BT102" s="175">
        <v>0</v>
      </c>
      <c r="BU102" s="175">
        <v>0</v>
      </c>
      <c r="BV102" s="175">
        <v>0</v>
      </c>
      <c r="BW102" s="175">
        <v>0</v>
      </c>
      <c r="BX102" s="175">
        <v>0</v>
      </c>
      <c r="BY102" s="175">
        <v>0</v>
      </c>
      <c r="BZ102" s="175">
        <f t="shared" si="52"/>
        <v>0</v>
      </c>
      <c r="CA102" s="156" t="s">
        <v>981</v>
      </c>
    </row>
    <row r="103" spans="1:79" ht="65.25" customHeight="1" x14ac:dyDescent="0.25">
      <c r="A103" s="200" t="s">
        <v>953</v>
      </c>
      <c r="B103" s="396" t="s">
        <v>1176</v>
      </c>
      <c r="C103" s="118" t="s">
        <v>1178</v>
      </c>
      <c r="D103" s="130">
        <v>0.16700000000000001</v>
      </c>
      <c r="E103" s="175">
        <v>0</v>
      </c>
      <c r="F103" s="164" t="s">
        <v>981</v>
      </c>
      <c r="G103" s="175">
        <v>0</v>
      </c>
      <c r="H103" s="175">
        <v>0</v>
      </c>
      <c r="I103" s="130" t="s">
        <v>981</v>
      </c>
      <c r="J103" s="126">
        <v>0</v>
      </c>
      <c r="K103" s="126">
        <v>0</v>
      </c>
      <c r="L103" s="175">
        <v>0</v>
      </c>
      <c r="M103" s="175" t="s">
        <v>981</v>
      </c>
      <c r="N103" s="175">
        <v>0</v>
      </c>
      <c r="O103" s="175">
        <v>0</v>
      </c>
      <c r="P103" s="175" t="s">
        <v>981</v>
      </c>
      <c r="Q103" s="175">
        <v>0</v>
      </c>
      <c r="R103" s="175">
        <v>0</v>
      </c>
      <c r="S103" s="175">
        <v>0</v>
      </c>
      <c r="T103" s="175" t="s">
        <v>981</v>
      </c>
      <c r="U103" s="126">
        <v>0</v>
      </c>
      <c r="V103" s="126">
        <v>0</v>
      </c>
      <c r="W103" s="175" t="s">
        <v>981</v>
      </c>
      <c r="X103" s="126">
        <v>0</v>
      </c>
      <c r="Y103" s="126">
        <v>0</v>
      </c>
      <c r="Z103" s="126">
        <v>0</v>
      </c>
      <c r="AA103" s="155" t="s">
        <v>981</v>
      </c>
      <c r="AB103" s="126">
        <v>0</v>
      </c>
      <c r="AC103" s="126">
        <v>0</v>
      </c>
      <c r="AD103" s="155" t="s">
        <v>981</v>
      </c>
      <c r="AE103" s="126">
        <v>0</v>
      </c>
      <c r="AF103" s="126">
        <v>0</v>
      </c>
      <c r="AG103" s="126">
        <v>0</v>
      </c>
      <c r="AH103" s="130" t="s">
        <v>981</v>
      </c>
      <c r="AI103" s="126">
        <v>0</v>
      </c>
      <c r="AJ103" s="126">
        <v>0</v>
      </c>
      <c r="AK103" s="130" t="s">
        <v>981</v>
      </c>
      <c r="AL103" s="126">
        <v>0</v>
      </c>
      <c r="AM103" s="126">
        <v>0</v>
      </c>
      <c r="AN103" s="126">
        <v>0</v>
      </c>
      <c r="AO103" s="174">
        <v>0.16700000000000001</v>
      </c>
      <c r="AP103" s="175">
        <v>0</v>
      </c>
      <c r="AQ103" s="175">
        <v>0</v>
      </c>
      <c r="AR103" s="130">
        <v>0.53</v>
      </c>
      <c r="AS103" s="175">
        <v>0</v>
      </c>
      <c r="AT103" s="175">
        <v>0</v>
      </c>
      <c r="AU103" s="175">
        <v>0</v>
      </c>
      <c r="AV103" s="175">
        <v>0</v>
      </c>
      <c r="AW103" s="175">
        <v>0</v>
      </c>
      <c r="AX103" s="175">
        <v>0</v>
      </c>
      <c r="AY103" s="175">
        <v>0</v>
      </c>
      <c r="AZ103" s="175">
        <v>0</v>
      </c>
      <c r="BA103" s="175">
        <v>0</v>
      </c>
      <c r="BB103" s="175">
        <v>0</v>
      </c>
      <c r="BC103" s="175">
        <v>0</v>
      </c>
      <c r="BD103" s="175">
        <v>0</v>
      </c>
      <c r="BE103" s="175">
        <v>0</v>
      </c>
      <c r="BF103" s="175">
        <v>0</v>
      </c>
      <c r="BG103" s="175">
        <v>0</v>
      </c>
      <c r="BH103" s="175">
        <v>0</v>
      </c>
      <c r="BI103" s="175">
        <v>0</v>
      </c>
      <c r="BJ103" s="175">
        <v>0</v>
      </c>
      <c r="BK103" s="175">
        <v>0</v>
      </c>
      <c r="BL103" s="175">
        <v>0</v>
      </c>
      <c r="BM103" s="175">
        <v>0</v>
      </c>
      <c r="BN103" s="175">
        <v>0</v>
      </c>
      <c r="BO103" s="175">
        <v>0</v>
      </c>
      <c r="BP103" s="175">
        <v>0</v>
      </c>
      <c r="BQ103" s="174">
        <v>0.16700000000000001</v>
      </c>
      <c r="BR103" s="175">
        <v>0</v>
      </c>
      <c r="BS103" s="175">
        <v>0</v>
      </c>
      <c r="BT103" s="130">
        <v>0.53</v>
      </c>
      <c r="BU103" s="175">
        <v>0</v>
      </c>
      <c r="BV103" s="175">
        <v>0</v>
      </c>
      <c r="BW103" s="175">
        <v>0</v>
      </c>
      <c r="BX103" s="175">
        <v>0</v>
      </c>
      <c r="BY103" s="175" t="s">
        <v>981</v>
      </c>
      <c r="BZ103" s="175" t="s">
        <v>981</v>
      </c>
      <c r="CA103" s="163" t="s">
        <v>1180</v>
      </c>
    </row>
    <row r="104" spans="1:79" ht="65.25" customHeight="1" x14ac:dyDescent="0.25">
      <c r="A104" s="200" t="s">
        <v>953</v>
      </c>
      <c r="B104" s="396" t="s">
        <v>1177</v>
      </c>
      <c r="C104" s="118" t="s">
        <v>1179</v>
      </c>
      <c r="D104" s="130">
        <v>0.17699999999999999</v>
      </c>
      <c r="E104" s="175">
        <v>0</v>
      </c>
      <c r="F104" s="164" t="s">
        <v>981</v>
      </c>
      <c r="G104" s="175">
        <v>0</v>
      </c>
      <c r="H104" s="175">
        <v>0</v>
      </c>
      <c r="I104" s="130" t="s">
        <v>981</v>
      </c>
      <c r="J104" s="126">
        <v>0</v>
      </c>
      <c r="K104" s="126">
        <v>0</v>
      </c>
      <c r="L104" s="175">
        <v>0</v>
      </c>
      <c r="M104" s="175" t="s">
        <v>981</v>
      </c>
      <c r="N104" s="175">
        <v>0</v>
      </c>
      <c r="O104" s="175">
        <v>0</v>
      </c>
      <c r="P104" s="175" t="s">
        <v>981</v>
      </c>
      <c r="Q104" s="175">
        <v>0</v>
      </c>
      <c r="R104" s="175">
        <v>0</v>
      </c>
      <c r="S104" s="175">
        <v>0</v>
      </c>
      <c r="T104" s="175" t="s">
        <v>981</v>
      </c>
      <c r="U104" s="126">
        <v>0</v>
      </c>
      <c r="V104" s="126">
        <v>0</v>
      </c>
      <c r="W104" s="175" t="s">
        <v>981</v>
      </c>
      <c r="X104" s="126">
        <v>0</v>
      </c>
      <c r="Y104" s="126">
        <v>0</v>
      </c>
      <c r="Z104" s="126">
        <v>0</v>
      </c>
      <c r="AA104" s="155" t="s">
        <v>981</v>
      </c>
      <c r="AB104" s="126">
        <v>0</v>
      </c>
      <c r="AC104" s="126">
        <v>0</v>
      </c>
      <c r="AD104" s="155" t="s">
        <v>981</v>
      </c>
      <c r="AE104" s="126">
        <v>0</v>
      </c>
      <c r="AF104" s="126">
        <v>0</v>
      </c>
      <c r="AG104" s="126">
        <v>0</v>
      </c>
      <c r="AH104" s="130" t="s">
        <v>981</v>
      </c>
      <c r="AI104" s="126">
        <v>0</v>
      </c>
      <c r="AJ104" s="126">
        <v>0</v>
      </c>
      <c r="AK104" s="130" t="s">
        <v>981</v>
      </c>
      <c r="AL104" s="126">
        <v>0</v>
      </c>
      <c r="AM104" s="126">
        <v>0</v>
      </c>
      <c r="AN104" s="126">
        <v>0</v>
      </c>
      <c r="AO104" s="174">
        <v>0.17699999999999999</v>
      </c>
      <c r="AP104" s="175">
        <v>0</v>
      </c>
      <c r="AQ104" s="175">
        <v>0</v>
      </c>
      <c r="AR104" s="130">
        <v>0.51</v>
      </c>
      <c r="AS104" s="175">
        <v>0</v>
      </c>
      <c r="AT104" s="175">
        <v>0</v>
      </c>
      <c r="AU104" s="175">
        <v>0</v>
      </c>
      <c r="AV104" s="175">
        <v>0</v>
      </c>
      <c r="AW104" s="175">
        <v>0</v>
      </c>
      <c r="AX104" s="175">
        <v>0</v>
      </c>
      <c r="AY104" s="175">
        <v>0</v>
      </c>
      <c r="AZ104" s="175">
        <v>0</v>
      </c>
      <c r="BA104" s="175">
        <v>0</v>
      </c>
      <c r="BB104" s="175">
        <v>0</v>
      </c>
      <c r="BC104" s="175">
        <v>0</v>
      </c>
      <c r="BD104" s="175">
        <v>0</v>
      </c>
      <c r="BE104" s="175">
        <v>0</v>
      </c>
      <c r="BF104" s="175">
        <v>0</v>
      </c>
      <c r="BG104" s="175">
        <v>0</v>
      </c>
      <c r="BH104" s="175">
        <v>0</v>
      </c>
      <c r="BI104" s="175">
        <v>0</v>
      </c>
      <c r="BJ104" s="175">
        <v>0</v>
      </c>
      <c r="BK104" s="175">
        <v>0</v>
      </c>
      <c r="BL104" s="175">
        <v>0</v>
      </c>
      <c r="BM104" s="175">
        <v>0</v>
      </c>
      <c r="BN104" s="175">
        <v>0</v>
      </c>
      <c r="BO104" s="175">
        <v>0</v>
      </c>
      <c r="BP104" s="175">
        <v>0</v>
      </c>
      <c r="BQ104" s="174">
        <v>0.17699999999999999</v>
      </c>
      <c r="BR104" s="175">
        <v>0</v>
      </c>
      <c r="BS104" s="175">
        <v>0</v>
      </c>
      <c r="BT104" s="130">
        <v>0.51</v>
      </c>
      <c r="BU104" s="175">
        <v>0</v>
      </c>
      <c r="BV104" s="175">
        <v>0</v>
      </c>
      <c r="BW104" s="175">
        <v>0</v>
      </c>
      <c r="BX104" s="175">
        <v>0</v>
      </c>
      <c r="BY104" s="175" t="s">
        <v>981</v>
      </c>
      <c r="BZ104" s="175" t="s">
        <v>981</v>
      </c>
      <c r="CA104" s="163" t="s">
        <v>1180</v>
      </c>
    </row>
    <row r="105" spans="1:79" ht="36" customHeight="1" x14ac:dyDescent="0.25">
      <c r="A105" s="140" t="s">
        <v>955</v>
      </c>
      <c r="B105" s="163" t="s">
        <v>956</v>
      </c>
      <c r="C105" s="140" t="s">
        <v>913</v>
      </c>
      <c r="D105" s="140" t="s">
        <v>981</v>
      </c>
      <c r="E105" s="140" t="s">
        <v>981</v>
      </c>
      <c r="F105" s="140" t="s">
        <v>981</v>
      </c>
      <c r="G105" s="140" t="s">
        <v>981</v>
      </c>
      <c r="H105" s="140" t="s">
        <v>981</v>
      </c>
      <c r="I105" s="130" t="s">
        <v>981</v>
      </c>
      <c r="J105" s="126" t="s">
        <v>981</v>
      </c>
      <c r="K105" s="130" t="s">
        <v>981</v>
      </c>
      <c r="L105" s="140" t="s">
        <v>981</v>
      </c>
      <c r="M105" s="140" t="s">
        <v>981</v>
      </c>
      <c r="N105" s="140" t="s">
        <v>981</v>
      </c>
      <c r="O105" s="140" t="s">
        <v>981</v>
      </c>
      <c r="P105" s="140" t="s">
        <v>981</v>
      </c>
      <c r="Q105" s="140" t="s">
        <v>981</v>
      </c>
      <c r="R105" s="140" t="s">
        <v>981</v>
      </c>
      <c r="S105" s="140" t="s">
        <v>981</v>
      </c>
      <c r="T105" s="140" t="s">
        <v>981</v>
      </c>
      <c r="U105" s="140" t="s">
        <v>981</v>
      </c>
      <c r="V105" s="140" t="s">
        <v>981</v>
      </c>
      <c r="W105" s="140" t="s">
        <v>981</v>
      </c>
      <c r="X105" s="140" t="s">
        <v>981</v>
      </c>
      <c r="Y105" s="140" t="s">
        <v>981</v>
      </c>
      <c r="Z105" s="140" t="s">
        <v>981</v>
      </c>
      <c r="AA105" s="140" t="s">
        <v>981</v>
      </c>
      <c r="AB105" s="140" t="s">
        <v>981</v>
      </c>
      <c r="AC105" s="140" t="s">
        <v>981</v>
      </c>
      <c r="AD105" s="140" t="s">
        <v>981</v>
      </c>
      <c r="AE105" s="140" t="s">
        <v>981</v>
      </c>
      <c r="AF105" s="140" t="s">
        <v>981</v>
      </c>
      <c r="AG105" s="140" t="s">
        <v>981</v>
      </c>
      <c r="AH105" s="140" t="s">
        <v>981</v>
      </c>
      <c r="AI105" s="140" t="s">
        <v>981</v>
      </c>
      <c r="AJ105" s="140" t="s">
        <v>981</v>
      </c>
      <c r="AK105" s="140" t="s">
        <v>981</v>
      </c>
      <c r="AL105" s="140" t="s">
        <v>981</v>
      </c>
      <c r="AM105" s="140" t="s">
        <v>981</v>
      </c>
      <c r="AN105" s="140" t="s">
        <v>981</v>
      </c>
      <c r="AO105" s="140" t="s">
        <v>981</v>
      </c>
      <c r="AP105" s="140" t="s">
        <v>981</v>
      </c>
      <c r="AQ105" s="140" t="s">
        <v>981</v>
      </c>
      <c r="AR105" s="140" t="s">
        <v>981</v>
      </c>
      <c r="AS105" s="140" t="s">
        <v>981</v>
      </c>
      <c r="AT105" s="140" t="s">
        <v>981</v>
      </c>
      <c r="AU105" s="140" t="s">
        <v>981</v>
      </c>
      <c r="AV105" s="140" t="s">
        <v>981</v>
      </c>
      <c r="AW105" s="140" t="s">
        <v>981</v>
      </c>
      <c r="AX105" s="140" t="s">
        <v>981</v>
      </c>
      <c r="AY105" s="140" t="s">
        <v>981</v>
      </c>
      <c r="AZ105" s="140" t="s">
        <v>981</v>
      </c>
      <c r="BA105" s="140" t="s">
        <v>981</v>
      </c>
      <c r="BB105" s="140" t="s">
        <v>981</v>
      </c>
      <c r="BC105" s="140" t="s">
        <v>981</v>
      </c>
      <c r="BD105" s="140" t="s">
        <v>981</v>
      </c>
      <c r="BE105" s="140" t="s">
        <v>981</v>
      </c>
      <c r="BF105" s="140" t="s">
        <v>981</v>
      </c>
      <c r="BG105" s="140" t="s">
        <v>981</v>
      </c>
      <c r="BH105" s="140" t="s">
        <v>981</v>
      </c>
      <c r="BI105" s="140" t="s">
        <v>981</v>
      </c>
      <c r="BJ105" s="140" t="s">
        <v>981</v>
      </c>
      <c r="BK105" s="140" t="s">
        <v>981</v>
      </c>
      <c r="BL105" s="140" t="s">
        <v>981</v>
      </c>
      <c r="BM105" s="152" t="s">
        <v>981</v>
      </c>
      <c r="BN105" s="140" t="s">
        <v>981</v>
      </c>
      <c r="BO105" s="140" t="s">
        <v>981</v>
      </c>
      <c r="BP105" s="140" t="s">
        <v>981</v>
      </c>
      <c r="BQ105" s="140" t="s">
        <v>981</v>
      </c>
      <c r="BR105" s="140" t="s">
        <v>981</v>
      </c>
      <c r="BS105" s="140" t="s">
        <v>981</v>
      </c>
      <c r="BT105" s="140" t="s">
        <v>981</v>
      </c>
      <c r="BU105" s="140" t="s">
        <v>981</v>
      </c>
      <c r="BV105" s="140" t="s">
        <v>981</v>
      </c>
      <c r="BW105" s="140" t="s">
        <v>981</v>
      </c>
      <c r="BX105" s="140" t="s">
        <v>981</v>
      </c>
      <c r="BY105" s="140" t="s">
        <v>981</v>
      </c>
      <c r="BZ105" s="140" t="s">
        <v>981</v>
      </c>
      <c r="CA105" s="156" t="s">
        <v>981</v>
      </c>
    </row>
    <row r="106" spans="1:79" ht="35.25" customHeight="1" x14ac:dyDescent="0.25">
      <c r="A106" s="140" t="s">
        <v>202</v>
      </c>
      <c r="B106" s="163" t="s">
        <v>957</v>
      </c>
      <c r="C106" s="140" t="s">
        <v>913</v>
      </c>
      <c r="D106" s="140">
        <f t="shared" ref="D106:F106" si="53">D108+D112</f>
        <v>0.71800000000000008</v>
      </c>
      <c r="E106" s="175">
        <v>0</v>
      </c>
      <c r="F106" s="140">
        <f t="shared" si="53"/>
        <v>0.71800000000000008</v>
      </c>
      <c r="G106" s="175">
        <v>0</v>
      </c>
      <c r="H106" s="175">
        <v>0</v>
      </c>
      <c r="I106" s="175">
        <v>0</v>
      </c>
      <c r="J106" s="126">
        <v>0</v>
      </c>
      <c r="K106" s="131">
        <v>31</v>
      </c>
      <c r="L106" s="175">
        <v>0</v>
      </c>
      <c r="M106" s="175">
        <v>0</v>
      </c>
      <c r="N106" s="175">
        <v>0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140">
        <f>T108+T112</f>
        <v>0.16700000000000001</v>
      </c>
      <c r="U106" s="175">
        <v>0</v>
      </c>
      <c r="V106" s="175">
        <v>0</v>
      </c>
      <c r="W106" s="175">
        <v>0</v>
      </c>
      <c r="X106" s="175">
        <v>0</v>
      </c>
      <c r="Y106" s="140">
        <v>1</v>
      </c>
      <c r="Z106" s="175">
        <v>0</v>
      </c>
      <c r="AA106" s="153">
        <v>0</v>
      </c>
      <c r="AB106" s="153">
        <v>0</v>
      </c>
      <c r="AC106" s="153">
        <v>0</v>
      </c>
      <c r="AD106" s="153">
        <v>0</v>
      </c>
      <c r="AE106" s="153">
        <v>0</v>
      </c>
      <c r="AF106" s="153">
        <v>0</v>
      </c>
      <c r="AG106" s="153">
        <v>0</v>
      </c>
      <c r="AH106" s="140">
        <f t="shared" ref="AH106" si="54">AH108+AH112</f>
        <v>0.55100000000000005</v>
      </c>
      <c r="AI106" s="153">
        <v>0</v>
      </c>
      <c r="AJ106" s="153">
        <v>0</v>
      </c>
      <c r="AK106" s="153">
        <v>0</v>
      </c>
      <c r="AL106" s="153">
        <v>0</v>
      </c>
      <c r="AM106" s="140">
        <f>AM112</f>
        <v>30</v>
      </c>
      <c r="AN106" s="175">
        <v>0</v>
      </c>
      <c r="AO106" s="174">
        <f>AO108+AO112</f>
        <v>0.69500000000000006</v>
      </c>
      <c r="AP106" s="175">
        <v>0</v>
      </c>
      <c r="AQ106" s="175">
        <v>0</v>
      </c>
      <c r="AR106" s="175">
        <v>0</v>
      </c>
      <c r="AS106" s="175">
        <v>0</v>
      </c>
      <c r="AT106" s="176">
        <f>AT108+AT112</f>
        <v>73</v>
      </c>
      <c r="AU106" s="175">
        <v>0</v>
      </c>
      <c r="AV106" s="175">
        <v>0</v>
      </c>
      <c r="AW106" s="175">
        <v>0</v>
      </c>
      <c r="AX106" s="175">
        <v>0</v>
      </c>
      <c r="AY106" s="175">
        <v>0</v>
      </c>
      <c r="AZ106" s="175">
        <v>0</v>
      </c>
      <c r="BA106" s="175">
        <v>0</v>
      </c>
      <c r="BB106" s="175">
        <v>0</v>
      </c>
      <c r="BC106" s="175">
        <v>0</v>
      </c>
      <c r="BD106" s="175">
        <v>0</v>
      </c>
      <c r="BE106" s="175">
        <v>0</v>
      </c>
      <c r="BF106" s="175">
        <v>0</v>
      </c>
      <c r="BG106" s="175">
        <v>0</v>
      </c>
      <c r="BH106" s="175">
        <v>0</v>
      </c>
      <c r="BI106" s="175">
        <v>0</v>
      </c>
      <c r="BJ106" s="175">
        <v>0</v>
      </c>
      <c r="BK106" s="175">
        <v>0</v>
      </c>
      <c r="BL106" s="175">
        <v>0</v>
      </c>
      <c r="BM106" s="174">
        <v>0</v>
      </c>
      <c r="BN106" s="175">
        <v>0</v>
      </c>
      <c r="BO106" s="175">
        <v>0</v>
      </c>
      <c r="BP106" s="175">
        <v>0</v>
      </c>
      <c r="BQ106" s="174">
        <f>BQ108+BQ112</f>
        <v>0.69500000000000006</v>
      </c>
      <c r="BR106" s="175">
        <v>0</v>
      </c>
      <c r="BS106" s="175">
        <v>0</v>
      </c>
      <c r="BT106" s="175">
        <v>0</v>
      </c>
      <c r="BU106" s="175">
        <v>0</v>
      </c>
      <c r="BV106" s="176">
        <f>BV108+BV112</f>
        <v>73</v>
      </c>
      <c r="BW106" s="175">
        <v>0</v>
      </c>
      <c r="BX106" s="175">
        <v>0</v>
      </c>
      <c r="BY106" s="140">
        <f t="shared" si="31"/>
        <v>-2.300000000000002E-2</v>
      </c>
      <c r="BZ106" s="141">
        <f>BY106/F106*100</f>
        <v>-3.2033426183844034</v>
      </c>
      <c r="CA106" s="156" t="s">
        <v>981</v>
      </c>
    </row>
    <row r="107" spans="1:79" ht="35.25" customHeight="1" x14ac:dyDescent="0.25">
      <c r="A107" s="140" t="s">
        <v>204</v>
      </c>
      <c r="B107" s="163" t="s">
        <v>958</v>
      </c>
      <c r="C107" s="140" t="s">
        <v>913</v>
      </c>
      <c r="D107" s="140" t="s">
        <v>981</v>
      </c>
      <c r="E107" s="140" t="s">
        <v>981</v>
      </c>
      <c r="F107" s="140" t="s">
        <v>981</v>
      </c>
      <c r="G107" s="140" t="s">
        <v>981</v>
      </c>
      <c r="H107" s="140" t="s">
        <v>981</v>
      </c>
      <c r="I107" s="130" t="s">
        <v>981</v>
      </c>
      <c r="J107" s="126" t="s">
        <v>981</v>
      </c>
      <c r="K107" s="131" t="s">
        <v>981</v>
      </c>
      <c r="L107" s="140" t="s">
        <v>981</v>
      </c>
      <c r="M107" s="140" t="s">
        <v>981</v>
      </c>
      <c r="N107" s="140" t="s">
        <v>981</v>
      </c>
      <c r="O107" s="140" t="s">
        <v>981</v>
      </c>
      <c r="P107" s="140" t="s">
        <v>981</v>
      </c>
      <c r="Q107" s="140" t="s">
        <v>981</v>
      </c>
      <c r="R107" s="140" t="s">
        <v>981</v>
      </c>
      <c r="S107" s="140" t="s">
        <v>981</v>
      </c>
      <c r="T107" s="140" t="s">
        <v>981</v>
      </c>
      <c r="U107" s="140" t="s">
        <v>981</v>
      </c>
      <c r="V107" s="140" t="s">
        <v>981</v>
      </c>
      <c r="W107" s="140" t="s">
        <v>981</v>
      </c>
      <c r="X107" s="140" t="s">
        <v>981</v>
      </c>
      <c r="Y107" s="140" t="s">
        <v>981</v>
      </c>
      <c r="Z107" s="140" t="s">
        <v>981</v>
      </c>
      <c r="AA107" s="140" t="s">
        <v>981</v>
      </c>
      <c r="AB107" s="140" t="s">
        <v>981</v>
      </c>
      <c r="AC107" s="140" t="s">
        <v>981</v>
      </c>
      <c r="AD107" s="140" t="s">
        <v>981</v>
      </c>
      <c r="AE107" s="140" t="s">
        <v>981</v>
      </c>
      <c r="AF107" s="140" t="s">
        <v>981</v>
      </c>
      <c r="AG107" s="140" t="s">
        <v>981</v>
      </c>
      <c r="AH107" s="140" t="s">
        <v>981</v>
      </c>
      <c r="AI107" s="140" t="s">
        <v>981</v>
      </c>
      <c r="AJ107" s="140" t="s">
        <v>981</v>
      </c>
      <c r="AK107" s="140" t="s">
        <v>981</v>
      </c>
      <c r="AL107" s="140" t="s">
        <v>981</v>
      </c>
      <c r="AM107" s="140" t="s">
        <v>981</v>
      </c>
      <c r="AN107" s="140" t="s">
        <v>981</v>
      </c>
      <c r="AO107" s="152" t="s">
        <v>981</v>
      </c>
      <c r="AP107" s="140" t="s">
        <v>981</v>
      </c>
      <c r="AQ107" s="140" t="s">
        <v>981</v>
      </c>
      <c r="AR107" s="140" t="s">
        <v>981</v>
      </c>
      <c r="AS107" s="140" t="s">
        <v>981</v>
      </c>
      <c r="AT107" s="141" t="s">
        <v>981</v>
      </c>
      <c r="AU107" s="140" t="s">
        <v>981</v>
      </c>
      <c r="AV107" s="140" t="s">
        <v>981</v>
      </c>
      <c r="AW107" s="140" t="s">
        <v>981</v>
      </c>
      <c r="AX107" s="140" t="s">
        <v>981</v>
      </c>
      <c r="AY107" s="140" t="s">
        <v>981</v>
      </c>
      <c r="AZ107" s="140" t="s">
        <v>981</v>
      </c>
      <c r="BA107" s="140" t="s">
        <v>981</v>
      </c>
      <c r="BB107" s="140" t="s">
        <v>981</v>
      </c>
      <c r="BC107" s="140" t="s">
        <v>981</v>
      </c>
      <c r="BD107" s="140" t="s">
        <v>981</v>
      </c>
      <c r="BE107" s="140" t="s">
        <v>981</v>
      </c>
      <c r="BF107" s="140" t="s">
        <v>981</v>
      </c>
      <c r="BG107" s="140" t="s">
        <v>981</v>
      </c>
      <c r="BH107" s="140" t="s">
        <v>981</v>
      </c>
      <c r="BI107" s="140" t="s">
        <v>981</v>
      </c>
      <c r="BJ107" s="140" t="s">
        <v>981</v>
      </c>
      <c r="BK107" s="140" t="s">
        <v>981</v>
      </c>
      <c r="BL107" s="140" t="s">
        <v>981</v>
      </c>
      <c r="BM107" s="140" t="s">
        <v>981</v>
      </c>
      <c r="BN107" s="140" t="s">
        <v>981</v>
      </c>
      <c r="BO107" s="140" t="s">
        <v>981</v>
      </c>
      <c r="BP107" s="140" t="s">
        <v>981</v>
      </c>
      <c r="BQ107" s="152" t="s">
        <v>981</v>
      </c>
      <c r="BR107" s="140" t="s">
        <v>981</v>
      </c>
      <c r="BS107" s="140" t="s">
        <v>981</v>
      </c>
      <c r="BT107" s="140" t="s">
        <v>981</v>
      </c>
      <c r="BU107" s="140" t="s">
        <v>981</v>
      </c>
      <c r="BV107" s="141" t="s">
        <v>981</v>
      </c>
      <c r="BW107" s="140" t="s">
        <v>981</v>
      </c>
      <c r="BX107" s="140" t="s">
        <v>981</v>
      </c>
      <c r="BY107" s="140" t="s">
        <v>981</v>
      </c>
      <c r="BZ107" s="141" t="s">
        <v>981</v>
      </c>
      <c r="CA107" s="156" t="s">
        <v>981</v>
      </c>
    </row>
    <row r="108" spans="1:79" ht="34.5" customHeight="1" x14ac:dyDescent="0.25">
      <c r="A108" s="140" t="s">
        <v>205</v>
      </c>
      <c r="B108" s="163" t="s">
        <v>959</v>
      </c>
      <c r="C108" s="140" t="s">
        <v>913</v>
      </c>
      <c r="D108" s="140">
        <f t="shared" ref="D108:F108" si="55">D109</f>
        <v>0.16700000000000001</v>
      </c>
      <c r="E108" s="175">
        <v>0</v>
      </c>
      <c r="F108" s="140">
        <f t="shared" si="55"/>
        <v>0.16700000000000001</v>
      </c>
      <c r="G108" s="175">
        <v>0</v>
      </c>
      <c r="H108" s="175">
        <v>0</v>
      </c>
      <c r="I108" s="126">
        <v>0</v>
      </c>
      <c r="J108" s="126">
        <v>0</v>
      </c>
      <c r="K108" s="131">
        <v>1</v>
      </c>
      <c r="L108" s="175">
        <v>0</v>
      </c>
      <c r="M108" s="175">
        <v>0</v>
      </c>
      <c r="N108" s="175">
        <v>0</v>
      </c>
      <c r="O108" s="175">
        <v>0</v>
      </c>
      <c r="P108" s="175">
        <v>0</v>
      </c>
      <c r="Q108" s="175">
        <v>0</v>
      </c>
      <c r="R108" s="175">
        <v>0</v>
      </c>
      <c r="S108" s="175">
        <v>0</v>
      </c>
      <c r="T108" s="140">
        <f>T109</f>
        <v>0.16700000000000001</v>
      </c>
      <c r="U108" s="175">
        <v>0</v>
      </c>
      <c r="V108" s="175">
        <v>0</v>
      </c>
      <c r="W108" s="175">
        <v>0</v>
      </c>
      <c r="X108" s="175">
        <v>0</v>
      </c>
      <c r="Y108" s="140">
        <v>1</v>
      </c>
      <c r="Z108" s="175">
        <v>0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  <c r="AH108" s="153">
        <v>0</v>
      </c>
      <c r="AI108" s="153">
        <v>0</v>
      </c>
      <c r="AJ108" s="153">
        <v>0</v>
      </c>
      <c r="AK108" s="153">
        <v>0</v>
      </c>
      <c r="AL108" s="153">
        <v>0</v>
      </c>
      <c r="AM108" s="153">
        <v>0</v>
      </c>
      <c r="AN108" s="175">
        <v>0</v>
      </c>
      <c r="AO108" s="174">
        <f>AO109</f>
        <v>0.14299999999999999</v>
      </c>
      <c r="AP108" s="175">
        <v>0</v>
      </c>
      <c r="AQ108" s="175">
        <v>0</v>
      </c>
      <c r="AR108" s="175">
        <v>0</v>
      </c>
      <c r="AS108" s="175">
        <v>0</v>
      </c>
      <c r="AT108" s="176">
        <f>AT109</f>
        <v>1</v>
      </c>
      <c r="AU108" s="175">
        <v>0</v>
      </c>
      <c r="AV108" s="175">
        <v>0</v>
      </c>
      <c r="AW108" s="175">
        <v>0</v>
      </c>
      <c r="AX108" s="175">
        <v>0</v>
      </c>
      <c r="AY108" s="175">
        <v>0</v>
      </c>
      <c r="AZ108" s="175">
        <v>0</v>
      </c>
      <c r="BA108" s="175">
        <v>0</v>
      </c>
      <c r="BB108" s="175">
        <v>0</v>
      </c>
      <c r="BC108" s="175">
        <v>0</v>
      </c>
      <c r="BD108" s="175">
        <v>0</v>
      </c>
      <c r="BE108" s="175">
        <v>0</v>
      </c>
      <c r="BF108" s="175">
        <v>0</v>
      </c>
      <c r="BG108" s="175">
        <v>0</v>
      </c>
      <c r="BH108" s="175">
        <v>0</v>
      </c>
      <c r="BI108" s="175">
        <v>0</v>
      </c>
      <c r="BJ108" s="175">
        <v>0</v>
      </c>
      <c r="BK108" s="175">
        <v>0</v>
      </c>
      <c r="BL108" s="175">
        <v>0</v>
      </c>
      <c r="BM108" s="175">
        <v>0</v>
      </c>
      <c r="BN108" s="175">
        <v>0</v>
      </c>
      <c r="BO108" s="175">
        <v>0</v>
      </c>
      <c r="BP108" s="175">
        <v>0</v>
      </c>
      <c r="BQ108" s="174">
        <f>BQ109</f>
        <v>0.14299999999999999</v>
      </c>
      <c r="BR108" s="175">
        <v>0</v>
      </c>
      <c r="BS108" s="175">
        <v>0</v>
      </c>
      <c r="BT108" s="175">
        <v>0</v>
      </c>
      <c r="BU108" s="175">
        <v>0</v>
      </c>
      <c r="BV108" s="176">
        <f>BV109</f>
        <v>1</v>
      </c>
      <c r="BW108" s="175">
        <v>0</v>
      </c>
      <c r="BX108" s="175">
        <v>0</v>
      </c>
      <c r="BY108" s="140">
        <f t="shared" si="31"/>
        <v>-2.4000000000000021E-2</v>
      </c>
      <c r="BZ108" s="141">
        <f t="shared" ref="BZ108:BZ109" si="56">BY108/F108*100</f>
        <v>-14.37125748502995</v>
      </c>
      <c r="CA108" s="156" t="s">
        <v>981</v>
      </c>
    </row>
    <row r="109" spans="1:79" ht="21.75" customHeight="1" x14ac:dyDescent="0.25">
      <c r="A109" s="200" t="s">
        <v>205</v>
      </c>
      <c r="B109" s="396" t="s">
        <v>1107</v>
      </c>
      <c r="C109" s="118" t="s">
        <v>1108</v>
      </c>
      <c r="D109" s="130">
        <v>0.16700000000000001</v>
      </c>
      <c r="E109" s="175">
        <v>0</v>
      </c>
      <c r="F109" s="140">
        <v>0.16700000000000001</v>
      </c>
      <c r="G109" s="175">
        <v>0</v>
      </c>
      <c r="H109" s="175">
        <v>0</v>
      </c>
      <c r="I109" s="126">
        <v>0</v>
      </c>
      <c r="J109" s="126">
        <v>0</v>
      </c>
      <c r="K109" s="131">
        <v>1</v>
      </c>
      <c r="L109" s="175">
        <v>0</v>
      </c>
      <c r="M109" s="175">
        <v>0</v>
      </c>
      <c r="N109" s="175">
        <v>0</v>
      </c>
      <c r="O109" s="175">
        <v>0</v>
      </c>
      <c r="P109" s="175">
        <v>0</v>
      </c>
      <c r="Q109" s="175">
        <v>0</v>
      </c>
      <c r="R109" s="175">
        <v>0</v>
      </c>
      <c r="S109" s="175">
        <v>0</v>
      </c>
      <c r="T109" s="140">
        <v>0.16700000000000001</v>
      </c>
      <c r="U109" s="175">
        <v>0</v>
      </c>
      <c r="V109" s="175">
        <v>0</v>
      </c>
      <c r="W109" s="175">
        <v>0</v>
      </c>
      <c r="X109" s="175">
        <v>0</v>
      </c>
      <c r="Y109" s="140">
        <v>1</v>
      </c>
      <c r="Z109" s="175">
        <v>0</v>
      </c>
      <c r="AA109" s="153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75">
        <v>0</v>
      </c>
      <c r="AH109" s="175">
        <v>0</v>
      </c>
      <c r="AI109" s="175">
        <v>0</v>
      </c>
      <c r="AJ109" s="175">
        <v>0</v>
      </c>
      <c r="AK109" s="175">
        <v>0</v>
      </c>
      <c r="AL109" s="175">
        <v>0</v>
      </c>
      <c r="AM109" s="175">
        <v>0</v>
      </c>
      <c r="AN109" s="175">
        <v>0</v>
      </c>
      <c r="AO109" s="174">
        <v>0.14299999999999999</v>
      </c>
      <c r="AP109" s="175">
        <v>0</v>
      </c>
      <c r="AQ109" s="175">
        <v>0</v>
      </c>
      <c r="AR109" s="175">
        <v>0</v>
      </c>
      <c r="AS109" s="175">
        <v>0</v>
      </c>
      <c r="AT109" s="176">
        <v>1</v>
      </c>
      <c r="AU109" s="175">
        <v>0</v>
      </c>
      <c r="AV109" s="175">
        <v>0</v>
      </c>
      <c r="AW109" s="175">
        <v>0</v>
      </c>
      <c r="AX109" s="175">
        <v>0</v>
      </c>
      <c r="AY109" s="175">
        <v>0</v>
      </c>
      <c r="AZ109" s="175">
        <v>0</v>
      </c>
      <c r="BA109" s="175">
        <v>0</v>
      </c>
      <c r="BB109" s="175">
        <v>0</v>
      </c>
      <c r="BC109" s="175">
        <v>0</v>
      </c>
      <c r="BD109" s="175">
        <v>0</v>
      </c>
      <c r="BE109" s="175">
        <v>0</v>
      </c>
      <c r="BF109" s="175">
        <v>0</v>
      </c>
      <c r="BG109" s="175">
        <v>0</v>
      </c>
      <c r="BH109" s="175">
        <v>0</v>
      </c>
      <c r="BI109" s="175">
        <v>0</v>
      </c>
      <c r="BJ109" s="175">
        <v>0</v>
      </c>
      <c r="BK109" s="175">
        <v>0</v>
      </c>
      <c r="BL109" s="175">
        <v>0</v>
      </c>
      <c r="BM109" s="175">
        <v>0</v>
      </c>
      <c r="BN109" s="175">
        <v>0</v>
      </c>
      <c r="BO109" s="175">
        <v>0</v>
      </c>
      <c r="BP109" s="175">
        <v>0</v>
      </c>
      <c r="BQ109" s="174">
        <v>0.14299999999999999</v>
      </c>
      <c r="BR109" s="175">
        <v>0</v>
      </c>
      <c r="BS109" s="175">
        <v>0</v>
      </c>
      <c r="BT109" s="175">
        <v>0</v>
      </c>
      <c r="BU109" s="175">
        <v>0</v>
      </c>
      <c r="BV109" s="176">
        <v>1</v>
      </c>
      <c r="BW109" s="175">
        <v>0</v>
      </c>
      <c r="BX109" s="175">
        <v>0</v>
      </c>
      <c r="BY109" s="140">
        <f t="shared" si="31"/>
        <v>-2.4000000000000021E-2</v>
      </c>
      <c r="BZ109" s="141">
        <f t="shared" si="56"/>
        <v>-14.37125748502995</v>
      </c>
      <c r="CA109" s="163" t="s">
        <v>1174</v>
      </c>
    </row>
    <row r="110" spans="1:79" ht="34.5" customHeight="1" x14ac:dyDescent="0.25">
      <c r="A110" s="140" t="s">
        <v>206</v>
      </c>
      <c r="B110" s="163" t="s">
        <v>960</v>
      </c>
      <c r="C110" s="140" t="s">
        <v>913</v>
      </c>
      <c r="D110" s="140" t="s">
        <v>981</v>
      </c>
      <c r="E110" s="140" t="s">
        <v>981</v>
      </c>
      <c r="F110" s="140" t="s">
        <v>981</v>
      </c>
      <c r="G110" s="140" t="s">
        <v>981</v>
      </c>
      <c r="H110" s="140" t="s">
        <v>981</v>
      </c>
      <c r="I110" s="130" t="s">
        <v>981</v>
      </c>
      <c r="J110" s="126" t="s">
        <v>981</v>
      </c>
      <c r="K110" s="131" t="s">
        <v>981</v>
      </c>
      <c r="L110" s="140" t="s">
        <v>981</v>
      </c>
      <c r="M110" s="140" t="s">
        <v>981</v>
      </c>
      <c r="N110" s="140" t="s">
        <v>981</v>
      </c>
      <c r="O110" s="140" t="s">
        <v>981</v>
      </c>
      <c r="P110" s="140" t="s">
        <v>981</v>
      </c>
      <c r="Q110" s="140" t="s">
        <v>981</v>
      </c>
      <c r="R110" s="140" t="s">
        <v>981</v>
      </c>
      <c r="S110" s="140" t="s">
        <v>981</v>
      </c>
      <c r="T110" s="140" t="s">
        <v>981</v>
      </c>
      <c r="U110" s="140" t="s">
        <v>981</v>
      </c>
      <c r="V110" s="140" t="s">
        <v>981</v>
      </c>
      <c r="W110" s="140" t="s">
        <v>981</v>
      </c>
      <c r="X110" s="140" t="s">
        <v>981</v>
      </c>
      <c r="Y110" s="140" t="s">
        <v>981</v>
      </c>
      <c r="Z110" s="140" t="s">
        <v>981</v>
      </c>
      <c r="AA110" s="140" t="s">
        <v>981</v>
      </c>
      <c r="AB110" s="140" t="s">
        <v>981</v>
      </c>
      <c r="AC110" s="140" t="s">
        <v>981</v>
      </c>
      <c r="AD110" s="140" t="s">
        <v>981</v>
      </c>
      <c r="AE110" s="140" t="s">
        <v>981</v>
      </c>
      <c r="AF110" s="140" t="s">
        <v>981</v>
      </c>
      <c r="AG110" s="140" t="s">
        <v>981</v>
      </c>
      <c r="AH110" s="140" t="s">
        <v>981</v>
      </c>
      <c r="AI110" s="140" t="s">
        <v>981</v>
      </c>
      <c r="AJ110" s="140" t="s">
        <v>981</v>
      </c>
      <c r="AK110" s="140" t="s">
        <v>981</v>
      </c>
      <c r="AL110" s="140" t="s">
        <v>981</v>
      </c>
      <c r="AM110" s="140" t="s">
        <v>981</v>
      </c>
      <c r="AN110" s="140" t="s">
        <v>981</v>
      </c>
      <c r="AO110" s="140" t="s">
        <v>981</v>
      </c>
      <c r="AP110" s="140" t="s">
        <v>981</v>
      </c>
      <c r="AQ110" s="140" t="s">
        <v>981</v>
      </c>
      <c r="AR110" s="140" t="s">
        <v>981</v>
      </c>
      <c r="AS110" s="140" t="s">
        <v>981</v>
      </c>
      <c r="AT110" s="140" t="s">
        <v>981</v>
      </c>
      <c r="AU110" s="140" t="s">
        <v>981</v>
      </c>
      <c r="AV110" s="140" t="s">
        <v>981</v>
      </c>
      <c r="AW110" s="140" t="s">
        <v>981</v>
      </c>
      <c r="AX110" s="140" t="s">
        <v>981</v>
      </c>
      <c r="AY110" s="140" t="s">
        <v>981</v>
      </c>
      <c r="AZ110" s="140" t="s">
        <v>981</v>
      </c>
      <c r="BA110" s="140" t="s">
        <v>981</v>
      </c>
      <c r="BB110" s="140" t="s">
        <v>981</v>
      </c>
      <c r="BC110" s="140" t="s">
        <v>981</v>
      </c>
      <c r="BD110" s="140" t="s">
        <v>981</v>
      </c>
      <c r="BE110" s="140" t="s">
        <v>981</v>
      </c>
      <c r="BF110" s="140" t="s">
        <v>981</v>
      </c>
      <c r="BG110" s="140" t="s">
        <v>981</v>
      </c>
      <c r="BH110" s="140" t="s">
        <v>981</v>
      </c>
      <c r="BI110" s="140" t="s">
        <v>981</v>
      </c>
      <c r="BJ110" s="140" t="s">
        <v>981</v>
      </c>
      <c r="BK110" s="140" t="s">
        <v>981</v>
      </c>
      <c r="BL110" s="140" t="s">
        <v>981</v>
      </c>
      <c r="BM110" s="140" t="s">
        <v>981</v>
      </c>
      <c r="BN110" s="140" t="s">
        <v>981</v>
      </c>
      <c r="BO110" s="140" t="s">
        <v>981</v>
      </c>
      <c r="BP110" s="140" t="s">
        <v>981</v>
      </c>
      <c r="BQ110" s="140" t="s">
        <v>981</v>
      </c>
      <c r="BR110" s="140" t="s">
        <v>981</v>
      </c>
      <c r="BS110" s="140" t="s">
        <v>981</v>
      </c>
      <c r="BT110" s="140" t="s">
        <v>981</v>
      </c>
      <c r="BU110" s="140" t="s">
        <v>981</v>
      </c>
      <c r="BV110" s="140" t="s">
        <v>981</v>
      </c>
      <c r="BW110" s="140" t="s">
        <v>981</v>
      </c>
      <c r="BX110" s="140" t="s">
        <v>981</v>
      </c>
      <c r="BY110" s="140" t="s">
        <v>981</v>
      </c>
      <c r="BZ110" s="141" t="s">
        <v>981</v>
      </c>
      <c r="CA110" s="156" t="s">
        <v>981</v>
      </c>
    </row>
    <row r="111" spans="1:79" ht="32.25" customHeight="1" x14ac:dyDescent="0.25">
      <c r="A111" s="140" t="s">
        <v>207</v>
      </c>
      <c r="B111" s="163" t="s">
        <v>961</v>
      </c>
      <c r="C111" s="140" t="s">
        <v>913</v>
      </c>
      <c r="D111" s="140" t="s">
        <v>981</v>
      </c>
      <c r="E111" s="140" t="s">
        <v>981</v>
      </c>
      <c r="F111" s="140" t="s">
        <v>981</v>
      </c>
      <c r="G111" s="140" t="s">
        <v>981</v>
      </c>
      <c r="H111" s="140" t="s">
        <v>981</v>
      </c>
      <c r="I111" s="130" t="s">
        <v>981</v>
      </c>
      <c r="J111" s="126" t="s">
        <v>981</v>
      </c>
      <c r="K111" s="131" t="s">
        <v>981</v>
      </c>
      <c r="L111" s="140" t="s">
        <v>981</v>
      </c>
      <c r="M111" s="140" t="s">
        <v>981</v>
      </c>
      <c r="N111" s="140" t="s">
        <v>981</v>
      </c>
      <c r="O111" s="140" t="s">
        <v>981</v>
      </c>
      <c r="P111" s="140" t="s">
        <v>981</v>
      </c>
      <c r="Q111" s="140" t="s">
        <v>981</v>
      </c>
      <c r="R111" s="140" t="s">
        <v>981</v>
      </c>
      <c r="S111" s="140" t="s">
        <v>981</v>
      </c>
      <c r="T111" s="140" t="s">
        <v>981</v>
      </c>
      <c r="U111" s="140" t="s">
        <v>981</v>
      </c>
      <c r="V111" s="140" t="s">
        <v>981</v>
      </c>
      <c r="W111" s="140" t="s">
        <v>981</v>
      </c>
      <c r="X111" s="140" t="s">
        <v>981</v>
      </c>
      <c r="Y111" s="140" t="s">
        <v>981</v>
      </c>
      <c r="Z111" s="140" t="s">
        <v>981</v>
      </c>
      <c r="AA111" s="140" t="s">
        <v>981</v>
      </c>
      <c r="AB111" s="140" t="s">
        <v>981</v>
      </c>
      <c r="AC111" s="140" t="s">
        <v>981</v>
      </c>
      <c r="AD111" s="140" t="s">
        <v>981</v>
      </c>
      <c r="AE111" s="140" t="s">
        <v>981</v>
      </c>
      <c r="AF111" s="140" t="s">
        <v>981</v>
      </c>
      <c r="AG111" s="140" t="s">
        <v>981</v>
      </c>
      <c r="AH111" s="140" t="s">
        <v>981</v>
      </c>
      <c r="AI111" s="140" t="s">
        <v>981</v>
      </c>
      <c r="AJ111" s="140" t="s">
        <v>981</v>
      </c>
      <c r="AK111" s="140" t="s">
        <v>981</v>
      </c>
      <c r="AL111" s="140" t="s">
        <v>981</v>
      </c>
      <c r="AM111" s="140" t="s">
        <v>981</v>
      </c>
      <c r="AN111" s="140" t="s">
        <v>981</v>
      </c>
      <c r="AO111" s="140" t="s">
        <v>981</v>
      </c>
      <c r="AP111" s="140" t="s">
        <v>981</v>
      </c>
      <c r="AQ111" s="140" t="s">
        <v>981</v>
      </c>
      <c r="AR111" s="140" t="s">
        <v>981</v>
      </c>
      <c r="AS111" s="140" t="s">
        <v>981</v>
      </c>
      <c r="AT111" s="140" t="s">
        <v>981</v>
      </c>
      <c r="AU111" s="140" t="s">
        <v>981</v>
      </c>
      <c r="AV111" s="140" t="s">
        <v>981</v>
      </c>
      <c r="AW111" s="140" t="s">
        <v>981</v>
      </c>
      <c r="AX111" s="140" t="s">
        <v>981</v>
      </c>
      <c r="AY111" s="140" t="s">
        <v>981</v>
      </c>
      <c r="AZ111" s="140" t="s">
        <v>981</v>
      </c>
      <c r="BA111" s="140" t="s">
        <v>981</v>
      </c>
      <c r="BB111" s="140" t="s">
        <v>981</v>
      </c>
      <c r="BC111" s="140" t="s">
        <v>981</v>
      </c>
      <c r="BD111" s="140" t="s">
        <v>981</v>
      </c>
      <c r="BE111" s="140" t="s">
        <v>981</v>
      </c>
      <c r="BF111" s="140" t="s">
        <v>981</v>
      </c>
      <c r="BG111" s="140" t="s">
        <v>981</v>
      </c>
      <c r="BH111" s="140" t="s">
        <v>981</v>
      </c>
      <c r="BI111" s="140" t="s">
        <v>981</v>
      </c>
      <c r="BJ111" s="140" t="s">
        <v>981</v>
      </c>
      <c r="BK111" s="140" t="s">
        <v>981</v>
      </c>
      <c r="BL111" s="140" t="s">
        <v>981</v>
      </c>
      <c r="BM111" s="140" t="s">
        <v>981</v>
      </c>
      <c r="BN111" s="140" t="s">
        <v>981</v>
      </c>
      <c r="BO111" s="140" t="s">
        <v>981</v>
      </c>
      <c r="BP111" s="140" t="s">
        <v>981</v>
      </c>
      <c r="BQ111" s="140" t="s">
        <v>981</v>
      </c>
      <c r="BR111" s="140" t="s">
        <v>981</v>
      </c>
      <c r="BS111" s="140" t="s">
        <v>981</v>
      </c>
      <c r="BT111" s="140" t="s">
        <v>981</v>
      </c>
      <c r="BU111" s="140" t="s">
        <v>981</v>
      </c>
      <c r="BV111" s="140" t="s">
        <v>981</v>
      </c>
      <c r="BW111" s="140" t="s">
        <v>981</v>
      </c>
      <c r="BX111" s="140" t="s">
        <v>981</v>
      </c>
      <c r="BY111" s="140" t="s">
        <v>981</v>
      </c>
      <c r="BZ111" s="141" t="s">
        <v>981</v>
      </c>
      <c r="CA111" s="156" t="s">
        <v>981</v>
      </c>
    </row>
    <row r="112" spans="1:79" ht="36.75" customHeight="1" x14ac:dyDescent="0.25">
      <c r="A112" s="140" t="s">
        <v>208</v>
      </c>
      <c r="B112" s="163" t="s">
        <v>962</v>
      </c>
      <c r="C112" s="140" t="s">
        <v>913</v>
      </c>
      <c r="D112" s="140">
        <f t="shared" ref="D112:F112" si="57">D113</f>
        <v>0.55100000000000005</v>
      </c>
      <c r="E112" s="175">
        <v>0</v>
      </c>
      <c r="F112" s="140">
        <f t="shared" si="57"/>
        <v>0.55100000000000005</v>
      </c>
      <c r="G112" s="175">
        <v>0</v>
      </c>
      <c r="H112" s="175">
        <v>0</v>
      </c>
      <c r="I112" s="126">
        <v>0</v>
      </c>
      <c r="J112" s="126">
        <v>0</v>
      </c>
      <c r="K112" s="131">
        <v>30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 s="175">
        <v>0</v>
      </c>
      <c r="X112" s="175">
        <v>0</v>
      </c>
      <c r="Y112" s="175">
        <v>0</v>
      </c>
      <c r="Z112" s="175">
        <v>0</v>
      </c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75">
        <v>0</v>
      </c>
      <c r="AH112" s="140">
        <f t="shared" ref="AH112" si="58">AH113</f>
        <v>0.55100000000000005</v>
      </c>
      <c r="AI112" s="175">
        <v>0</v>
      </c>
      <c r="AJ112" s="175">
        <v>0</v>
      </c>
      <c r="AK112" s="175">
        <v>0</v>
      </c>
      <c r="AL112" s="175">
        <v>0</v>
      </c>
      <c r="AM112" s="140">
        <v>30</v>
      </c>
      <c r="AN112" s="175">
        <v>0</v>
      </c>
      <c r="AO112" s="174">
        <f>AO113</f>
        <v>0.55200000000000005</v>
      </c>
      <c r="AP112" s="175">
        <v>0</v>
      </c>
      <c r="AQ112" s="175">
        <v>0</v>
      </c>
      <c r="AR112" s="175">
        <v>0</v>
      </c>
      <c r="AS112" s="175">
        <v>0</v>
      </c>
      <c r="AT112" s="176">
        <f>AT113</f>
        <v>72</v>
      </c>
      <c r="AU112" s="175">
        <v>0</v>
      </c>
      <c r="AV112" s="175">
        <v>0</v>
      </c>
      <c r="AW112" s="175">
        <v>0</v>
      </c>
      <c r="AX112" s="175">
        <v>0</v>
      </c>
      <c r="AY112" s="175">
        <v>0</v>
      </c>
      <c r="AZ112" s="175">
        <v>0</v>
      </c>
      <c r="BA112" s="175">
        <v>0</v>
      </c>
      <c r="BB112" s="175">
        <v>0</v>
      </c>
      <c r="BC112" s="175">
        <v>0</v>
      </c>
      <c r="BD112" s="175">
        <v>0</v>
      </c>
      <c r="BE112" s="175">
        <v>0</v>
      </c>
      <c r="BF112" s="175">
        <v>0</v>
      </c>
      <c r="BG112" s="175">
        <v>0</v>
      </c>
      <c r="BH112" s="175">
        <v>0</v>
      </c>
      <c r="BI112" s="175">
        <v>0</v>
      </c>
      <c r="BJ112" s="175">
        <v>0</v>
      </c>
      <c r="BK112" s="175">
        <v>0</v>
      </c>
      <c r="BL112" s="175">
        <v>0</v>
      </c>
      <c r="BM112" s="175">
        <v>0</v>
      </c>
      <c r="BN112" s="175">
        <v>0</v>
      </c>
      <c r="BO112" s="175">
        <v>0</v>
      </c>
      <c r="BP112" s="175">
        <v>0</v>
      </c>
      <c r="BQ112" s="174">
        <f>BQ113</f>
        <v>0.55200000000000005</v>
      </c>
      <c r="BR112" s="175">
        <v>0</v>
      </c>
      <c r="BS112" s="175">
        <v>0</v>
      </c>
      <c r="BT112" s="175">
        <v>0</v>
      </c>
      <c r="BU112" s="175">
        <v>0</v>
      </c>
      <c r="BV112" s="176">
        <f>BV113</f>
        <v>72</v>
      </c>
      <c r="BW112" s="175">
        <v>0</v>
      </c>
      <c r="BX112" s="175">
        <v>0</v>
      </c>
      <c r="BY112" s="140">
        <f t="shared" ref="BY112" si="59">AO112-F112</f>
        <v>1.0000000000000009E-3</v>
      </c>
      <c r="BZ112" s="222">
        <f t="shared" ref="BZ112:BZ113" si="60">BY112/F112*100</f>
        <v>0.1814882032667878</v>
      </c>
      <c r="CA112" s="156" t="s">
        <v>981</v>
      </c>
    </row>
    <row r="113" spans="1:79" ht="21" customHeight="1" x14ac:dyDescent="0.25">
      <c r="A113" s="200" t="s">
        <v>208</v>
      </c>
      <c r="B113" s="396" t="s">
        <v>1109</v>
      </c>
      <c r="C113" s="118" t="s">
        <v>1110</v>
      </c>
      <c r="D113" s="118">
        <v>0.55100000000000005</v>
      </c>
      <c r="E113" s="175">
        <v>0</v>
      </c>
      <c r="F113" s="140">
        <v>0.55100000000000005</v>
      </c>
      <c r="G113" s="175">
        <v>0</v>
      </c>
      <c r="H113" s="175">
        <v>0</v>
      </c>
      <c r="I113" s="126">
        <v>0</v>
      </c>
      <c r="J113" s="126">
        <v>0</v>
      </c>
      <c r="K113" s="131">
        <v>30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0</v>
      </c>
      <c r="R113" s="175">
        <v>0</v>
      </c>
      <c r="S113" s="175">
        <v>0</v>
      </c>
      <c r="T113" s="175">
        <v>0</v>
      </c>
      <c r="U113" s="175">
        <v>0</v>
      </c>
      <c r="V113" s="175">
        <v>0</v>
      </c>
      <c r="W113" s="175">
        <v>0</v>
      </c>
      <c r="X113" s="175">
        <v>0</v>
      </c>
      <c r="Y113" s="175">
        <v>0</v>
      </c>
      <c r="Z113" s="175">
        <v>0</v>
      </c>
      <c r="AA113" s="155">
        <v>0</v>
      </c>
      <c r="AB113" s="155">
        <v>0</v>
      </c>
      <c r="AC113" s="155">
        <v>0</v>
      </c>
      <c r="AD113" s="155">
        <v>0</v>
      </c>
      <c r="AE113" s="155">
        <v>0</v>
      </c>
      <c r="AF113" s="155">
        <v>0</v>
      </c>
      <c r="AG113" s="175">
        <v>0</v>
      </c>
      <c r="AH113" s="118">
        <v>0.55100000000000005</v>
      </c>
      <c r="AI113" s="175">
        <v>0</v>
      </c>
      <c r="AJ113" s="175">
        <v>0</v>
      </c>
      <c r="AK113" s="175">
        <v>0</v>
      </c>
      <c r="AL113" s="175">
        <v>0</v>
      </c>
      <c r="AM113" s="140">
        <v>30</v>
      </c>
      <c r="AN113" s="175">
        <v>0</v>
      </c>
      <c r="AO113" s="174">
        <v>0.55200000000000005</v>
      </c>
      <c r="AP113" s="175">
        <v>0</v>
      </c>
      <c r="AQ113" s="175">
        <v>0</v>
      </c>
      <c r="AR113" s="175">
        <v>0</v>
      </c>
      <c r="AS113" s="175">
        <v>0</v>
      </c>
      <c r="AT113" s="176">
        <v>72</v>
      </c>
      <c r="AU113" s="175">
        <v>0</v>
      </c>
      <c r="AV113" s="175">
        <v>0</v>
      </c>
      <c r="AW113" s="175">
        <v>0</v>
      </c>
      <c r="AX113" s="175">
        <v>0</v>
      </c>
      <c r="AY113" s="175">
        <v>0</v>
      </c>
      <c r="AZ113" s="175">
        <v>0</v>
      </c>
      <c r="BA113" s="175">
        <v>0</v>
      </c>
      <c r="BB113" s="175">
        <v>0</v>
      </c>
      <c r="BC113" s="175">
        <v>0</v>
      </c>
      <c r="BD113" s="175">
        <v>0</v>
      </c>
      <c r="BE113" s="175">
        <v>0</v>
      </c>
      <c r="BF113" s="175">
        <v>0</v>
      </c>
      <c r="BG113" s="175">
        <v>0</v>
      </c>
      <c r="BH113" s="175">
        <v>0</v>
      </c>
      <c r="BI113" s="175">
        <v>0</v>
      </c>
      <c r="BJ113" s="175">
        <v>0</v>
      </c>
      <c r="BK113" s="175">
        <v>0</v>
      </c>
      <c r="BL113" s="175">
        <v>0</v>
      </c>
      <c r="BM113" s="175">
        <v>0</v>
      </c>
      <c r="BN113" s="175">
        <v>0</v>
      </c>
      <c r="BO113" s="175">
        <v>0</v>
      </c>
      <c r="BP113" s="175">
        <v>0</v>
      </c>
      <c r="BQ113" s="174">
        <v>0.55200000000000005</v>
      </c>
      <c r="BR113" s="175">
        <v>0</v>
      </c>
      <c r="BS113" s="175">
        <v>0</v>
      </c>
      <c r="BT113" s="175">
        <v>0</v>
      </c>
      <c r="BU113" s="175">
        <v>0</v>
      </c>
      <c r="BV113" s="176">
        <v>72</v>
      </c>
      <c r="BW113" s="175">
        <v>0</v>
      </c>
      <c r="BX113" s="175">
        <v>0</v>
      </c>
      <c r="BY113" s="140">
        <f t="shared" ref="BY113" si="61">AO113-F113</f>
        <v>1.0000000000000009E-3</v>
      </c>
      <c r="BZ113" s="222">
        <f t="shared" si="60"/>
        <v>0.1814882032667878</v>
      </c>
      <c r="CA113" s="156" t="s">
        <v>981</v>
      </c>
    </row>
    <row r="114" spans="1:79" ht="36.75" customHeight="1" x14ac:dyDescent="0.25">
      <c r="A114" s="140" t="s">
        <v>209</v>
      </c>
      <c r="B114" s="163" t="s">
        <v>963</v>
      </c>
      <c r="C114" s="140" t="s">
        <v>913</v>
      </c>
      <c r="D114" s="140" t="s">
        <v>981</v>
      </c>
      <c r="E114" s="140" t="s">
        <v>981</v>
      </c>
      <c r="F114" s="140" t="s">
        <v>981</v>
      </c>
      <c r="G114" s="140" t="s">
        <v>981</v>
      </c>
      <c r="H114" s="140" t="s">
        <v>981</v>
      </c>
      <c r="I114" s="130" t="s">
        <v>981</v>
      </c>
      <c r="J114" s="126" t="s">
        <v>981</v>
      </c>
      <c r="K114" s="130" t="s">
        <v>981</v>
      </c>
      <c r="L114" s="140" t="s">
        <v>981</v>
      </c>
      <c r="M114" s="140" t="s">
        <v>981</v>
      </c>
      <c r="N114" s="140" t="s">
        <v>981</v>
      </c>
      <c r="O114" s="140" t="s">
        <v>981</v>
      </c>
      <c r="P114" s="140" t="s">
        <v>981</v>
      </c>
      <c r="Q114" s="140" t="s">
        <v>981</v>
      </c>
      <c r="R114" s="140" t="s">
        <v>981</v>
      </c>
      <c r="S114" s="140" t="s">
        <v>981</v>
      </c>
      <c r="T114" s="140" t="s">
        <v>981</v>
      </c>
      <c r="U114" s="140" t="s">
        <v>981</v>
      </c>
      <c r="V114" s="140" t="s">
        <v>981</v>
      </c>
      <c r="W114" s="140" t="s">
        <v>981</v>
      </c>
      <c r="X114" s="140" t="s">
        <v>981</v>
      </c>
      <c r="Y114" s="140" t="s">
        <v>981</v>
      </c>
      <c r="Z114" s="140" t="s">
        <v>981</v>
      </c>
      <c r="AA114" s="140" t="s">
        <v>981</v>
      </c>
      <c r="AB114" s="140" t="s">
        <v>981</v>
      </c>
      <c r="AC114" s="140" t="s">
        <v>981</v>
      </c>
      <c r="AD114" s="140" t="s">
        <v>981</v>
      </c>
      <c r="AE114" s="140" t="s">
        <v>981</v>
      </c>
      <c r="AF114" s="140" t="s">
        <v>981</v>
      </c>
      <c r="AG114" s="140" t="s">
        <v>981</v>
      </c>
      <c r="AH114" s="140" t="s">
        <v>981</v>
      </c>
      <c r="AI114" s="140" t="s">
        <v>981</v>
      </c>
      <c r="AJ114" s="140" t="s">
        <v>981</v>
      </c>
      <c r="AK114" s="140" t="s">
        <v>981</v>
      </c>
      <c r="AL114" s="140" t="s">
        <v>981</v>
      </c>
      <c r="AM114" s="140" t="s">
        <v>981</v>
      </c>
      <c r="AN114" s="140" t="s">
        <v>981</v>
      </c>
      <c r="AO114" s="140" t="s">
        <v>981</v>
      </c>
      <c r="AP114" s="140" t="s">
        <v>981</v>
      </c>
      <c r="AQ114" s="140" t="s">
        <v>981</v>
      </c>
      <c r="AR114" s="140" t="s">
        <v>981</v>
      </c>
      <c r="AS114" s="140" t="s">
        <v>981</v>
      </c>
      <c r="AT114" s="140" t="s">
        <v>981</v>
      </c>
      <c r="AU114" s="140" t="s">
        <v>981</v>
      </c>
      <c r="AV114" s="140" t="s">
        <v>981</v>
      </c>
      <c r="AW114" s="140" t="s">
        <v>981</v>
      </c>
      <c r="AX114" s="140" t="s">
        <v>981</v>
      </c>
      <c r="AY114" s="140" t="s">
        <v>981</v>
      </c>
      <c r="AZ114" s="140" t="s">
        <v>981</v>
      </c>
      <c r="BA114" s="140" t="s">
        <v>981</v>
      </c>
      <c r="BB114" s="140" t="s">
        <v>981</v>
      </c>
      <c r="BC114" s="140" t="s">
        <v>981</v>
      </c>
      <c r="BD114" s="140" t="s">
        <v>981</v>
      </c>
      <c r="BE114" s="140" t="s">
        <v>981</v>
      </c>
      <c r="BF114" s="140" t="s">
        <v>981</v>
      </c>
      <c r="BG114" s="140" t="s">
        <v>981</v>
      </c>
      <c r="BH114" s="140" t="s">
        <v>981</v>
      </c>
      <c r="BI114" s="140" t="s">
        <v>981</v>
      </c>
      <c r="BJ114" s="140" t="s">
        <v>981</v>
      </c>
      <c r="BK114" s="140" t="s">
        <v>981</v>
      </c>
      <c r="BL114" s="140" t="s">
        <v>981</v>
      </c>
      <c r="BM114" s="140" t="s">
        <v>981</v>
      </c>
      <c r="BN114" s="140" t="s">
        <v>981</v>
      </c>
      <c r="BO114" s="140" t="s">
        <v>981</v>
      </c>
      <c r="BP114" s="140" t="s">
        <v>981</v>
      </c>
      <c r="BQ114" s="140" t="s">
        <v>981</v>
      </c>
      <c r="BR114" s="140" t="s">
        <v>981</v>
      </c>
      <c r="BS114" s="140" t="s">
        <v>981</v>
      </c>
      <c r="BT114" s="140" t="s">
        <v>981</v>
      </c>
      <c r="BU114" s="140" t="s">
        <v>981</v>
      </c>
      <c r="BV114" s="140" t="s">
        <v>981</v>
      </c>
      <c r="BW114" s="140" t="s">
        <v>981</v>
      </c>
      <c r="BX114" s="140" t="s">
        <v>981</v>
      </c>
      <c r="BY114" s="140" t="s">
        <v>981</v>
      </c>
      <c r="BZ114" s="140" t="s">
        <v>981</v>
      </c>
      <c r="CA114" s="156" t="s">
        <v>981</v>
      </c>
    </row>
    <row r="115" spans="1:79" ht="33" customHeight="1" x14ac:dyDescent="0.25">
      <c r="A115" s="140" t="s">
        <v>210</v>
      </c>
      <c r="B115" s="163" t="s">
        <v>964</v>
      </c>
      <c r="C115" s="140" t="s">
        <v>913</v>
      </c>
      <c r="D115" s="140" t="s">
        <v>981</v>
      </c>
      <c r="E115" s="140" t="s">
        <v>981</v>
      </c>
      <c r="F115" s="140" t="s">
        <v>981</v>
      </c>
      <c r="G115" s="140" t="s">
        <v>981</v>
      </c>
      <c r="H115" s="140" t="s">
        <v>981</v>
      </c>
      <c r="I115" s="130" t="s">
        <v>981</v>
      </c>
      <c r="J115" s="126" t="s">
        <v>981</v>
      </c>
      <c r="K115" s="130" t="s">
        <v>981</v>
      </c>
      <c r="L115" s="140" t="s">
        <v>981</v>
      </c>
      <c r="M115" s="140" t="s">
        <v>981</v>
      </c>
      <c r="N115" s="140" t="s">
        <v>981</v>
      </c>
      <c r="O115" s="140" t="s">
        <v>981</v>
      </c>
      <c r="P115" s="140" t="s">
        <v>981</v>
      </c>
      <c r="Q115" s="140" t="s">
        <v>981</v>
      </c>
      <c r="R115" s="140" t="s">
        <v>981</v>
      </c>
      <c r="S115" s="140" t="s">
        <v>981</v>
      </c>
      <c r="T115" s="140" t="s">
        <v>981</v>
      </c>
      <c r="U115" s="140" t="s">
        <v>981</v>
      </c>
      <c r="V115" s="140" t="s">
        <v>981</v>
      </c>
      <c r="W115" s="140" t="s">
        <v>981</v>
      </c>
      <c r="X115" s="140" t="s">
        <v>981</v>
      </c>
      <c r="Y115" s="140" t="s">
        <v>981</v>
      </c>
      <c r="Z115" s="140" t="s">
        <v>981</v>
      </c>
      <c r="AA115" s="140" t="s">
        <v>981</v>
      </c>
      <c r="AB115" s="140" t="s">
        <v>981</v>
      </c>
      <c r="AC115" s="140" t="s">
        <v>981</v>
      </c>
      <c r="AD115" s="140" t="s">
        <v>981</v>
      </c>
      <c r="AE115" s="140" t="s">
        <v>981</v>
      </c>
      <c r="AF115" s="140" t="s">
        <v>981</v>
      </c>
      <c r="AG115" s="140" t="s">
        <v>981</v>
      </c>
      <c r="AH115" s="140" t="s">
        <v>981</v>
      </c>
      <c r="AI115" s="140" t="s">
        <v>981</v>
      </c>
      <c r="AJ115" s="140" t="s">
        <v>981</v>
      </c>
      <c r="AK115" s="140" t="s">
        <v>981</v>
      </c>
      <c r="AL115" s="140" t="s">
        <v>981</v>
      </c>
      <c r="AM115" s="140" t="s">
        <v>981</v>
      </c>
      <c r="AN115" s="140" t="s">
        <v>981</v>
      </c>
      <c r="AO115" s="140" t="s">
        <v>981</v>
      </c>
      <c r="AP115" s="140" t="s">
        <v>981</v>
      </c>
      <c r="AQ115" s="140" t="s">
        <v>981</v>
      </c>
      <c r="AR115" s="140" t="s">
        <v>981</v>
      </c>
      <c r="AS115" s="140" t="s">
        <v>981</v>
      </c>
      <c r="AT115" s="140" t="s">
        <v>981</v>
      </c>
      <c r="AU115" s="140" t="s">
        <v>981</v>
      </c>
      <c r="AV115" s="140" t="s">
        <v>981</v>
      </c>
      <c r="AW115" s="140" t="s">
        <v>981</v>
      </c>
      <c r="AX115" s="140" t="s">
        <v>981</v>
      </c>
      <c r="AY115" s="140" t="s">
        <v>981</v>
      </c>
      <c r="AZ115" s="140" t="s">
        <v>981</v>
      </c>
      <c r="BA115" s="140" t="s">
        <v>981</v>
      </c>
      <c r="BB115" s="140" t="s">
        <v>981</v>
      </c>
      <c r="BC115" s="140" t="s">
        <v>981</v>
      </c>
      <c r="BD115" s="140" t="s">
        <v>981</v>
      </c>
      <c r="BE115" s="140" t="s">
        <v>981</v>
      </c>
      <c r="BF115" s="140" t="s">
        <v>981</v>
      </c>
      <c r="BG115" s="140" t="s">
        <v>981</v>
      </c>
      <c r="BH115" s="140" t="s">
        <v>981</v>
      </c>
      <c r="BI115" s="140" t="s">
        <v>981</v>
      </c>
      <c r="BJ115" s="140" t="s">
        <v>981</v>
      </c>
      <c r="BK115" s="140" t="s">
        <v>981</v>
      </c>
      <c r="BL115" s="140" t="s">
        <v>981</v>
      </c>
      <c r="BM115" s="140" t="s">
        <v>981</v>
      </c>
      <c r="BN115" s="140" t="s">
        <v>981</v>
      </c>
      <c r="BO115" s="140" t="s">
        <v>981</v>
      </c>
      <c r="BP115" s="140" t="s">
        <v>981</v>
      </c>
      <c r="BQ115" s="140" t="s">
        <v>981</v>
      </c>
      <c r="BR115" s="140" t="s">
        <v>981</v>
      </c>
      <c r="BS115" s="140" t="s">
        <v>981</v>
      </c>
      <c r="BT115" s="140" t="s">
        <v>981</v>
      </c>
      <c r="BU115" s="140" t="s">
        <v>981</v>
      </c>
      <c r="BV115" s="140" t="s">
        <v>981</v>
      </c>
      <c r="BW115" s="140" t="s">
        <v>981</v>
      </c>
      <c r="BX115" s="140" t="s">
        <v>981</v>
      </c>
      <c r="BY115" s="140" t="s">
        <v>981</v>
      </c>
      <c r="BZ115" s="140" t="s">
        <v>981</v>
      </c>
      <c r="CA115" s="156" t="s">
        <v>981</v>
      </c>
    </row>
    <row r="116" spans="1:79" ht="39.75" customHeight="1" x14ac:dyDescent="0.25">
      <c r="A116" s="140" t="s">
        <v>965</v>
      </c>
      <c r="B116" s="163" t="s">
        <v>966</v>
      </c>
      <c r="C116" s="140" t="s">
        <v>913</v>
      </c>
      <c r="D116" s="140" t="s">
        <v>981</v>
      </c>
      <c r="E116" s="140" t="s">
        <v>981</v>
      </c>
      <c r="F116" s="140" t="s">
        <v>981</v>
      </c>
      <c r="G116" s="140" t="s">
        <v>981</v>
      </c>
      <c r="H116" s="140" t="s">
        <v>981</v>
      </c>
      <c r="I116" s="130" t="s">
        <v>981</v>
      </c>
      <c r="J116" s="126" t="s">
        <v>981</v>
      </c>
      <c r="K116" s="130" t="s">
        <v>981</v>
      </c>
      <c r="L116" s="140" t="s">
        <v>981</v>
      </c>
      <c r="M116" s="140" t="s">
        <v>981</v>
      </c>
      <c r="N116" s="140" t="s">
        <v>981</v>
      </c>
      <c r="O116" s="140" t="s">
        <v>981</v>
      </c>
      <c r="P116" s="140" t="s">
        <v>981</v>
      </c>
      <c r="Q116" s="140" t="s">
        <v>981</v>
      </c>
      <c r="R116" s="140" t="s">
        <v>981</v>
      </c>
      <c r="S116" s="140" t="s">
        <v>981</v>
      </c>
      <c r="T116" s="140" t="s">
        <v>981</v>
      </c>
      <c r="U116" s="140" t="s">
        <v>981</v>
      </c>
      <c r="V116" s="140" t="s">
        <v>981</v>
      </c>
      <c r="W116" s="140" t="s">
        <v>981</v>
      </c>
      <c r="X116" s="140" t="s">
        <v>981</v>
      </c>
      <c r="Y116" s="140" t="s">
        <v>981</v>
      </c>
      <c r="Z116" s="140" t="s">
        <v>981</v>
      </c>
      <c r="AA116" s="140" t="s">
        <v>981</v>
      </c>
      <c r="AB116" s="140" t="s">
        <v>981</v>
      </c>
      <c r="AC116" s="140" t="s">
        <v>981</v>
      </c>
      <c r="AD116" s="140" t="s">
        <v>981</v>
      </c>
      <c r="AE116" s="140" t="s">
        <v>981</v>
      </c>
      <c r="AF116" s="140" t="s">
        <v>981</v>
      </c>
      <c r="AG116" s="140" t="s">
        <v>981</v>
      </c>
      <c r="AH116" s="140" t="s">
        <v>981</v>
      </c>
      <c r="AI116" s="140" t="s">
        <v>981</v>
      </c>
      <c r="AJ116" s="140" t="s">
        <v>981</v>
      </c>
      <c r="AK116" s="140" t="s">
        <v>981</v>
      </c>
      <c r="AL116" s="140" t="s">
        <v>981</v>
      </c>
      <c r="AM116" s="140" t="s">
        <v>981</v>
      </c>
      <c r="AN116" s="140" t="s">
        <v>981</v>
      </c>
      <c r="AO116" s="140" t="s">
        <v>981</v>
      </c>
      <c r="AP116" s="140" t="s">
        <v>981</v>
      </c>
      <c r="AQ116" s="140" t="s">
        <v>981</v>
      </c>
      <c r="AR116" s="140" t="s">
        <v>981</v>
      </c>
      <c r="AS116" s="140" t="s">
        <v>981</v>
      </c>
      <c r="AT116" s="140" t="s">
        <v>981</v>
      </c>
      <c r="AU116" s="140" t="s">
        <v>981</v>
      </c>
      <c r="AV116" s="140" t="s">
        <v>981</v>
      </c>
      <c r="AW116" s="140" t="s">
        <v>981</v>
      </c>
      <c r="AX116" s="140" t="s">
        <v>981</v>
      </c>
      <c r="AY116" s="140" t="s">
        <v>981</v>
      </c>
      <c r="AZ116" s="140" t="s">
        <v>981</v>
      </c>
      <c r="BA116" s="140" t="s">
        <v>981</v>
      </c>
      <c r="BB116" s="140" t="s">
        <v>981</v>
      </c>
      <c r="BC116" s="140" t="s">
        <v>981</v>
      </c>
      <c r="BD116" s="140" t="s">
        <v>981</v>
      </c>
      <c r="BE116" s="140" t="s">
        <v>981</v>
      </c>
      <c r="BF116" s="140" t="s">
        <v>981</v>
      </c>
      <c r="BG116" s="140" t="s">
        <v>981</v>
      </c>
      <c r="BH116" s="140" t="s">
        <v>981</v>
      </c>
      <c r="BI116" s="140" t="s">
        <v>981</v>
      </c>
      <c r="BJ116" s="140" t="s">
        <v>981</v>
      </c>
      <c r="BK116" s="140" t="s">
        <v>981</v>
      </c>
      <c r="BL116" s="140" t="s">
        <v>981</v>
      </c>
      <c r="BM116" s="140" t="s">
        <v>981</v>
      </c>
      <c r="BN116" s="140" t="s">
        <v>981</v>
      </c>
      <c r="BO116" s="140" t="s">
        <v>981</v>
      </c>
      <c r="BP116" s="140" t="s">
        <v>981</v>
      </c>
      <c r="BQ116" s="140" t="s">
        <v>981</v>
      </c>
      <c r="BR116" s="140" t="s">
        <v>981</v>
      </c>
      <c r="BS116" s="140" t="s">
        <v>981</v>
      </c>
      <c r="BT116" s="140" t="s">
        <v>981</v>
      </c>
      <c r="BU116" s="140" t="s">
        <v>981</v>
      </c>
      <c r="BV116" s="140" t="s">
        <v>981</v>
      </c>
      <c r="BW116" s="140" t="s">
        <v>981</v>
      </c>
      <c r="BX116" s="140" t="s">
        <v>981</v>
      </c>
      <c r="BY116" s="140" t="s">
        <v>981</v>
      </c>
      <c r="BZ116" s="140" t="s">
        <v>981</v>
      </c>
      <c r="CA116" s="156" t="s">
        <v>981</v>
      </c>
    </row>
    <row r="117" spans="1:79" ht="36" customHeight="1" x14ac:dyDescent="0.25">
      <c r="A117" s="140" t="s">
        <v>967</v>
      </c>
      <c r="B117" s="163" t="s">
        <v>968</v>
      </c>
      <c r="C117" s="140" t="s">
        <v>913</v>
      </c>
      <c r="D117" s="140" t="s">
        <v>981</v>
      </c>
      <c r="E117" s="140" t="s">
        <v>981</v>
      </c>
      <c r="F117" s="140" t="s">
        <v>981</v>
      </c>
      <c r="G117" s="140" t="s">
        <v>981</v>
      </c>
      <c r="H117" s="140" t="s">
        <v>981</v>
      </c>
      <c r="I117" s="130" t="s">
        <v>981</v>
      </c>
      <c r="J117" s="126" t="s">
        <v>981</v>
      </c>
      <c r="K117" s="130" t="s">
        <v>981</v>
      </c>
      <c r="L117" s="140" t="s">
        <v>981</v>
      </c>
      <c r="M117" s="140" t="s">
        <v>981</v>
      </c>
      <c r="N117" s="140" t="s">
        <v>981</v>
      </c>
      <c r="O117" s="140" t="s">
        <v>981</v>
      </c>
      <c r="P117" s="140" t="s">
        <v>981</v>
      </c>
      <c r="Q117" s="140" t="s">
        <v>981</v>
      </c>
      <c r="R117" s="140" t="s">
        <v>981</v>
      </c>
      <c r="S117" s="140" t="s">
        <v>981</v>
      </c>
      <c r="T117" s="140" t="s">
        <v>981</v>
      </c>
      <c r="U117" s="140" t="s">
        <v>981</v>
      </c>
      <c r="V117" s="140" t="s">
        <v>981</v>
      </c>
      <c r="W117" s="140" t="s">
        <v>981</v>
      </c>
      <c r="X117" s="140" t="s">
        <v>981</v>
      </c>
      <c r="Y117" s="140" t="s">
        <v>981</v>
      </c>
      <c r="Z117" s="140" t="s">
        <v>981</v>
      </c>
      <c r="AA117" s="140" t="s">
        <v>981</v>
      </c>
      <c r="AB117" s="140" t="s">
        <v>981</v>
      </c>
      <c r="AC117" s="140" t="s">
        <v>981</v>
      </c>
      <c r="AD117" s="140" t="s">
        <v>981</v>
      </c>
      <c r="AE117" s="140" t="s">
        <v>981</v>
      </c>
      <c r="AF117" s="140" t="s">
        <v>981</v>
      </c>
      <c r="AG117" s="140" t="s">
        <v>981</v>
      </c>
      <c r="AH117" s="140" t="s">
        <v>981</v>
      </c>
      <c r="AI117" s="140" t="s">
        <v>981</v>
      </c>
      <c r="AJ117" s="140" t="s">
        <v>981</v>
      </c>
      <c r="AK117" s="140" t="s">
        <v>981</v>
      </c>
      <c r="AL117" s="140" t="s">
        <v>981</v>
      </c>
      <c r="AM117" s="140" t="s">
        <v>981</v>
      </c>
      <c r="AN117" s="140" t="s">
        <v>981</v>
      </c>
      <c r="AO117" s="140" t="s">
        <v>981</v>
      </c>
      <c r="AP117" s="140" t="s">
        <v>981</v>
      </c>
      <c r="AQ117" s="140" t="s">
        <v>981</v>
      </c>
      <c r="AR117" s="140" t="s">
        <v>981</v>
      </c>
      <c r="AS117" s="140" t="s">
        <v>981</v>
      </c>
      <c r="AT117" s="140" t="s">
        <v>981</v>
      </c>
      <c r="AU117" s="140" t="s">
        <v>981</v>
      </c>
      <c r="AV117" s="140" t="s">
        <v>981</v>
      </c>
      <c r="AW117" s="140" t="s">
        <v>981</v>
      </c>
      <c r="AX117" s="140" t="s">
        <v>981</v>
      </c>
      <c r="AY117" s="140" t="s">
        <v>981</v>
      </c>
      <c r="AZ117" s="140" t="s">
        <v>981</v>
      </c>
      <c r="BA117" s="140" t="s">
        <v>981</v>
      </c>
      <c r="BB117" s="140" t="s">
        <v>981</v>
      </c>
      <c r="BC117" s="140" t="s">
        <v>981</v>
      </c>
      <c r="BD117" s="140" t="s">
        <v>981</v>
      </c>
      <c r="BE117" s="140" t="s">
        <v>981</v>
      </c>
      <c r="BF117" s="140" t="s">
        <v>981</v>
      </c>
      <c r="BG117" s="140" t="s">
        <v>981</v>
      </c>
      <c r="BH117" s="140" t="s">
        <v>981</v>
      </c>
      <c r="BI117" s="140" t="s">
        <v>981</v>
      </c>
      <c r="BJ117" s="140" t="s">
        <v>981</v>
      </c>
      <c r="BK117" s="140" t="s">
        <v>981</v>
      </c>
      <c r="BL117" s="140" t="s">
        <v>981</v>
      </c>
      <c r="BM117" s="140" t="s">
        <v>981</v>
      </c>
      <c r="BN117" s="140" t="s">
        <v>981</v>
      </c>
      <c r="BO117" s="140" t="s">
        <v>981</v>
      </c>
      <c r="BP117" s="140" t="s">
        <v>981</v>
      </c>
      <c r="BQ117" s="140" t="s">
        <v>981</v>
      </c>
      <c r="BR117" s="140" t="s">
        <v>981</v>
      </c>
      <c r="BS117" s="140" t="s">
        <v>981</v>
      </c>
      <c r="BT117" s="140" t="s">
        <v>981</v>
      </c>
      <c r="BU117" s="140" t="s">
        <v>981</v>
      </c>
      <c r="BV117" s="140" t="s">
        <v>981</v>
      </c>
      <c r="BW117" s="140" t="s">
        <v>981</v>
      </c>
      <c r="BX117" s="140" t="s">
        <v>981</v>
      </c>
      <c r="BY117" s="140" t="s">
        <v>981</v>
      </c>
      <c r="BZ117" s="140" t="s">
        <v>981</v>
      </c>
      <c r="CA117" s="156" t="s">
        <v>981</v>
      </c>
    </row>
    <row r="118" spans="1:79" ht="30.75" customHeight="1" x14ac:dyDescent="0.25">
      <c r="A118" s="140" t="s">
        <v>969</v>
      </c>
      <c r="B118" s="163" t="s">
        <v>970</v>
      </c>
      <c r="C118" s="140" t="s">
        <v>913</v>
      </c>
      <c r="D118" s="140" t="s">
        <v>981</v>
      </c>
      <c r="E118" s="140" t="s">
        <v>981</v>
      </c>
      <c r="F118" s="140" t="s">
        <v>981</v>
      </c>
      <c r="G118" s="140" t="s">
        <v>981</v>
      </c>
      <c r="H118" s="140" t="s">
        <v>981</v>
      </c>
      <c r="I118" s="130" t="s">
        <v>981</v>
      </c>
      <c r="J118" s="126" t="s">
        <v>981</v>
      </c>
      <c r="K118" s="130" t="s">
        <v>981</v>
      </c>
      <c r="L118" s="140" t="s">
        <v>981</v>
      </c>
      <c r="M118" s="140" t="s">
        <v>981</v>
      </c>
      <c r="N118" s="140" t="s">
        <v>981</v>
      </c>
      <c r="O118" s="140" t="s">
        <v>981</v>
      </c>
      <c r="P118" s="140" t="s">
        <v>981</v>
      </c>
      <c r="Q118" s="140" t="s">
        <v>981</v>
      </c>
      <c r="R118" s="140" t="s">
        <v>981</v>
      </c>
      <c r="S118" s="140" t="s">
        <v>981</v>
      </c>
      <c r="T118" s="140" t="s">
        <v>981</v>
      </c>
      <c r="U118" s="140" t="s">
        <v>981</v>
      </c>
      <c r="V118" s="140" t="s">
        <v>981</v>
      </c>
      <c r="W118" s="140" t="s">
        <v>981</v>
      </c>
      <c r="X118" s="140" t="s">
        <v>981</v>
      </c>
      <c r="Y118" s="140" t="s">
        <v>981</v>
      </c>
      <c r="Z118" s="140" t="s">
        <v>981</v>
      </c>
      <c r="AA118" s="140" t="s">
        <v>981</v>
      </c>
      <c r="AB118" s="140" t="s">
        <v>981</v>
      </c>
      <c r="AC118" s="140" t="s">
        <v>981</v>
      </c>
      <c r="AD118" s="140" t="s">
        <v>981</v>
      </c>
      <c r="AE118" s="140" t="s">
        <v>981</v>
      </c>
      <c r="AF118" s="140" t="s">
        <v>981</v>
      </c>
      <c r="AG118" s="140" t="s">
        <v>981</v>
      </c>
      <c r="AH118" s="140" t="s">
        <v>981</v>
      </c>
      <c r="AI118" s="140" t="s">
        <v>981</v>
      </c>
      <c r="AJ118" s="140" t="s">
        <v>981</v>
      </c>
      <c r="AK118" s="140" t="s">
        <v>981</v>
      </c>
      <c r="AL118" s="140" t="s">
        <v>981</v>
      </c>
      <c r="AM118" s="140" t="s">
        <v>981</v>
      </c>
      <c r="AN118" s="140" t="s">
        <v>981</v>
      </c>
      <c r="AO118" s="140" t="s">
        <v>981</v>
      </c>
      <c r="AP118" s="140" t="s">
        <v>981</v>
      </c>
      <c r="AQ118" s="140" t="s">
        <v>981</v>
      </c>
      <c r="AR118" s="140" t="s">
        <v>981</v>
      </c>
      <c r="AS118" s="140" t="s">
        <v>981</v>
      </c>
      <c r="AT118" s="140" t="s">
        <v>981</v>
      </c>
      <c r="AU118" s="140" t="s">
        <v>981</v>
      </c>
      <c r="AV118" s="140" t="s">
        <v>981</v>
      </c>
      <c r="AW118" s="140" t="s">
        <v>981</v>
      </c>
      <c r="AX118" s="140" t="s">
        <v>981</v>
      </c>
      <c r="AY118" s="140" t="s">
        <v>981</v>
      </c>
      <c r="AZ118" s="140" t="s">
        <v>981</v>
      </c>
      <c r="BA118" s="140" t="s">
        <v>981</v>
      </c>
      <c r="BB118" s="140" t="s">
        <v>981</v>
      </c>
      <c r="BC118" s="140" t="s">
        <v>981</v>
      </c>
      <c r="BD118" s="140" t="s">
        <v>981</v>
      </c>
      <c r="BE118" s="140" t="s">
        <v>981</v>
      </c>
      <c r="BF118" s="140" t="s">
        <v>981</v>
      </c>
      <c r="BG118" s="140" t="s">
        <v>981</v>
      </c>
      <c r="BH118" s="140" t="s">
        <v>981</v>
      </c>
      <c r="BI118" s="140" t="s">
        <v>981</v>
      </c>
      <c r="BJ118" s="140" t="s">
        <v>981</v>
      </c>
      <c r="BK118" s="140" t="s">
        <v>981</v>
      </c>
      <c r="BL118" s="140" t="s">
        <v>981</v>
      </c>
      <c r="BM118" s="140" t="s">
        <v>981</v>
      </c>
      <c r="BN118" s="140" t="s">
        <v>981</v>
      </c>
      <c r="BO118" s="140" t="s">
        <v>981</v>
      </c>
      <c r="BP118" s="140" t="s">
        <v>981</v>
      </c>
      <c r="BQ118" s="140" t="s">
        <v>981</v>
      </c>
      <c r="BR118" s="140" t="s">
        <v>981</v>
      </c>
      <c r="BS118" s="140" t="s">
        <v>981</v>
      </c>
      <c r="BT118" s="140" t="s">
        <v>981</v>
      </c>
      <c r="BU118" s="140" t="s">
        <v>981</v>
      </c>
      <c r="BV118" s="140" t="s">
        <v>981</v>
      </c>
      <c r="BW118" s="140" t="s">
        <v>981</v>
      </c>
      <c r="BX118" s="140" t="s">
        <v>981</v>
      </c>
      <c r="BY118" s="140" t="s">
        <v>981</v>
      </c>
      <c r="BZ118" s="140" t="s">
        <v>981</v>
      </c>
      <c r="CA118" s="156" t="s">
        <v>981</v>
      </c>
    </row>
    <row r="119" spans="1:79" ht="32.25" customHeight="1" x14ac:dyDescent="0.25">
      <c r="A119" s="140" t="s">
        <v>971</v>
      </c>
      <c r="B119" s="163" t="s">
        <v>972</v>
      </c>
      <c r="C119" s="140" t="s">
        <v>913</v>
      </c>
      <c r="D119" s="140" t="s">
        <v>981</v>
      </c>
      <c r="E119" s="140" t="s">
        <v>981</v>
      </c>
      <c r="F119" s="140" t="s">
        <v>981</v>
      </c>
      <c r="G119" s="140" t="s">
        <v>981</v>
      </c>
      <c r="H119" s="140" t="s">
        <v>981</v>
      </c>
      <c r="I119" s="130" t="s">
        <v>981</v>
      </c>
      <c r="J119" s="126" t="s">
        <v>981</v>
      </c>
      <c r="K119" s="130" t="s">
        <v>981</v>
      </c>
      <c r="L119" s="140" t="s">
        <v>981</v>
      </c>
      <c r="M119" s="140" t="s">
        <v>981</v>
      </c>
      <c r="N119" s="140" t="s">
        <v>981</v>
      </c>
      <c r="O119" s="140" t="s">
        <v>981</v>
      </c>
      <c r="P119" s="140" t="s">
        <v>981</v>
      </c>
      <c r="Q119" s="140" t="s">
        <v>981</v>
      </c>
      <c r="R119" s="140" t="s">
        <v>981</v>
      </c>
      <c r="S119" s="140" t="s">
        <v>981</v>
      </c>
      <c r="T119" s="140" t="s">
        <v>981</v>
      </c>
      <c r="U119" s="140" t="s">
        <v>981</v>
      </c>
      <c r="V119" s="140" t="s">
        <v>981</v>
      </c>
      <c r="W119" s="140" t="s">
        <v>981</v>
      </c>
      <c r="X119" s="140" t="s">
        <v>981</v>
      </c>
      <c r="Y119" s="140" t="s">
        <v>981</v>
      </c>
      <c r="Z119" s="140" t="s">
        <v>981</v>
      </c>
      <c r="AA119" s="140" t="s">
        <v>981</v>
      </c>
      <c r="AB119" s="140" t="s">
        <v>981</v>
      </c>
      <c r="AC119" s="140" t="s">
        <v>981</v>
      </c>
      <c r="AD119" s="140" t="s">
        <v>981</v>
      </c>
      <c r="AE119" s="140" t="s">
        <v>981</v>
      </c>
      <c r="AF119" s="140" t="s">
        <v>981</v>
      </c>
      <c r="AG119" s="140" t="s">
        <v>981</v>
      </c>
      <c r="AH119" s="140" t="s">
        <v>981</v>
      </c>
      <c r="AI119" s="140" t="s">
        <v>981</v>
      </c>
      <c r="AJ119" s="140" t="s">
        <v>981</v>
      </c>
      <c r="AK119" s="140" t="s">
        <v>981</v>
      </c>
      <c r="AL119" s="140" t="s">
        <v>981</v>
      </c>
      <c r="AM119" s="140" t="s">
        <v>981</v>
      </c>
      <c r="AN119" s="140" t="s">
        <v>981</v>
      </c>
      <c r="AO119" s="140" t="s">
        <v>981</v>
      </c>
      <c r="AP119" s="140" t="s">
        <v>981</v>
      </c>
      <c r="AQ119" s="140" t="s">
        <v>981</v>
      </c>
      <c r="AR119" s="140" t="s">
        <v>981</v>
      </c>
      <c r="AS119" s="140" t="s">
        <v>981</v>
      </c>
      <c r="AT119" s="140" t="s">
        <v>981</v>
      </c>
      <c r="AU119" s="140" t="s">
        <v>981</v>
      </c>
      <c r="AV119" s="140" t="s">
        <v>981</v>
      </c>
      <c r="AW119" s="140" t="s">
        <v>981</v>
      </c>
      <c r="AX119" s="140" t="s">
        <v>981</v>
      </c>
      <c r="AY119" s="140" t="s">
        <v>981</v>
      </c>
      <c r="AZ119" s="140" t="s">
        <v>981</v>
      </c>
      <c r="BA119" s="140" t="s">
        <v>981</v>
      </c>
      <c r="BB119" s="140" t="s">
        <v>981</v>
      </c>
      <c r="BC119" s="140" t="s">
        <v>981</v>
      </c>
      <c r="BD119" s="140" t="s">
        <v>981</v>
      </c>
      <c r="BE119" s="140" t="s">
        <v>981</v>
      </c>
      <c r="BF119" s="140" t="s">
        <v>981</v>
      </c>
      <c r="BG119" s="140" t="s">
        <v>981</v>
      </c>
      <c r="BH119" s="140" t="s">
        <v>981</v>
      </c>
      <c r="BI119" s="140" t="s">
        <v>981</v>
      </c>
      <c r="BJ119" s="140" t="s">
        <v>981</v>
      </c>
      <c r="BK119" s="140" t="s">
        <v>981</v>
      </c>
      <c r="BL119" s="140" t="s">
        <v>981</v>
      </c>
      <c r="BM119" s="140" t="s">
        <v>981</v>
      </c>
      <c r="BN119" s="140" t="s">
        <v>981</v>
      </c>
      <c r="BO119" s="140" t="s">
        <v>981</v>
      </c>
      <c r="BP119" s="140" t="s">
        <v>981</v>
      </c>
      <c r="BQ119" s="140" t="s">
        <v>981</v>
      </c>
      <c r="BR119" s="140" t="s">
        <v>981</v>
      </c>
      <c r="BS119" s="140" t="s">
        <v>981</v>
      </c>
      <c r="BT119" s="140" t="s">
        <v>981</v>
      </c>
      <c r="BU119" s="140" t="s">
        <v>981</v>
      </c>
      <c r="BV119" s="140" t="s">
        <v>981</v>
      </c>
      <c r="BW119" s="140" t="s">
        <v>981</v>
      </c>
      <c r="BX119" s="140" t="s">
        <v>981</v>
      </c>
      <c r="BY119" s="140" t="s">
        <v>981</v>
      </c>
      <c r="BZ119" s="140" t="s">
        <v>981</v>
      </c>
      <c r="CA119" s="156" t="s">
        <v>981</v>
      </c>
    </row>
    <row r="120" spans="1:79" ht="52.5" customHeight="1" x14ac:dyDescent="0.25">
      <c r="A120" s="140" t="s">
        <v>213</v>
      </c>
      <c r="B120" s="163" t="s">
        <v>973</v>
      </c>
      <c r="C120" s="140" t="s">
        <v>913</v>
      </c>
      <c r="D120" s="140" t="s">
        <v>981</v>
      </c>
      <c r="E120" s="140" t="s">
        <v>981</v>
      </c>
      <c r="F120" s="140" t="s">
        <v>981</v>
      </c>
      <c r="G120" s="140" t="s">
        <v>981</v>
      </c>
      <c r="H120" s="140" t="s">
        <v>981</v>
      </c>
      <c r="I120" s="130" t="s">
        <v>981</v>
      </c>
      <c r="J120" s="126" t="s">
        <v>981</v>
      </c>
      <c r="K120" s="130" t="s">
        <v>981</v>
      </c>
      <c r="L120" s="140" t="s">
        <v>981</v>
      </c>
      <c r="M120" s="140" t="s">
        <v>981</v>
      </c>
      <c r="N120" s="140" t="s">
        <v>981</v>
      </c>
      <c r="O120" s="140" t="s">
        <v>981</v>
      </c>
      <c r="P120" s="140" t="s">
        <v>981</v>
      </c>
      <c r="Q120" s="140" t="s">
        <v>981</v>
      </c>
      <c r="R120" s="140" t="s">
        <v>981</v>
      </c>
      <c r="S120" s="140" t="s">
        <v>981</v>
      </c>
      <c r="T120" s="140" t="s">
        <v>981</v>
      </c>
      <c r="U120" s="140" t="s">
        <v>981</v>
      </c>
      <c r="V120" s="140" t="s">
        <v>981</v>
      </c>
      <c r="W120" s="140" t="s">
        <v>981</v>
      </c>
      <c r="X120" s="140" t="s">
        <v>981</v>
      </c>
      <c r="Y120" s="140" t="s">
        <v>981</v>
      </c>
      <c r="Z120" s="140" t="s">
        <v>981</v>
      </c>
      <c r="AA120" s="140" t="s">
        <v>981</v>
      </c>
      <c r="AB120" s="140" t="s">
        <v>981</v>
      </c>
      <c r="AC120" s="140" t="s">
        <v>981</v>
      </c>
      <c r="AD120" s="140" t="s">
        <v>981</v>
      </c>
      <c r="AE120" s="140" t="s">
        <v>981</v>
      </c>
      <c r="AF120" s="140" t="s">
        <v>981</v>
      </c>
      <c r="AG120" s="140" t="s">
        <v>981</v>
      </c>
      <c r="AH120" s="140" t="s">
        <v>981</v>
      </c>
      <c r="AI120" s="140" t="s">
        <v>981</v>
      </c>
      <c r="AJ120" s="140" t="s">
        <v>981</v>
      </c>
      <c r="AK120" s="140" t="s">
        <v>981</v>
      </c>
      <c r="AL120" s="140" t="s">
        <v>981</v>
      </c>
      <c r="AM120" s="140" t="s">
        <v>981</v>
      </c>
      <c r="AN120" s="140" t="s">
        <v>981</v>
      </c>
      <c r="AO120" s="140" t="s">
        <v>981</v>
      </c>
      <c r="AP120" s="140" t="s">
        <v>981</v>
      </c>
      <c r="AQ120" s="140" t="s">
        <v>981</v>
      </c>
      <c r="AR120" s="140" t="s">
        <v>981</v>
      </c>
      <c r="AS120" s="140" t="s">
        <v>981</v>
      </c>
      <c r="AT120" s="140" t="s">
        <v>981</v>
      </c>
      <c r="AU120" s="140" t="s">
        <v>981</v>
      </c>
      <c r="AV120" s="140" t="s">
        <v>981</v>
      </c>
      <c r="AW120" s="140" t="s">
        <v>981</v>
      </c>
      <c r="AX120" s="140" t="s">
        <v>981</v>
      </c>
      <c r="AY120" s="140" t="s">
        <v>981</v>
      </c>
      <c r="AZ120" s="140" t="s">
        <v>981</v>
      </c>
      <c r="BA120" s="140" t="s">
        <v>981</v>
      </c>
      <c r="BB120" s="140" t="s">
        <v>981</v>
      </c>
      <c r="BC120" s="140" t="s">
        <v>981</v>
      </c>
      <c r="BD120" s="140" t="s">
        <v>981</v>
      </c>
      <c r="BE120" s="140" t="s">
        <v>981</v>
      </c>
      <c r="BF120" s="140" t="s">
        <v>981</v>
      </c>
      <c r="BG120" s="140" t="s">
        <v>981</v>
      </c>
      <c r="BH120" s="140" t="s">
        <v>981</v>
      </c>
      <c r="BI120" s="140" t="s">
        <v>981</v>
      </c>
      <c r="BJ120" s="140" t="s">
        <v>981</v>
      </c>
      <c r="BK120" s="140" t="s">
        <v>981</v>
      </c>
      <c r="BL120" s="140" t="s">
        <v>981</v>
      </c>
      <c r="BM120" s="140" t="s">
        <v>981</v>
      </c>
      <c r="BN120" s="140" t="s">
        <v>981</v>
      </c>
      <c r="BO120" s="140" t="s">
        <v>981</v>
      </c>
      <c r="BP120" s="140" t="s">
        <v>981</v>
      </c>
      <c r="BQ120" s="140" t="s">
        <v>981</v>
      </c>
      <c r="BR120" s="140" t="s">
        <v>981</v>
      </c>
      <c r="BS120" s="140" t="s">
        <v>981</v>
      </c>
      <c r="BT120" s="140" t="s">
        <v>981</v>
      </c>
      <c r="BU120" s="140" t="s">
        <v>981</v>
      </c>
      <c r="BV120" s="140" t="s">
        <v>981</v>
      </c>
      <c r="BW120" s="140" t="s">
        <v>981</v>
      </c>
      <c r="BX120" s="140" t="s">
        <v>981</v>
      </c>
      <c r="BY120" s="140" t="s">
        <v>981</v>
      </c>
      <c r="BZ120" s="140" t="s">
        <v>981</v>
      </c>
      <c r="CA120" s="156" t="s">
        <v>981</v>
      </c>
    </row>
    <row r="121" spans="1:79" ht="43.5" customHeight="1" x14ac:dyDescent="0.25">
      <c r="A121" s="140" t="s">
        <v>974</v>
      </c>
      <c r="B121" s="163" t="s">
        <v>975</v>
      </c>
      <c r="C121" s="140" t="s">
        <v>913</v>
      </c>
      <c r="D121" s="140" t="s">
        <v>981</v>
      </c>
      <c r="E121" s="140" t="s">
        <v>981</v>
      </c>
      <c r="F121" s="140" t="s">
        <v>981</v>
      </c>
      <c r="G121" s="140" t="s">
        <v>981</v>
      </c>
      <c r="H121" s="140" t="s">
        <v>981</v>
      </c>
      <c r="I121" s="130" t="s">
        <v>981</v>
      </c>
      <c r="J121" s="126" t="s">
        <v>981</v>
      </c>
      <c r="K121" s="130" t="s">
        <v>981</v>
      </c>
      <c r="L121" s="140" t="s">
        <v>981</v>
      </c>
      <c r="M121" s="140" t="s">
        <v>981</v>
      </c>
      <c r="N121" s="140" t="s">
        <v>981</v>
      </c>
      <c r="O121" s="140" t="s">
        <v>981</v>
      </c>
      <c r="P121" s="140" t="s">
        <v>981</v>
      </c>
      <c r="Q121" s="140" t="s">
        <v>981</v>
      </c>
      <c r="R121" s="140" t="s">
        <v>981</v>
      </c>
      <c r="S121" s="140" t="s">
        <v>981</v>
      </c>
      <c r="T121" s="140" t="s">
        <v>981</v>
      </c>
      <c r="U121" s="140" t="s">
        <v>981</v>
      </c>
      <c r="V121" s="140" t="s">
        <v>981</v>
      </c>
      <c r="W121" s="140" t="s">
        <v>981</v>
      </c>
      <c r="X121" s="140" t="s">
        <v>981</v>
      </c>
      <c r="Y121" s="140" t="s">
        <v>981</v>
      </c>
      <c r="Z121" s="140" t="s">
        <v>981</v>
      </c>
      <c r="AA121" s="140" t="s">
        <v>981</v>
      </c>
      <c r="AB121" s="140" t="s">
        <v>981</v>
      </c>
      <c r="AC121" s="140" t="s">
        <v>981</v>
      </c>
      <c r="AD121" s="140" t="s">
        <v>981</v>
      </c>
      <c r="AE121" s="140" t="s">
        <v>981</v>
      </c>
      <c r="AF121" s="140" t="s">
        <v>981</v>
      </c>
      <c r="AG121" s="140" t="s">
        <v>981</v>
      </c>
      <c r="AH121" s="140" t="s">
        <v>981</v>
      </c>
      <c r="AI121" s="140" t="s">
        <v>981</v>
      </c>
      <c r="AJ121" s="140" t="s">
        <v>981</v>
      </c>
      <c r="AK121" s="140" t="s">
        <v>981</v>
      </c>
      <c r="AL121" s="140" t="s">
        <v>981</v>
      </c>
      <c r="AM121" s="140" t="s">
        <v>981</v>
      </c>
      <c r="AN121" s="140" t="s">
        <v>981</v>
      </c>
      <c r="AO121" s="140" t="s">
        <v>981</v>
      </c>
      <c r="AP121" s="140" t="s">
        <v>981</v>
      </c>
      <c r="AQ121" s="140" t="s">
        <v>981</v>
      </c>
      <c r="AR121" s="140" t="s">
        <v>981</v>
      </c>
      <c r="AS121" s="140" t="s">
        <v>981</v>
      </c>
      <c r="AT121" s="140" t="s">
        <v>981</v>
      </c>
      <c r="AU121" s="140" t="s">
        <v>981</v>
      </c>
      <c r="AV121" s="140" t="s">
        <v>981</v>
      </c>
      <c r="AW121" s="140" t="s">
        <v>981</v>
      </c>
      <c r="AX121" s="140" t="s">
        <v>981</v>
      </c>
      <c r="AY121" s="140" t="s">
        <v>981</v>
      </c>
      <c r="AZ121" s="140" t="s">
        <v>981</v>
      </c>
      <c r="BA121" s="140" t="s">
        <v>981</v>
      </c>
      <c r="BB121" s="140" t="s">
        <v>981</v>
      </c>
      <c r="BC121" s="140" t="s">
        <v>981</v>
      </c>
      <c r="BD121" s="140" t="s">
        <v>981</v>
      </c>
      <c r="BE121" s="140" t="s">
        <v>981</v>
      </c>
      <c r="BF121" s="140" t="s">
        <v>981</v>
      </c>
      <c r="BG121" s="140" t="s">
        <v>981</v>
      </c>
      <c r="BH121" s="140" t="s">
        <v>981</v>
      </c>
      <c r="BI121" s="140" t="s">
        <v>981</v>
      </c>
      <c r="BJ121" s="140" t="s">
        <v>981</v>
      </c>
      <c r="BK121" s="140" t="s">
        <v>981</v>
      </c>
      <c r="BL121" s="140" t="s">
        <v>981</v>
      </c>
      <c r="BM121" s="140" t="s">
        <v>981</v>
      </c>
      <c r="BN121" s="140" t="s">
        <v>981</v>
      </c>
      <c r="BO121" s="140" t="s">
        <v>981</v>
      </c>
      <c r="BP121" s="140" t="s">
        <v>981</v>
      </c>
      <c r="BQ121" s="140" t="s">
        <v>981</v>
      </c>
      <c r="BR121" s="140" t="s">
        <v>981</v>
      </c>
      <c r="BS121" s="140" t="s">
        <v>981</v>
      </c>
      <c r="BT121" s="140" t="s">
        <v>981</v>
      </c>
      <c r="BU121" s="140" t="s">
        <v>981</v>
      </c>
      <c r="BV121" s="140" t="s">
        <v>981</v>
      </c>
      <c r="BW121" s="140" t="s">
        <v>981</v>
      </c>
      <c r="BX121" s="140" t="s">
        <v>981</v>
      </c>
      <c r="BY121" s="140" t="s">
        <v>981</v>
      </c>
      <c r="BZ121" s="140" t="s">
        <v>981</v>
      </c>
      <c r="CA121" s="156" t="s">
        <v>981</v>
      </c>
    </row>
    <row r="122" spans="1:79" ht="38.25" customHeight="1" x14ac:dyDescent="0.25">
      <c r="A122" s="140" t="s">
        <v>976</v>
      </c>
      <c r="B122" s="163" t="s">
        <v>977</v>
      </c>
      <c r="C122" s="140" t="s">
        <v>913</v>
      </c>
      <c r="D122" s="140" t="s">
        <v>981</v>
      </c>
      <c r="E122" s="140" t="s">
        <v>981</v>
      </c>
      <c r="F122" s="140" t="s">
        <v>981</v>
      </c>
      <c r="G122" s="140" t="s">
        <v>981</v>
      </c>
      <c r="H122" s="140" t="s">
        <v>981</v>
      </c>
      <c r="I122" s="130" t="s">
        <v>981</v>
      </c>
      <c r="J122" s="126" t="s">
        <v>981</v>
      </c>
      <c r="K122" s="130" t="s">
        <v>981</v>
      </c>
      <c r="L122" s="140" t="s">
        <v>981</v>
      </c>
      <c r="M122" s="140" t="s">
        <v>981</v>
      </c>
      <c r="N122" s="140" t="s">
        <v>981</v>
      </c>
      <c r="O122" s="140" t="s">
        <v>981</v>
      </c>
      <c r="P122" s="140" t="s">
        <v>981</v>
      </c>
      <c r="Q122" s="140" t="s">
        <v>981</v>
      </c>
      <c r="R122" s="140" t="s">
        <v>981</v>
      </c>
      <c r="S122" s="140" t="s">
        <v>981</v>
      </c>
      <c r="T122" s="140" t="s">
        <v>981</v>
      </c>
      <c r="U122" s="140" t="s">
        <v>981</v>
      </c>
      <c r="V122" s="140" t="s">
        <v>981</v>
      </c>
      <c r="W122" s="140" t="s">
        <v>981</v>
      </c>
      <c r="X122" s="140" t="s">
        <v>981</v>
      </c>
      <c r="Y122" s="140" t="s">
        <v>981</v>
      </c>
      <c r="Z122" s="140" t="s">
        <v>981</v>
      </c>
      <c r="AA122" s="140" t="s">
        <v>981</v>
      </c>
      <c r="AB122" s="140" t="s">
        <v>981</v>
      </c>
      <c r="AC122" s="140" t="s">
        <v>981</v>
      </c>
      <c r="AD122" s="140" t="s">
        <v>981</v>
      </c>
      <c r="AE122" s="140" t="s">
        <v>981</v>
      </c>
      <c r="AF122" s="140" t="s">
        <v>981</v>
      </c>
      <c r="AG122" s="140" t="s">
        <v>981</v>
      </c>
      <c r="AH122" s="140" t="s">
        <v>981</v>
      </c>
      <c r="AI122" s="140" t="s">
        <v>981</v>
      </c>
      <c r="AJ122" s="140" t="s">
        <v>981</v>
      </c>
      <c r="AK122" s="140" t="s">
        <v>981</v>
      </c>
      <c r="AL122" s="140" t="s">
        <v>981</v>
      </c>
      <c r="AM122" s="140" t="s">
        <v>981</v>
      </c>
      <c r="AN122" s="140" t="s">
        <v>981</v>
      </c>
      <c r="AO122" s="140" t="s">
        <v>981</v>
      </c>
      <c r="AP122" s="140" t="s">
        <v>981</v>
      </c>
      <c r="AQ122" s="140" t="s">
        <v>981</v>
      </c>
      <c r="AR122" s="140" t="s">
        <v>981</v>
      </c>
      <c r="AS122" s="140" t="s">
        <v>981</v>
      </c>
      <c r="AT122" s="140" t="s">
        <v>981</v>
      </c>
      <c r="AU122" s="140" t="s">
        <v>981</v>
      </c>
      <c r="AV122" s="140" t="s">
        <v>981</v>
      </c>
      <c r="AW122" s="140" t="s">
        <v>981</v>
      </c>
      <c r="AX122" s="140" t="s">
        <v>981</v>
      </c>
      <c r="AY122" s="140" t="s">
        <v>981</v>
      </c>
      <c r="AZ122" s="140" t="s">
        <v>981</v>
      </c>
      <c r="BA122" s="140" t="s">
        <v>981</v>
      </c>
      <c r="BB122" s="140" t="s">
        <v>981</v>
      </c>
      <c r="BC122" s="140" t="s">
        <v>981</v>
      </c>
      <c r="BD122" s="140" t="s">
        <v>981</v>
      </c>
      <c r="BE122" s="140" t="s">
        <v>981</v>
      </c>
      <c r="BF122" s="140" t="s">
        <v>981</v>
      </c>
      <c r="BG122" s="140" t="s">
        <v>981</v>
      </c>
      <c r="BH122" s="140" t="s">
        <v>981</v>
      </c>
      <c r="BI122" s="140" t="s">
        <v>981</v>
      </c>
      <c r="BJ122" s="140" t="s">
        <v>981</v>
      </c>
      <c r="BK122" s="140" t="s">
        <v>981</v>
      </c>
      <c r="BL122" s="140" t="s">
        <v>981</v>
      </c>
      <c r="BM122" s="140" t="s">
        <v>981</v>
      </c>
      <c r="BN122" s="140" t="s">
        <v>981</v>
      </c>
      <c r="BO122" s="140" t="s">
        <v>981</v>
      </c>
      <c r="BP122" s="140" t="s">
        <v>981</v>
      </c>
      <c r="BQ122" s="140" t="s">
        <v>981</v>
      </c>
      <c r="BR122" s="140" t="s">
        <v>981</v>
      </c>
      <c r="BS122" s="140" t="s">
        <v>981</v>
      </c>
      <c r="BT122" s="140" t="s">
        <v>981</v>
      </c>
      <c r="BU122" s="140" t="s">
        <v>981</v>
      </c>
      <c r="BV122" s="140" t="s">
        <v>981</v>
      </c>
      <c r="BW122" s="140" t="s">
        <v>981</v>
      </c>
      <c r="BX122" s="140" t="s">
        <v>981</v>
      </c>
      <c r="BY122" s="140" t="s">
        <v>981</v>
      </c>
      <c r="BZ122" s="140" t="s">
        <v>981</v>
      </c>
      <c r="CA122" s="156" t="s">
        <v>981</v>
      </c>
    </row>
    <row r="123" spans="1:79" ht="36.75" customHeight="1" x14ac:dyDescent="0.25">
      <c r="A123" s="140" t="s">
        <v>214</v>
      </c>
      <c r="B123" s="163" t="s">
        <v>978</v>
      </c>
      <c r="C123" s="140" t="s">
        <v>913</v>
      </c>
      <c r="D123" s="140" t="s">
        <v>981</v>
      </c>
      <c r="E123" s="140" t="s">
        <v>981</v>
      </c>
      <c r="F123" s="140" t="s">
        <v>981</v>
      </c>
      <c r="G123" s="140" t="s">
        <v>981</v>
      </c>
      <c r="H123" s="140" t="s">
        <v>981</v>
      </c>
      <c r="I123" s="130" t="s">
        <v>981</v>
      </c>
      <c r="J123" s="126" t="s">
        <v>981</v>
      </c>
      <c r="K123" s="130" t="s">
        <v>981</v>
      </c>
      <c r="L123" s="140" t="s">
        <v>981</v>
      </c>
      <c r="M123" s="140" t="s">
        <v>981</v>
      </c>
      <c r="N123" s="140" t="s">
        <v>981</v>
      </c>
      <c r="O123" s="140" t="s">
        <v>981</v>
      </c>
      <c r="P123" s="140" t="s">
        <v>981</v>
      </c>
      <c r="Q123" s="140" t="s">
        <v>981</v>
      </c>
      <c r="R123" s="140" t="s">
        <v>981</v>
      </c>
      <c r="S123" s="140" t="s">
        <v>981</v>
      </c>
      <c r="T123" s="140" t="s">
        <v>981</v>
      </c>
      <c r="U123" s="140" t="s">
        <v>981</v>
      </c>
      <c r="V123" s="140" t="s">
        <v>981</v>
      </c>
      <c r="W123" s="140" t="s">
        <v>981</v>
      </c>
      <c r="X123" s="140" t="s">
        <v>981</v>
      </c>
      <c r="Y123" s="140" t="s">
        <v>981</v>
      </c>
      <c r="Z123" s="140" t="s">
        <v>981</v>
      </c>
      <c r="AA123" s="140" t="s">
        <v>981</v>
      </c>
      <c r="AB123" s="140" t="s">
        <v>981</v>
      </c>
      <c r="AC123" s="140" t="s">
        <v>981</v>
      </c>
      <c r="AD123" s="140" t="s">
        <v>981</v>
      </c>
      <c r="AE123" s="140" t="s">
        <v>981</v>
      </c>
      <c r="AF123" s="140" t="s">
        <v>981</v>
      </c>
      <c r="AG123" s="140" t="s">
        <v>981</v>
      </c>
      <c r="AH123" s="140" t="s">
        <v>981</v>
      </c>
      <c r="AI123" s="140" t="s">
        <v>981</v>
      </c>
      <c r="AJ123" s="140" t="s">
        <v>981</v>
      </c>
      <c r="AK123" s="140" t="s">
        <v>981</v>
      </c>
      <c r="AL123" s="140" t="s">
        <v>981</v>
      </c>
      <c r="AM123" s="140" t="s">
        <v>981</v>
      </c>
      <c r="AN123" s="140" t="s">
        <v>981</v>
      </c>
      <c r="AO123" s="140" t="s">
        <v>981</v>
      </c>
      <c r="AP123" s="140" t="s">
        <v>981</v>
      </c>
      <c r="AQ123" s="140" t="s">
        <v>981</v>
      </c>
      <c r="AR123" s="140" t="s">
        <v>981</v>
      </c>
      <c r="AS123" s="140" t="s">
        <v>981</v>
      </c>
      <c r="AT123" s="140" t="s">
        <v>981</v>
      </c>
      <c r="AU123" s="140" t="s">
        <v>981</v>
      </c>
      <c r="AV123" s="140" t="s">
        <v>981</v>
      </c>
      <c r="AW123" s="140" t="s">
        <v>981</v>
      </c>
      <c r="AX123" s="140" t="s">
        <v>981</v>
      </c>
      <c r="AY123" s="140" t="s">
        <v>981</v>
      </c>
      <c r="AZ123" s="140" t="s">
        <v>981</v>
      </c>
      <c r="BA123" s="140" t="s">
        <v>981</v>
      </c>
      <c r="BB123" s="140" t="s">
        <v>981</v>
      </c>
      <c r="BC123" s="140" t="s">
        <v>981</v>
      </c>
      <c r="BD123" s="140" t="s">
        <v>981</v>
      </c>
      <c r="BE123" s="140" t="s">
        <v>981</v>
      </c>
      <c r="BF123" s="140" t="s">
        <v>981</v>
      </c>
      <c r="BG123" s="140" t="s">
        <v>981</v>
      </c>
      <c r="BH123" s="140" t="s">
        <v>981</v>
      </c>
      <c r="BI123" s="140" t="s">
        <v>981</v>
      </c>
      <c r="BJ123" s="140" t="s">
        <v>981</v>
      </c>
      <c r="BK123" s="140" t="s">
        <v>981</v>
      </c>
      <c r="BL123" s="140" t="s">
        <v>981</v>
      </c>
      <c r="BM123" s="140" t="s">
        <v>981</v>
      </c>
      <c r="BN123" s="140" t="s">
        <v>981</v>
      </c>
      <c r="BO123" s="140" t="s">
        <v>981</v>
      </c>
      <c r="BP123" s="140" t="s">
        <v>981</v>
      </c>
      <c r="BQ123" s="140" t="s">
        <v>981</v>
      </c>
      <c r="BR123" s="140" t="s">
        <v>981</v>
      </c>
      <c r="BS123" s="140" t="s">
        <v>981</v>
      </c>
      <c r="BT123" s="140" t="s">
        <v>981</v>
      </c>
      <c r="BU123" s="140" t="s">
        <v>981</v>
      </c>
      <c r="BV123" s="140" t="s">
        <v>981</v>
      </c>
      <c r="BW123" s="140" t="s">
        <v>981</v>
      </c>
      <c r="BX123" s="140" t="s">
        <v>981</v>
      </c>
      <c r="BY123" s="140" t="s">
        <v>981</v>
      </c>
      <c r="BZ123" s="140" t="s">
        <v>981</v>
      </c>
      <c r="CA123" s="156" t="s">
        <v>981</v>
      </c>
    </row>
    <row r="124" spans="1:79" ht="35.25" customHeight="1" x14ac:dyDescent="0.25">
      <c r="A124" s="140" t="s">
        <v>280</v>
      </c>
      <c r="B124" s="163" t="s">
        <v>979</v>
      </c>
      <c r="C124" s="140" t="s">
        <v>913</v>
      </c>
      <c r="D124" s="140" t="s">
        <v>981</v>
      </c>
      <c r="E124" s="140" t="s">
        <v>981</v>
      </c>
      <c r="F124" s="140" t="s">
        <v>981</v>
      </c>
      <c r="G124" s="140" t="s">
        <v>981</v>
      </c>
      <c r="H124" s="140" t="s">
        <v>981</v>
      </c>
      <c r="I124" s="130" t="s">
        <v>981</v>
      </c>
      <c r="J124" s="126" t="s">
        <v>981</v>
      </c>
      <c r="K124" s="130" t="s">
        <v>981</v>
      </c>
      <c r="L124" s="140" t="s">
        <v>981</v>
      </c>
      <c r="M124" s="140" t="s">
        <v>981</v>
      </c>
      <c r="N124" s="140" t="s">
        <v>981</v>
      </c>
      <c r="O124" s="140" t="s">
        <v>981</v>
      </c>
      <c r="P124" s="140" t="s">
        <v>981</v>
      </c>
      <c r="Q124" s="140" t="s">
        <v>981</v>
      </c>
      <c r="R124" s="140" t="s">
        <v>981</v>
      </c>
      <c r="S124" s="140" t="s">
        <v>981</v>
      </c>
      <c r="T124" s="140" t="s">
        <v>981</v>
      </c>
      <c r="U124" s="140" t="s">
        <v>981</v>
      </c>
      <c r="V124" s="140" t="s">
        <v>981</v>
      </c>
      <c r="W124" s="140" t="s">
        <v>981</v>
      </c>
      <c r="X124" s="140" t="s">
        <v>981</v>
      </c>
      <c r="Y124" s="140" t="s">
        <v>981</v>
      </c>
      <c r="Z124" s="140" t="s">
        <v>981</v>
      </c>
      <c r="AA124" s="140" t="s">
        <v>981</v>
      </c>
      <c r="AB124" s="140" t="s">
        <v>981</v>
      </c>
      <c r="AC124" s="140" t="s">
        <v>981</v>
      </c>
      <c r="AD124" s="140" t="s">
        <v>981</v>
      </c>
      <c r="AE124" s="140" t="s">
        <v>981</v>
      </c>
      <c r="AF124" s="140" t="s">
        <v>981</v>
      </c>
      <c r="AG124" s="140" t="s">
        <v>981</v>
      </c>
      <c r="AH124" s="140" t="s">
        <v>981</v>
      </c>
      <c r="AI124" s="140" t="s">
        <v>981</v>
      </c>
      <c r="AJ124" s="140" t="s">
        <v>981</v>
      </c>
      <c r="AK124" s="140" t="s">
        <v>981</v>
      </c>
      <c r="AL124" s="140" t="s">
        <v>981</v>
      </c>
      <c r="AM124" s="140" t="s">
        <v>981</v>
      </c>
      <c r="AN124" s="140" t="s">
        <v>981</v>
      </c>
      <c r="AO124" s="140" t="s">
        <v>981</v>
      </c>
      <c r="AP124" s="140" t="s">
        <v>981</v>
      </c>
      <c r="AQ124" s="140" t="s">
        <v>981</v>
      </c>
      <c r="AR124" s="140" t="s">
        <v>981</v>
      </c>
      <c r="AS124" s="140" t="s">
        <v>981</v>
      </c>
      <c r="AT124" s="140" t="s">
        <v>981</v>
      </c>
      <c r="AU124" s="140" t="s">
        <v>981</v>
      </c>
      <c r="AV124" s="140" t="s">
        <v>981</v>
      </c>
      <c r="AW124" s="140" t="s">
        <v>981</v>
      </c>
      <c r="AX124" s="140" t="s">
        <v>981</v>
      </c>
      <c r="AY124" s="140" t="s">
        <v>981</v>
      </c>
      <c r="AZ124" s="140" t="s">
        <v>981</v>
      </c>
      <c r="BA124" s="140" t="s">
        <v>981</v>
      </c>
      <c r="BB124" s="140" t="s">
        <v>981</v>
      </c>
      <c r="BC124" s="140" t="s">
        <v>981</v>
      </c>
      <c r="BD124" s="140" t="s">
        <v>981</v>
      </c>
      <c r="BE124" s="140" t="s">
        <v>981</v>
      </c>
      <c r="BF124" s="140" t="s">
        <v>981</v>
      </c>
      <c r="BG124" s="140" t="s">
        <v>981</v>
      </c>
      <c r="BH124" s="140" t="s">
        <v>981</v>
      </c>
      <c r="BI124" s="140" t="s">
        <v>981</v>
      </c>
      <c r="BJ124" s="140" t="s">
        <v>981</v>
      </c>
      <c r="BK124" s="140" t="s">
        <v>981</v>
      </c>
      <c r="BL124" s="140" t="s">
        <v>981</v>
      </c>
      <c r="BM124" s="140" t="s">
        <v>981</v>
      </c>
      <c r="BN124" s="140" t="s">
        <v>981</v>
      </c>
      <c r="BO124" s="140" t="s">
        <v>981</v>
      </c>
      <c r="BP124" s="140" t="s">
        <v>981</v>
      </c>
      <c r="BQ124" s="140" t="s">
        <v>981</v>
      </c>
      <c r="BR124" s="140" t="s">
        <v>981</v>
      </c>
      <c r="BS124" s="140" t="s">
        <v>981</v>
      </c>
      <c r="BT124" s="140" t="s">
        <v>981</v>
      </c>
      <c r="BU124" s="140" t="s">
        <v>981</v>
      </c>
      <c r="BV124" s="140" t="s">
        <v>981</v>
      </c>
      <c r="BW124" s="140" t="s">
        <v>981</v>
      </c>
      <c r="BX124" s="140" t="s">
        <v>981</v>
      </c>
      <c r="BY124" s="140" t="s">
        <v>981</v>
      </c>
      <c r="BZ124" s="140" t="s">
        <v>981</v>
      </c>
      <c r="CA124" s="156" t="s">
        <v>981</v>
      </c>
    </row>
    <row r="125" spans="1:79" ht="27" customHeight="1" x14ac:dyDescent="0.25">
      <c r="A125" s="140" t="s">
        <v>282</v>
      </c>
      <c r="B125" s="163" t="s">
        <v>980</v>
      </c>
      <c r="C125" s="140" t="s">
        <v>913</v>
      </c>
      <c r="D125" s="140">
        <f t="shared" ref="D125:F125" si="62">D126+D127</f>
        <v>0.24000000000000002</v>
      </c>
      <c r="E125" s="175">
        <v>0</v>
      </c>
      <c r="F125" s="152">
        <f t="shared" si="62"/>
        <v>0.24000000000000002</v>
      </c>
      <c r="G125" s="175">
        <v>0</v>
      </c>
      <c r="H125" s="175">
        <v>0</v>
      </c>
      <c r="I125" s="126">
        <f t="shared" ref="I125:K127" si="63">I126+I127</f>
        <v>0</v>
      </c>
      <c r="J125" s="132">
        <f t="shared" si="63"/>
        <v>0</v>
      </c>
      <c r="K125" s="133">
        <f t="shared" si="63"/>
        <v>2</v>
      </c>
      <c r="L125" s="175">
        <v>0</v>
      </c>
      <c r="M125" s="175">
        <v>0</v>
      </c>
      <c r="N125" s="175">
        <v>0</v>
      </c>
      <c r="O125" s="175">
        <v>0</v>
      </c>
      <c r="P125" s="175">
        <v>0</v>
      </c>
      <c r="Q125" s="175">
        <v>0</v>
      </c>
      <c r="R125" s="175">
        <v>0</v>
      </c>
      <c r="S125" s="175">
        <v>0</v>
      </c>
      <c r="T125" s="140">
        <f t="shared" ref="T125" si="64">T126+T127</f>
        <v>3.6999999999999998E-2</v>
      </c>
      <c r="U125" s="175">
        <v>0</v>
      </c>
      <c r="V125" s="175">
        <v>0</v>
      </c>
      <c r="W125" s="175">
        <v>0</v>
      </c>
      <c r="X125" s="175">
        <v>0</v>
      </c>
      <c r="Y125" s="140">
        <f t="shared" ref="Y125" si="65">Y126+Y127</f>
        <v>1</v>
      </c>
      <c r="Z125" s="175">
        <v>0</v>
      </c>
      <c r="AA125" s="152">
        <f t="shared" ref="AA125:AF125" si="66">AA126+AA127</f>
        <v>0.20300000000000001</v>
      </c>
      <c r="AB125" s="153">
        <f t="shared" si="66"/>
        <v>0</v>
      </c>
      <c r="AC125" s="153">
        <f t="shared" si="66"/>
        <v>0</v>
      </c>
      <c r="AD125" s="153">
        <f t="shared" si="66"/>
        <v>0</v>
      </c>
      <c r="AE125" s="153">
        <f t="shared" si="66"/>
        <v>0</v>
      </c>
      <c r="AF125" s="140">
        <f t="shared" si="66"/>
        <v>1</v>
      </c>
      <c r="AG125" s="175">
        <v>0</v>
      </c>
      <c r="AH125" s="153">
        <f t="shared" ref="AH125" si="67">AH126+AH127</f>
        <v>0</v>
      </c>
      <c r="AI125" s="153">
        <v>0</v>
      </c>
      <c r="AJ125" s="153">
        <v>0</v>
      </c>
      <c r="AK125" s="153">
        <v>0</v>
      </c>
      <c r="AL125" s="153">
        <v>0</v>
      </c>
      <c r="AM125" s="153">
        <v>0</v>
      </c>
      <c r="AN125" s="175">
        <v>0</v>
      </c>
      <c r="AO125" s="152">
        <f>AO126+AO127</f>
        <v>0.24299999999999999</v>
      </c>
      <c r="AP125" s="153">
        <v>0</v>
      </c>
      <c r="AQ125" s="153">
        <v>0</v>
      </c>
      <c r="AR125" s="153">
        <v>0</v>
      </c>
      <c r="AS125" s="153">
        <v>0</v>
      </c>
      <c r="AT125" s="141">
        <f>AT126+AT127</f>
        <v>2</v>
      </c>
      <c r="AU125" s="175">
        <v>0</v>
      </c>
      <c r="AV125" s="175">
        <v>0</v>
      </c>
      <c r="AW125" s="175">
        <v>0</v>
      </c>
      <c r="AX125" s="175">
        <v>0</v>
      </c>
      <c r="AY125" s="175">
        <v>0</v>
      </c>
      <c r="AZ125" s="175">
        <v>0</v>
      </c>
      <c r="BA125" s="175">
        <v>0</v>
      </c>
      <c r="BB125" s="175">
        <v>0</v>
      </c>
      <c r="BC125" s="152">
        <f t="shared" ref="BC125" si="68">BC126+BC127</f>
        <v>4.9000000000000002E-2</v>
      </c>
      <c r="BD125" s="175">
        <v>0</v>
      </c>
      <c r="BE125" s="175">
        <v>0</v>
      </c>
      <c r="BF125" s="175">
        <v>0</v>
      </c>
      <c r="BG125" s="175">
        <v>0</v>
      </c>
      <c r="BH125" s="140">
        <v>1</v>
      </c>
      <c r="BI125" s="175">
        <v>0</v>
      </c>
      <c r="BJ125" s="175">
        <v>0</v>
      </c>
      <c r="BK125" s="175">
        <v>0</v>
      </c>
      <c r="BL125" s="175">
        <v>0</v>
      </c>
      <c r="BM125" s="175">
        <v>0</v>
      </c>
      <c r="BN125" s="175">
        <v>0</v>
      </c>
      <c r="BO125" s="175">
        <v>0</v>
      </c>
      <c r="BP125" s="175">
        <v>0</v>
      </c>
      <c r="BQ125" s="174">
        <f>BQ127</f>
        <v>0.19400000000000001</v>
      </c>
      <c r="BR125" s="175">
        <v>0</v>
      </c>
      <c r="BS125" s="175">
        <v>0</v>
      </c>
      <c r="BT125" s="175">
        <v>0</v>
      </c>
      <c r="BU125" s="175">
        <v>0</v>
      </c>
      <c r="BV125" s="176">
        <v>1</v>
      </c>
      <c r="BW125" s="175">
        <v>0</v>
      </c>
      <c r="BX125" s="175">
        <v>0</v>
      </c>
      <c r="BY125" s="140">
        <f t="shared" ref="BY125:BY127" si="69">AO125-F125</f>
        <v>2.9999999999999749E-3</v>
      </c>
      <c r="BZ125" s="222">
        <f t="shared" ref="BZ125:BZ127" si="70">BY125/F125*100</f>
        <v>1.2499999999999896</v>
      </c>
      <c r="CA125" s="156" t="s">
        <v>981</v>
      </c>
    </row>
    <row r="126" spans="1:79" ht="33" customHeight="1" x14ac:dyDescent="0.25">
      <c r="A126" s="200" t="s">
        <v>1111</v>
      </c>
      <c r="B126" s="396" t="s">
        <v>1112</v>
      </c>
      <c r="C126" s="118" t="s">
        <v>1113</v>
      </c>
      <c r="D126" s="118">
        <v>3.6999999999999998E-2</v>
      </c>
      <c r="E126" s="175">
        <v>0</v>
      </c>
      <c r="F126" s="140">
        <v>3.6999999999999998E-2</v>
      </c>
      <c r="G126" s="175">
        <v>0</v>
      </c>
      <c r="H126" s="175">
        <v>0</v>
      </c>
      <c r="I126" s="126">
        <f t="shared" si="63"/>
        <v>0</v>
      </c>
      <c r="J126" s="132">
        <v>0</v>
      </c>
      <c r="K126" s="133">
        <v>1</v>
      </c>
      <c r="L126" s="175">
        <v>0</v>
      </c>
      <c r="M126" s="175">
        <v>0</v>
      </c>
      <c r="N126" s="175">
        <v>0</v>
      </c>
      <c r="O126" s="175">
        <v>0</v>
      </c>
      <c r="P126" s="175">
        <v>0</v>
      </c>
      <c r="Q126" s="175">
        <v>0</v>
      </c>
      <c r="R126" s="175">
        <v>0</v>
      </c>
      <c r="S126" s="175">
        <v>0</v>
      </c>
      <c r="T126" s="140">
        <v>3.6999999999999998E-2</v>
      </c>
      <c r="U126" s="175">
        <v>0</v>
      </c>
      <c r="V126" s="175">
        <v>0</v>
      </c>
      <c r="W126" s="175">
        <v>0</v>
      </c>
      <c r="X126" s="175">
        <v>0</v>
      </c>
      <c r="Y126" s="140">
        <v>1</v>
      </c>
      <c r="Z126" s="175">
        <v>0</v>
      </c>
      <c r="AA126" s="153">
        <v>0</v>
      </c>
      <c r="AB126" s="175">
        <v>0</v>
      </c>
      <c r="AC126" s="175">
        <v>0</v>
      </c>
      <c r="AD126" s="175">
        <v>0</v>
      </c>
      <c r="AE126" s="175">
        <v>0</v>
      </c>
      <c r="AF126" s="175">
        <v>0</v>
      </c>
      <c r="AG126" s="175">
        <v>0</v>
      </c>
      <c r="AH126" s="153">
        <v>0</v>
      </c>
      <c r="AI126" s="153">
        <v>0</v>
      </c>
      <c r="AJ126" s="153">
        <v>0</v>
      </c>
      <c r="AK126" s="153">
        <v>0</v>
      </c>
      <c r="AL126" s="153">
        <v>0</v>
      </c>
      <c r="AM126" s="153">
        <v>0</v>
      </c>
      <c r="AN126" s="175">
        <v>0</v>
      </c>
      <c r="AO126" s="140">
        <v>4.9000000000000002E-2</v>
      </c>
      <c r="AP126" s="153">
        <v>0</v>
      </c>
      <c r="AQ126" s="153">
        <v>0</v>
      </c>
      <c r="AR126" s="153">
        <v>0</v>
      </c>
      <c r="AS126" s="153">
        <v>0</v>
      </c>
      <c r="AT126" s="140">
        <v>1</v>
      </c>
      <c r="AU126" s="175">
        <v>0</v>
      </c>
      <c r="AV126" s="175">
        <v>0</v>
      </c>
      <c r="AW126" s="175">
        <v>0</v>
      </c>
      <c r="AX126" s="175">
        <v>0</v>
      </c>
      <c r="AY126" s="175">
        <v>0</v>
      </c>
      <c r="AZ126" s="175">
        <v>0</v>
      </c>
      <c r="BA126" s="175">
        <v>0</v>
      </c>
      <c r="BB126" s="175">
        <v>0</v>
      </c>
      <c r="BC126" s="152">
        <v>4.9000000000000002E-2</v>
      </c>
      <c r="BD126" s="175">
        <v>0</v>
      </c>
      <c r="BE126" s="175">
        <v>0</v>
      </c>
      <c r="BF126" s="175">
        <v>0</v>
      </c>
      <c r="BG126" s="175">
        <v>0</v>
      </c>
      <c r="BH126" s="140">
        <v>1</v>
      </c>
      <c r="BI126" s="175">
        <v>0</v>
      </c>
      <c r="BJ126" s="175">
        <v>0</v>
      </c>
      <c r="BK126" s="175">
        <v>0</v>
      </c>
      <c r="BL126" s="175">
        <v>0</v>
      </c>
      <c r="BM126" s="175">
        <v>0</v>
      </c>
      <c r="BN126" s="175">
        <v>0</v>
      </c>
      <c r="BO126" s="175">
        <v>0</v>
      </c>
      <c r="BP126" s="175">
        <v>0</v>
      </c>
      <c r="BQ126" s="175">
        <v>0</v>
      </c>
      <c r="BR126" s="175">
        <v>0</v>
      </c>
      <c r="BS126" s="175">
        <v>0</v>
      </c>
      <c r="BT126" s="175">
        <v>0</v>
      </c>
      <c r="BU126" s="175">
        <v>0</v>
      </c>
      <c r="BV126" s="175">
        <v>0</v>
      </c>
      <c r="BW126" s="175">
        <v>0</v>
      </c>
      <c r="BX126" s="175">
        <v>0</v>
      </c>
      <c r="BY126" s="140">
        <f t="shared" si="69"/>
        <v>1.2000000000000004E-2</v>
      </c>
      <c r="BZ126" s="222">
        <f t="shared" si="70"/>
        <v>32.432432432432442</v>
      </c>
      <c r="CA126" s="163" t="s">
        <v>1123</v>
      </c>
    </row>
    <row r="127" spans="1:79" ht="27.75" customHeight="1" x14ac:dyDescent="0.25">
      <c r="A127" s="200" t="s">
        <v>1111</v>
      </c>
      <c r="B127" s="395" t="s">
        <v>1114</v>
      </c>
      <c r="C127" s="118" t="s">
        <v>1115</v>
      </c>
      <c r="D127" s="118">
        <v>0.20300000000000001</v>
      </c>
      <c r="E127" s="175">
        <v>0</v>
      </c>
      <c r="F127" s="140">
        <v>0.20300000000000001</v>
      </c>
      <c r="G127" s="175">
        <v>0</v>
      </c>
      <c r="H127" s="175">
        <v>0</v>
      </c>
      <c r="I127" s="126">
        <f t="shared" si="63"/>
        <v>0</v>
      </c>
      <c r="J127" s="132">
        <v>0</v>
      </c>
      <c r="K127" s="133">
        <v>1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175">
        <v>0</v>
      </c>
      <c r="R127" s="175">
        <v>0</v>
      </c>
      <c r="S127" s="175">
        <v>0</v>
      </c>
      <c r="T127" s="175">
        <v>0</v>
      </c>
      <c r="U127" s="175">
        <v>0</v>
      </c>
      <c r="V127" s="175">
        <v>0</v>
      </c>
      <c r="W127" s="175">
        <v>0</v>
      </c>
      <c r="X127" s="175">
        <v>0</v>
      </c>
      <c r="Y127" s="175">
        <v>0</v>
      </c>
      <c r="Z127" s="175">
        <v>0</v>
      </c>
      <c r="AA127" s="118">
        <v>0.20300000000000001</v>
      </c>
      <c r="AB127" s="175">
        <v>0</v>
      </c>
      <c r="AC127" s="175">
        <v>0</v>
      </c>
      <c r="AD127" s="175">
        <v>0</v>
      </c>
      <c r="AE127" s="175">
        <v>0</v>
      </c>
      <c r="AF127" s="140">
        <v>1</v>
      </c>
      <c r="AG127" s="175">
        <v>0</v>
      </c>
      <c r="AH127" s="153">
        <v>0</v>
      </c>
      <c r="AI127" s="153">
        <v>0</v>
      </c>
      <c r="AJ127" s="153">
        <v>0</v>
      </c>
      <c r="AK127" s="153">
        <v>0</v>
      </c>
      <c r="AL127" s="153">
        <v>0</v>
      </c>
      <c r="AM127" s="153">
        <v>0</v>
      </c>
      <c r="AN127" s="175">
        <v>0</v>
      </c>
      <c r="AO127" s="152">
        <v>0.19400000000000001</v>
      </c>
      <c r="AP127" s="153">
        <v>0</v>
      </c>
      <c r="AQ127" s="153">
        <v>0</v>
      </c>
      <c r="AR127" s="153">
        <v>0</v>
      </c>
      <c r="AS127" s="153">
        <v>0</v>
      </c>
      <c r="AT127" s="141">
        <v>1</v>
      </c>
      <c r="AU127" s="175">
        <v>0</v>
      </c>
      <c r="AV127" s="175">
        <v>0</v>
      </c>
      <c r="AW127" s="175">
        <v>0</v>
      </c>
      <c r="AX127" s="175">
        <v>0</v>
      </c>
      <c r="AY127" s="175">
        <v>0</v>
      </c>
      <c r="AZ127" s="175">
        <v>0</v>
      </c>
      <c r="BA127" s="175">
        <v>0</v>
      </c>
      <c r="BB127" s="175">
        <v>0</v>
      </c>
      <c r="BC127" s="175">
        <v>0</v>
      </c>
      <c r="BD127" s="175">
        <v>0</v>
      </c>
      <c r="BE127" s="175">
        <v>0</v>
      </c>
      <c r="BF127" s="175">
        <v>0</v>
      </c>
      <c r="BG127" s="175">
        <v>0</v>
      </c>
      <c r="BH127" s="175">
        <v>0</v>
      </c>
      <c r="BI127" s="175">
        <v>0</v>
      </c>
      <c r="BJ127" s="175">
        <v>0</v>
      </c>
      <c r="BK127" s="175">
        <v>0</v>
      </c>
      <c r="BL127" s="175">
        <v>0</v>
      </c>
      <c r="BM127" s="175">
        <v>0</v>
      </c>
      <c r="BN127" s="175">
        <v>0</v>
      </c>
      <c r="BO127" s="175">
        <v>0</v>
      </c>
      <c r="BP127" s="175">
        <v>0</v>
      </c>
      <c r="BQ127" s="174">
        <v>0.19400000000000001</v>
      </c>
      <c r="BR127" s="175">
        <v>0</v>
      </c>
      <c r="BS127" s="175">
        <v>0</v>
      </c>
      <c r="BT127" s="175">
        <v>0</v>
      </c>
      <c r="BU127" s="175">
        <v>0</v>
      </c>
      <c r="BV127" s="176">
        <v>1</v>
      </c>
      <c r="BW127" s="175">
        <v>0</v>
      </c>
      <c r="BX127" s="175">
        <v>0</v>
      </c>
      <c r="BY127" s="140">
        <f t="shared" si="69"/>
        <v>-9.000000000000008E-3</v>
      </c>
      <c r="BZ127" s="222">
        <f t="shared" si="70"/>
        <v>-4.4334975369458167</v>
      </c>
      <c r="CA127" s="156" t="s">
        <v>981</v>
      </c>
    </row>
    <row r="128" spans="1:79" hidden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1:79" hidden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1:7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1:7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1:7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1:7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1:7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1:7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1:7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1:7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1:7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1:7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1:7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1:7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1:7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1:7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  <row r="144" spans="1:7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H136"/>
  <sheetViews>
    <sheetView view="pageBreakPreview" zoomScale="70" zoomScaleNormal="60" zoomScaleSheetLayoutView="70" workbookViewId="0">
      <selection activeCell="A10" sqref="A10:AH10"/>
    </sheetView>
  </sheetViews>
  <sheetFormatPr defaultRowHeight="15.75" x14ac:dyDescent="0.25"/>
  <cols>
    <col min="1" max="1" width="9.25" style="4" customWidth="1"/>
    <col min="2" max="2" width="76.5" style="4" customWidth="1"/>
    <col min="3" max="3" width="14" style="4" customWidth="1"/>
    <col min="4" max="4" width="17.25" style="4" customWidth="1"/>
    <col min="5" max="6" width="5.625" style="4" customWidth="1"/>
    <col min="7" max="7" width="7.375" style="4" customWidth="1"/>
    <col min="8" max="11" width="5.625" style="4" customWidth="1"/>
    <col min="12" max="12" width="8.75" style="4" customWidth="1"/>
    <col min="13" max="26" width="5.625" style="4" customWidth="1"/>
    <col min="27" max="27" width="7.25" style="4" customWidth="1"/>
    <col min="28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6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0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0" t="s">
        <v>899</v>
      </c>
    </row>
    <row r="4" spans="1:34" s="15" customFormat="1" ht="40.5" customHeight="1" x14ac:dyDescent="0.25">
      <c r="A4" s="314" t="s">
        <v>898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</row>
    <row r="5" spans="1:34" s="6" customFormat="1" ht="18.75" customHeight="1" x14ac:dyDescent="0.3">
      <c r="A5" s="265" t="s">
        <v>1166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</row>
    <row r="6" spans="1:34" s="6" customFormat="1" ht="18.75" x14ac:dyDescent="0.3">
      <c r="A6" s="85"/>
      <c r="B6" s="85"/>
      <c r="C6" s="85"/>
      <c r="D6" s="85"/>
      <c r="E6" s="85"/>
      <c r="F6" s="85"/>
      <c r="G6" s="85"/>
      <c r="H6" s="85"/>
      <c r="I6" s="85"/>
    </row>
    <row r="7" spans="1:34" s="6" customFormat="1" ht="18.75" customHeight="1" x14ac:dyDescent="0.3">
      <c r="A7" s="265" t="s">
        <v>988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</row>
    <row r="8" spans="1:34" x14ac:dyDescent="0.25">
      <c r="A8" s="263" t="s">
        <v>65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</row>
    <row r="9" spans="1:34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34" ht="18.75" x14ac:dyDescent="0.3">
      <c r="A10" s="266" t="s">
        <v>1165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</row>
    <row r="12" spans="1:34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</row>
    <row r="13" spans="1:34" x14ac:dyDescent="0.25">
      <c r="A13" s="263" t="s">
        <v>154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</row>
    <row r="14" spans="1:34" ht="18.75" x14ac:dyDescent="0.3">
      <c r="A14" s="306"/>
      <c r="B14" s="306"/>
      <c r="C14" s="306"/>
      <c r="D14" s="306"/>
      <c r="E14" s="306"/>
      <c r="F14" s="306"/>
      <c r="G14" s="306"/>
      <c r="H14" s="306"/>
      <c r="I14" s="3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ht="33" customHeight="1" x14ac:dyDescent="0.25">
      <c r="A15" s="286" t="s">
        <v>63</v>
      </c>
      <c r="B15" s="289" t="s">
        <v>18</v>
      </c>
      <c r="C15" s="289" t="s">
        <v>5</v>
      </c>
      <c r="D15" s="286" t="s">
        <v>167</v>
      </c>
      <c r="E15" s="322" t="s">
        <v>1004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4"/>
    </row>
    <row r="16" spans="1:34" ht="33" customHeight="1" x14ac:dyDescent="0.25">
      <c r="A16" s="287"/>
      <c r="B16" s="289"/>
      <c r="C16" s="289"/>
      <c r="D16" s="287"/>
      <c r="E16" s="328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30"/>
    </row>
    <row r="17" spans="1:34" ht="37.5" customHeight="1" x14ac:dyDescent="0.25">
      <c r="A17" s="287"/>
      <c r="B17" s="289"/>
      <c r="C17" s="289"/>
      <c r="D17" s="287"/>
      <c r="E17" s="293" t="s">
        <v>9</v>
      </c>
      <c r="F17" s="293"/>
      <c r="G17" s="293"/>
      <c r="H17" s="293"/>
      <c r="I17" s="293"/>
      <c r="J17" s="293" t="s">
        <v>10</v>
      </c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</row>
    <row r="18" spans="1:34" ht="30" customHeight="1" x14ac:dyDescent="0.25">
      <c r="A18" s="287"/>
      <c r="B18" s="289"/>
      <c r="C18" s="289"/>
      <c r="D18" s="287"/>
      <c r="E18" s="293" t="s">
        <v>54</v>
      </c>
      <c r="F18" s="293"/>
      <c r="G18" s="293"/>
      <c r="H18" s="293"/>
      <c r="I18" s="293"/>
      <c r="J18" s="293" t="s">
        <v>12</v>
      </c>
      <c r="K18" s="293"/>
      <c r="L18" s="293"/>
      <c r="M18" s="293"/>
      <c r="N18" s="293"/>
      <c r="O18" s="293" t="s">
        <v>72</v>
      </c>
      <c r="P18" s="293"/>
      <c r="Q18" s="293"/>
      <c r="R18" s="293"/>
      <c r="S18" s="293"/>
      <c r="T18" s="293" t="s">
        <v>73</v>
      </c>
      <c r="U18" s="293"/>
      <c r="V18" s="293"/>
      <c r="W18" s="293"/>
      <c r="X18" s="293"/>
      <c r="Y18" s="293" t="s">
        <v>74</v>
      </c>
      <c r="Z18" s="293"/>
      <c r="AA18" s="293"/>
      <c r="AB18" s="293"/>
      <c r="AC18" s="293"/>
      <c r="AD18" s="293" t="s">
        <v>75</v>
      </c>
      <c r="AE18" s="293"/>
      <c r="AF18" s="293"/>
      <c r="AG18" s="293"/>
      <c r="AH18" s="293"/>
    </row>
    <row r="19" spans="1:34" ht="76.5" customHeight="1" x14ac:dyDescent="0.25">
      <c r="A19" s="288"/>
      <c r="B19" s="289"/>
      <c r="C19" s="289"/>
      <c r="D19" s="288"/>
      <c r="E19" s="168" t="s">
        <v>2</v>
      </c>
      <c r="F19" s="168" t="s">
        <v>3</v>
      </c>
      <c r="G19" s="244" t="s">
        <v>53</v>
      </c>
      <c r="H19" s="168" t="s">
        <v>1</v>
      </c>
      <c r="I19" s="168" t="s">
        <v>11</v>
      </c>
      <c r="J19" s="168" t="s">
        <v>2</v>
      </c>
      <c r="K19" s="168" t="s">
        <v>3</v>
      </c>
      <c r="L19" s="244" t="s">
        <v>53</v>
      </c>
      <c r="M19" s="168" t="s">
        <v>1</v>
      </c>
      <c r="N19" s="168" t="s">
        <v>11</v>
      </c>
      <c r="O19" s="168" t="s">
        <v>2</v>
      </c>
      <c r="P19" s="168" t="s">
        <v>3</v>
      </c>
      <c r="Q19" s="244" t="s">
        <v>53</v>
      </c>
      <c r="R19" s="168" t="s">
        <v>1</v>
      </c>
      <c r="S19" s="168" t="s">
        <v>11</v>
      </c>
      <c r="T19" s="168" t="s">
        <v>2</v>
      </c>
      <c r="U19" s="168" t="s">
        <v>3</v>
      </c>
      <c r="V19" s="244" t="s">
        <v>53</v>
      </c>
      <c r="W19" s="168" t="s">
        <v>1</v>
      </c>
      <c r="X19" s="168" t="s">
        <v>11</v>
      </c>
      <c r="Y19" s="168" t="s">
        <v>2</v>
      </c>
      <c r="Z19" s="168" t="s">
        <v>3</v>
      </c>
      <c r="AA19" s="244" t="s">
        <v>53</v>
      </c>
      <c r="AB19" s="168" t="s">
        <v>1</v>
      </c>
      <c r="AC19" s="168" t="s">
        <v>11</v>
      </c>
      <c r="AD19" s="168" t="s">
        <v>2</v>
      </c>
      <c r="AE19" s="168" t="s">
        <v>3</v>
      </c>
      <c r="AF19" s="244" t="s">
        <v>53</v>
      </c>
      <c r="AG19" s="168" t="s">
        <v>1</v>
      </c>
      <c r="AH19" s="168" t="s">
        <v>11</v>
      </c>
    </row>
    <row r="20" spans="1:34" x14ac:dyDescent="0.25">
      <c r="A20" s="248">
        <v>1</v>
      </c>
      <c r="B20" s="248">
        <v>2</v>
      </c>
      <c r="C20" s="248">
        <v>3</v>
      </c>
      <c r="D20" s="248">
        <v>4</v>
      </c>
      <c r="E20" s="248" t="s">
        <v>80</v>
      </c>
      <c r="F20" s="248" t="s">
        <v>81</v>
      </c>
      <c r="G20" s="248" t="s">
        <v>82</v>
      </c>
      <c r="H20" s="248" t="s">
        <v>83</v>
      </c>
      <c r="I20" s="248" t="s">
        <v>84</v>
      </c>
      <c r="J20" s="248" t="s">
        <v>115</v>
      </c>
      <c r="K20" s="248" t="s">
        <v>116</v>
      </c>
      <c r="L20" s="248" t="s">
        <v>117</v>
      </c>
      <c r="M20" s="248" t="s">
        <v>118</v>
      </c>
      <c r="N20" s="248" t="s">
        <v>119</v>
      </c>
      <c r="O20" s="248" t="s">
        <v>156</v>
      </c>
      <c r="P20" s="248" t="s">
        <v>157</v>
      </c>
      <c r="Q20" s="248" t="s">
        <v>158</v>
      </c>
      <c r="R20" s="248" t="s">
        <v>159</v>
      </c>
      <c r="S20" s="248" t="s">
        <v>241</v>
      </c>
      <c r="T20" s="248" t="s">
        <v>858</v>
      </c>
      <c r="U20" s="248" t="s">
        <v>859</v>
      </c>
      <c r="V20" s="248" t="s">
        <v>860</v>
      </c>
      <c r="W20" s="248" t="s">
        <v>861</v>
      </c>
      <c r="X20" s="248" t="s">
        <v>862</v>
      </c>
      <c r="Y20" s="248" t="s">
        <v>863</v>
      </c>
      <c r="Z20" s="248" t="s">
        <v>864</v>
      </c>
      <c r="AA20" s="248" t="s">
        <v>865</v>
      </c>
      <c r="AB20" s="248" t="s">
        <v>866</v>
      </c>
      <c r="AC20" s="248" t="s">
        <v>867</v>
      </c>
      <c r="AD20" s="248" t="s">
        <v>868</v>
      </c>
      <c r="AE20" s="248" t="s">
        <v>869</v>
      </c>
      <c r="AF20" s="248" t="s">
        <v>870</v>
      </c>
      <c r="AG20" s="248" t="s">
        <v>871</v>
      </c>
      <c r="AH20" s="248" t="s">
        <v>872</v>
      </c>
    </row>
    <row r="21" spans="1:34" ht="30" customHeight="1" x14ac:dyDescent="0.25">
      <c r="A21" s="173" t="s">
        <v>982</v>
      </c>
      <c r="B21" s="401" t="s">
        <v>166</v>
      </c>
      <c r="C21" s="156" t="s">
        <v>981</v>
      </c>
      <c r="D21" s="156" t="s">
        <v>981</v>
      </c>
      <c r="E21" s="175">
        <v>0</v>
      </c>
      <c r="F21" s="175">
        <v>0</v>
      </c>
      <c r="G21" s="174">
        <f>G23</f>
        <v>15.953000000000003</v>
      </c>
      <c r="H21" s="175">
        <v>0</v>
      </c>
      <c r="I21" s="173">
        <f>I23+I27</f>
        <v>48</v>
      </c>
      <c r="J21" s="175">
        <v>0</v>
      </c>
      <c r="K21" s="175">
        <v>0</v>
      </c>
      <c r="L21" s="174">
        <f>L23</f>
        <v>16.993000000000006</v>
      </c>
      <c r="M21" s="175">
        <v>0</v>
      </c>
      <c r="N21" s="173">
        <f>N23+N27</f>
        <v>90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3">
        <v>1</v>
      </c>
      <c r="Y21" s="175">
        <v>0</v>
      </c>
      <c r="Z21" s="175">
        <v>0</v>
      </c>
      <c r="AA21" s="174">
        <f>AA23</f>
        <v>15.953000000000003</v>
      </c>
      <c r="AB21" s="175">
        <v>0</v>
      </c>
      <c r="AC21" s="175">
        <v>0</v>
      </c>
      <c r="AD21" s="175">
        <v>0</v>
      </c>
      <c r="AE21" s="175">
        <v>0</v>
      </c>
      <c r="AF21" s="174">
        <f>AF23</f>
        <v>1.04</v>
      </c>
      <c r="AG21" s="175">
        <v>0</v>
      </c>
      <c r="AH21" s="176">
        <f>AH23+AH27</f>
        <v>89</v>
      </c>
    </row>
    <row r="22" spans="1:34" x14ac:dyDescent="0.25">
      <c r="A22" s="173" t="s">
        <v>911</v>
      </c>
      <c r="B22" s="178" t="s">
        <v>912</v>
      </c>
      <c r="C22" s="173" t="s">
        <v>913</v>
      </c>
      <c r="D22" s="173" t="s">
        <v>981</v>
      </c>
      <c r="E22" s="173" t="s">
        <v>981</v>
      </c>
      <c r="F22" s="173" t="s">
        <v>981</v>
      </c>
      <c r="G22" s="173" t="s">
        <v>981</v>
      </c>
      <c r="H22" s="173" t="s">
        <v>981</v>
      </c>
      <c r="I22" s="173" t="s">
        <v>981</v>
      </c>
      <c r="J22" s="173" t="s">
        <v>981</v>
      </c>
      <c r="K22" s="173" t="s">
        <v>981</v>
      </c>
      <c r="L22" s="174" t="s">
        <v>981</v>
      </c>
      <c r="M22" s="173" t="s">
        <v>981</v>
      </c>
      <c r="N22" s="173" t="s">
        <v>981</v>
      </c>
      <c r="O22" s="173" t="s">
        <v>981</v>
      </c>
      <c r="P22" s="173" t="s">
        <v>981</v>
      </c>
      <c r="Q22" s="173" t="s">
        <v>981</v>
      </c>
      <c r="R22" s="173" t="s">
        <v>981</v>
      </c>
      <c r="S22" s="173" t="s">
        <v>981</v>
      </c>
      <c r="T22" s="173" t="s">
        <v>981</v>
      </c>
      <c r="U22" s="173" t="s">
        <v>981</v>
      </c>
      <c r="V22" s="173" t="s">
        <v>981</v>
      </c>
      <c r="W22" s="173" t="s">
        <v>981</v>
      </c>
      <c r="X22" s="173" t="s">
        <v>981</v>
      </c>
      <c r="Y22" s="173" t="s">
        <v>981</v>
      </c>
      <c r="Z22" s="173" t="s">
        <v>981</v>
      </c>
      <c r="AA22" s="173" t="s">
        <v>981</v>
      </c>
      <c r="AB22" s="173" t="s">
        <v>981</v>
      </c>
      <c r="AC22" s="173" t="s">
        <v>981</v>
      </c>
      <c r="AD22" s="173" t="s">
        <v>981</v>
      </c>
      <c r="AE22" s="173" t="s">
        <v>981</v>
      </c>
      <c r="AF22" s="174" t="s">
        <v>981</v>
      </c>
      <c r="AG22" s="173" t="s">
        <v>981</v>
      </c>
      <c r="AH22" s="173" t="s">
        <v>981</v>
      </c>
    </row>
    <row r="23" spans="1:34" ht="19.5" customHeight="1" x14ac:dyDescent="0.25">
      <c r="A23" s="173" t="s">
        <v>914</v>
      </c>
      <c r="B23" s="178" t="s">
        <v>915</v>
      </c>
      <c r="C23" s="173" t="s">
        <v>913</v>
      </c>
      <c r="D23" s="173" t="s">
        <v>981</v>
      </c>
      <c r="E23" s="175">
        <v>0</v>
      </c>
      <c r="F23" s="175">
        <v>0</v>
      </c>
      <c r="G23" s="174">
        <f>G49</f>
        <v>15.953000000000003</v>
      </c>
      <c r="H23" s="175">
        <v>0</v>
      </c>
      <c r="I23" s="173">
        <f>I49</f>
        <v>46</v>
      </c>
      <c r="J23" s="175">
        <v>0</v>
      </c>
      <c r="K23" s="175">
        <v>0</v>
      </c>
      <c r="L23" s="174">
        <f>L49</f>
        <v>16.993000000000006</v>
      </c>
      <c r="M23" s="175">
        <v>0</v>
      </c>
      <c r="N23" s="176">
        <f>N49</f>
        <v>88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4">
        <f>AA49</f>
        <v>15.953000000000003</v>
      </c>
      <c r="AB23" s="175">
        <v>0</v>
      </c>
      <c r="AC23" s="175">
        <v>0</v>
      </c>
      <c r="AD23" s="175">
        <v>0</v>
      </c>
      <c r="AE23" s="175">
        <v>0</v>
      </c>
      <c r="AF23" s="174">
        <f>AF49</f>
        <v>1.04</v>
      </c>
      <c r="AG23" s="175">
        <v>0</v>
      </c>
      <c r="AH23" s="176">
        <f>AH49</f>
        <v>88</v>
      </c>
    </row>
    <row r="24" spans="1:34" ht="35.25" customHeight="1" x14ac:dyDescent="0.25">
      <c r="A24" s="173" t="s">
        <v>916</v>
      </c>
      <c r="B24" s="178" t="s">
        <v>917</v>
      </c>
      <c r="C24" s="173" t="s">
        <v>913</v>
      </c>
      <c r="D24" s="173" t="s">
        <v>981</v>
      </c>
      <c r="E24" s="173" t="s">
        <v>981</v>
      </c>
      <c r="F24" s="173" t="s">
        <v>981</v>
      </c>
      <c r="G24" s="173" t="s">
        <v>981</v>
      </c>
      <c r="H24" s="173" t="s">
        <v>981</v>
      </c>
      <c r="I24" s="173" t="s">
        <v>981</v>
      </c>
      <c r="J24" s="173" t="s">
        <v>981</v>
      </c>
      <c r="K24" s="173" t="s">
        <v>981</v>
      </c>
      <c r="L24" s="173" t="s">
        <v>981</v>
      </c>
      <c r="M24" s="173" t="s">
        <v>981</v>
      </c>
      <c r="N24" s="173" t="s">
        <v>981</v>
      </c>
      <c r="O24" s="173" t="s">
        <v>981</v>
      </c>
      <c r="P24" s="173" t="s">
        <v>981</v>
      </c>
      <c r="Q24" s="173" t="s">
        <v>981</v>
      </c>
      <c r="R24" s="173" t="s">
        <v>981</v>
      </c>
      <c r="S24" s="173" t="s">
        <v>981</v>
      </c>
      <c r="T24" s="173" t="s">
        <v>981</v>
      </c>
      <c r="U24" s="173" t="s">
        <v>981</v>
      </c>
      <c r="V24" s="173" t="s">
        <v>981</v>
      </c>
      <c r="W24" s="173" t="s">
        <v>981</v>
      </c>
      <c r="X24" s="173" t="s">
        <v>981</v>
      </c>
      <c r="Y24" s="173" t="s">
        <v>981</v>
      </c>
      <c r="Z24" s="173" t="s">
        <v>981</v>
      </c>
      <c r="AA24" s="173" t="s">
        <v>981</v>
      </c>
      <c r="AB24" s="173" t="s">
        <v>981</v>
      </c>
      <c r="AC24" s="173" t="s">
        <v>981</v>
      </c>
      <c r="AD24" s="173" t="s">
        <v>981</v>
      </c>
      <c r="AE24" s="173" t="s">
        <v>981</v>
      </c>
      <c r="AF24" s="173" t="s">
        <v>981</v>
      </c>
      <c r="AG24" s="173" t="s">
        <v>981</v>
      </c>
      <c r="AH24" s="173" t="s">
        <v>981</v>
      </c>
    </row>
    <row r="25" spans="1:34" ht="26.25" customHeight="1" x14ac:dyDescent="0.25">
      <c r="A25" s="173" t="s">
        <v>918</v>
      </c>
      <c r="B25" s="178" t="s">
        <v>919</v>
      </c>
      <c r="C25" s="173" t="s">
        <v>913</v>
      </c>
      <c r="D25" s="173" t="s">
        <v>981</v>
      </c>
      <c r="E25" s="173" t="s">
        <v>981</v>
      </c>
      <c r="F25" s="173" t="s">
        <v>981</v>
      </c>
      <c r="G25" s="173" t="s">
        <v>981</v>
      </c>
      <c r="H25" s="173" t="s">
        <v>981</v>
      </c>
      <c r="I25" s="173" t="s">
        <v>981</v>
      </c>
      <c r="J25" s="173" t="s">
        <v>981</v>
      </c>
      <c r="K25" s="173" t="s">
        <v>981</v>
      </c>
      <c r="L25" s="173" t="s">
        <v>981</v>
      </c>
      <c r="M25" s="173" t="s">
        <v>981</v>
      </c>
      <c r="N25" s="173" t="s">
        <v>981</v>
      </c>
      <c r="O25" s="173" t="s">
        <v>981</v>
      </c>
      <c r="P25" s="173" t="s">
        <v>981</v>
      </c>
      <c r="Q25" s="173" t="s">
        <v>981</v>
      </c>
      <c r="R25" s="173" t="s">
        <v>981</v>
      </c>
      <c r="S25" s="173" t="s">
        <v>981</v>
      </c>
      <c r="T25" s="173" t="s">
        <v>981</v>
      </c>
      <c r="U25" s="173" t="s">
        <v>981</v>
      </c>
      <c r="V25" s="173" t="s">
        <v>981</v>
      </c>
      <c r="W25" s="173" t="s">
        <v>981</v>
      </c>
      <c r="X25" s="173" t="s">
        <v>981</v>
      </c>
      <c r="Y25" s="173" t="s">
        <v>981</v>
      </c>
      <c r="Z25" s="173" t="s">
        <v>981</v>
      </c>
      <c r="AA25" s="173" t="s">
        <v>981</v>
      </c>
      <c r="AB25" s="173" t="s">
        <v>981</v>
      </c>
      <c r="AC25" s="173" t="s">
        <v>981</v>
      </c>
      <c r="AD25" s="173" t="s">
        <v>981</v>
      </c>
      <c r="AE25" s="173" t="s">
        <v>981</v>
      </c>
      <c r="AF25" s="173" t="s">
        <v>981</v>
      </c>
      <c r="AG25" s="173" t="s">
        <v>981</v>
      </c>
      <c r="AH25" s="173" t="s">
        <v>981</v>
      </c>
    </row>
    <row r="26" spans="1:34" ht="22.5" customHeight="1" x14ac:dyDescent="0.25">
      <c r="A26" s="173" t="s">
        <v>920</v>
      </c>
      <c r="B26" s="178" t="s">
        <v>921</v>
      </c>
      <c r="C26" s="173" t="s">
        <v>913</v>
      </c>
      <c r="D26" s="173" t="s">
        <v>981</v>
      </c>
      <c r="E26" s="173" t="s">
        <v>981</v>
      </c>
      <c r="F26" s="173" t="s">
        <v>981</v>
      </c>
      <c r="G26" s="173" t="s">
        <v>981</v>
      </c>
      <c r="H26" s="173" t="s">
        <v>981</v>
      </c>
      <c r="I26" s="173" t="s">
        <v>981</v>
      </c>
      <c r="J26" s="173" t="s">
        <v>981</v>
      </c>
      <c r="K26" s="173" t="s">
        <v>981</v>
      </c>
      <c r="L26" s="173" t="s">
        <v>981</v>
      </c>
      <c r="M26" s="173" t="s">
        <v>981</v>
      </c>
      <c r="N26" s="173" t="s">
        <v>981</v>
      </c>
      <c r="O26" s="173" t="s">
        <v>981</v>
      </c>
      <c r="P26" s="173" t="s">
        <v>981</v>
      </c>
      <c r="Q26" s="173" t="s">
        <v>981</v>
      </c>
      <c r="R26" s="173" t="s">
        <v>981</v>
      </c>
      <c r="S26" s="173" t="s">
        <v>981</v>
      </c>
      <c r="T26" s="173" t="s">
        <v>981</v>
      </c>
      <c r="U26" s="173" t="s">
        <v>981</v>
      </c>
      <c r="V26" s="173" t="s">
        <v>981</v>
      </c>
      <c r="W26" s="173" t="s">
        <v>981</v>
      </c>
      <c r="X26" s="173" t="s">
        <v>981</v>
      </c>
      <c r="Y26" s="173" t="s">
        <v>981</v>
      </c>
      <c r="Z26" s="173" t="s">
        <v>981</v>
      </c>
      <c r="AA26" s="173" t="s">
        <v>981</v>
      </c>
      <c r="AB26" s="173" t="s">
        <v>981</v>
      </c>
      <c r="AC26" s="173" t="s">
        <v>981</v>
      </c>
      <c r="AD26" s="173" t="s">
        <v>981</v>
      </c>
      <c r="AE26" s="173" t="s">
        <v>981</v>
      </c>
      <c r="AF26" s="173" t="s">
        <v>981</v>
      </c>
      <c r="AG26" s="173" t="s">
        <v>981</v>
      </c>
      <c r="AH26" s="173" t="s">
        <v>981</v>
      </c>
    </row>
    <row r="27" spans="1:34" ht="21.75" customHeight="1" x14ac:dyDescent="0.25">
      <c r="A27" s="173" t="s">
        <v>922</v>
      </c>
      <c r="B27" s="178" t="s">
        <v>923</v>
      </c>
      <c r="C27" s="173" t="s">
        <v>913</v>
      </c>
      <c r="D27" s="173" t="s">
        <v>981</v>
      </c>
      <c r="E27" s="175">
        <f t="shared" ref="E27:W27" si="0">E125</f>
        <v>0</v>
      </c>
      <c r="F27" s="175">
        <f t="shared" si="0"/>
        <v>0</v>
      </c>
      <c r="G27" s="175">
        <f t="shared" si="0"/>
        <v>0</v>
      </c>
      <c r="H27" s="175">
        <f t="shared" si="0"/>
        <v>0</v>
      </c>
      <c r="I27" s="173">
        <f>I125</f>
        <v>2</v>
      </c>
      <c r="J27" s="175">
        <f t="shared" si="0"/>
        <v>0</v>
      </c>
      <c r="K27" s="175">
        <f t="shared" si="0"/>
        <v>0</v>
      </c>
      <c r="L27" s="175">
        <f t="shared" si="0"/>
        <v>0</v>
      </c>
      <c r="M27" s="175">
        <f t="shared" si="0"/>
        <v>0</v>
      </c>
      <c r="N27" s="173">
        <v>2</v>
      </c>
      <c r="O27" s="175">
        <f t="shared" si="0"/>
        <v>0</v>
      </c>
      <c r="P27" s="175">
        <f t="shared" si="0"/>
        <v>0</v>
      </c>
      <c r="Q27" s="175">
        <f t="shared" si="0"/>
        <v>0</v>
      </c>
      <c r="R27" s="175">
        <f t="shared" si="0"/>
        <v>0</v>
      </c>
      <c r="S27" s="175">
        <f t="shared" si="0"/>
        <v>0</v>
      </c>
      <c r="T27" s="175">
        <f t="shared" si="0"/>
        <v>0</v>
      </c>
      <c r="U27" s="175">
        <f t="shared" si="0"/>
        <v>0</v>
      </c>
      <c r="V27" s="175">
        <f t="shared" si="0"/>
        <v>0</v>
      </c>
      <c r="W27" s="175">
        <f t="shared" si="0"/>
        <v>0</v>
      </c>
      <c r="X27" s="173">
        <v>1</v>
      </c>
      <c r="Y27" s="175">
        <f t="shared" ref="Y27:AH27" si="1">Y125</f>
        <v>0</v>
      </c>
      <c r="Z27" s="175">
        <f t="shared" si="1"/>
        <v>0</v>
      </c>
      <c r="AA27" s="175">
        <f t="shared" si="1"/>
        <v>0</v>
      </c>
      <c r="AB27" s="175">
        <f t="shared" si="1"/>
        <v>0</v>
      </c>
      <c r="AC27" s="175">
        <f t="shared" si="1"/>
        <v>0</v>
      </c>
      <c r="AD27" s="175">
        <f t="shared" si="1"/>
        <v>0</v>
      </c>
      <c r="AE27" s="175">
        <f t="shared" si="1"/>
        <v>0</v>
      </c>
      <c r="AF27" s="175">
        <f t="shared" si="1"/>
        <v>0</v>
      </c>
      <c r="AG27" s="175">
        <f t="shared" si="1"/>
        <v>0</v>
      </c>
      <c r="AH27" s="176">
        <f t="shared" si="1"/>
        <v>1</v>
      </c>
    </row>
    <row r="28" spans="1:34" x14ac:dyDescent="0.25">
      <c r="A28" s="173" t="s">
        <v>924</v>
      </c>
      <c r="B28" s="402" t="s">
        <v>925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15" customHeight="1" x14ac:dyDescent="0.25">
      <c r="A29" s="173" t="s">
        <v>172</v>
      </c>
      <c r="B29" s="178" t="s">
        <v>926</v>
      </c>
      <c r="C29" s="173" t="s">
        <v>913</v>
      </c>
      <c r="D29" s="173" t="s">
        <v>981</v>
      </c>
      <c r="E29" s="173" t="s">
        <v>981</v>
      </c>
      <c r="F29" s="173" t="s">
        <v>981</v>
      </c>
      <c r="G29" s="173" t="s">
        <v>981</v>
      </c>
      <c r="H29" s="173" t="s">
        <v>981</v>
      </c>
      <c r="I29" s="173" t="s">
        <v>981</v>
      </c>
      <c r="J29" s="173" t="s">
        <v>981</v>
      </c>
      <c r="K29" s="173" t="s">
        <v>981</v>
      </c>
      <c r="L29" s="173" t="s">
        <v>981</v>
      </c>
      <c r="M29" s="173" t="s">
        <v>981</v>
      </c>
      <c r="N29" s="173" t="s">
        <v>981</v>
      </c>
      <c r="O29" s="173" t="s">
        <v>981</v>
      </c>
      <c r="P29" s="173" t="s">
        <v>981</v>
      </c>
      <c r="Q29" s="173" t="s">
        <v>981</v>
      </c>
      <c r="R29" s="173" t="s">
        <v>981</v>
      </c>
      <c r="S29" s="173" t="s">
        <v>981</v>
      </c>
      <c r="T29" s="173" t="s">
        <v>981</v>
      </c>
      <c r="U29" s="173" t="s">
        <v>981</v>
      </c>
      <c r="V29" s="173" t="s">
        <v>981</v>
      </c>
      <c r="W29" s="173" t="s">
        <v>981</v>
      </c>
      <c r="X29" s="173" t="s">
        <v>981</v>
      </c>
      <c r="Y29" s="173" t="s">
        <v>981</v>
      </c>
      <c r="Z29" s="173" t="s">
        <v>981</v>
      </c>
      <c r="AA29" s="173" t="s">
        <v>981</v>
      </c>
      <c r="AB29" s="173" t="s">
        <v>981</v>
      </c>
      <c r="AC29" s="173" t="s">
        <v>981</v>
      </c>
      <c r="AD29" s="173" t="s">
        <v>981</v>
      </c>
      <c r="AE29" s="173" t="s">
        <v>981</v>
      </c>
      <c r="AF29" s="173" t="s">
        <v>981</v>
      </c>
      <c r="AG29" s="173" t="s">
        <v>981</v>
      </c>
      <c r="AH29" s="173" t="s">
        <v>981</v>
      </c>
    </row>
    <row r="30" spans="1:34" ht="31.5" customHeight="1" x14ac:dyDescent="0.25">
      <c r="A30" s="173" t="s">
        <v>174</v>
      </c>
      <c r="B30" s="178" t="s">
        <v>927</v>
      </c>
      <c r="C30" s="173" t="s">
        <v>913</v>
      </c>
      <c r="D30" s="173" t="s">
        <v>981</v>
      </c>
      <c r="E30" s="173" t="s">
        <v>981</v>
      </c>
      <c r="F30" s="173" t="s">
        <v>981</v>
      </c>
      <c r="G30" s="173" t="s">
        <v>981</v>
      </c>
      <c r="H30" s="173" t="s">
        <v>981</v>
      </c>
      <c r="I30" s="173" t="s">
        <v>981</v>
      </c>
      <c r="J30" s="173" t="s">
        <v>981</v>
      </c>
      <c r="K30" s="173" t="s">
        <v>981</v>
      </c>
      <c r="L30" s="173" t="s">
        <v>981</v>
      </c>
      <c r="M30" s="173" t="s">
        <v>981</v>
      </c>
      <c r="N30" s="173" t="s">
        <v>981</v>
      </c>
      <c r="O30" s="173" t="s">
        <v>981</v>
      </c>
      <c r="P30" s="173" t="s">
        <v>981</v>
      </c>
      <c r="Q30" s="173" t="s">
        <v>981</v>
      </c>
      <c r="R30" s="173" t="s">
        <v>981</v>
      </c>
      <c r="S30" s="173" t="s">
        <v>981</v>
      </c>
      <c r="T30" s="173" t="s">
        <v>981</v>
      </c>
      <c r="U30" s="173" t="s">
        <v>981</v>
      </c>
      <c r="V30" s="173" t="s">
        <v>981</v>
      </c>
      <c r="W30" s="173" t="s">
        <v>981</v>
      </c>
      <c r="X30" s="173" t="s">
        <v>981</v>
      </c>
      <c r="Y30" s="173" t="s">
        <v>981</v>
      </c>
      <c r="Z30" s="173" t="s">
        <v>981</v>
      </c>
      <c r="AA30" s="173" t="s">
        <v>981</v>
      </c>
      <c r="AB30" s="173" t="s">
        <v>981</v>
      </c>
      <c r="AC30" s="173" t="s">
        <v>981</v>
      </c>
      <c r="AD30" s="173" t="s">
        <v>981</v>
      </c>
      <c r="AE30" s="173" t="s">
        <v>981</v>
      </c>
      <c r="AF30" s="173" t="s">
        <v>981</v>
      </c>
      <c r="AG30" s="173" t="s">
        <v>981</v>
      </c>
      <c r="AH30" s="173" t="s">
        <v>981</v>
      </c>
    </row>
    <row r="31" spans="1:34" ht="36" customHeight="1" x14ac:dyDescent="0.25">
      <c r="A31" s="173" t="s">
        <v>175</v>
      </c>
      <c r="B31" s="178" t="s">
        <v>928</v>
      </c>
      <c r="C31" s="173" t="s">
        <v>913</v>
      </c>
      <c r="D31" s="173" t="s">
        <v>981</v>
      </c>
      <c r="E31" s="173" t="s">
        <v>981</v>
      </c>
      <c r="F31" s="173" t="s">
        <v>981</v>
      </c>
      <c r="G31" s="173" t="s">
        <v>981</v>
      </c>
      <c r="H31" s="173" t="s">
        <v>981</v>
      </c>
      <c r="I31" s="173" t="s">
        <v>981</v>
      </c>
      <c r="J31" s="173" t="s">
        <v>981</v>
      </c>
      <c r="K31" s="173" t="s">
        <v>981</v>
      </c>
      <c r="L31" s="173" t="s">
        <v>981</v>
      </c>
      <c r="M31" s="173" t="s">
        <v>981</v>
      </c>
      <c r="N31" s="173" t="s">
        <v>981</v>
      </c>
      <c r="O31" s="173" t="s">
        <v>981</v>
      </c>
      <c r="P31" s="173" t="s">
        <v>981</v>
      </c>
      <c r="Q31" s="173" t="s">
        <v>981</v>
      </c>
      <c r="R31" s="173" t="s">
        <v>981</v>
      </c>
      <c r="S31" s="173" t="s">
        <v>981</v>
      </c>
      <c r="T31" s="173" t="s">
        <v>981</v>
      </c>
      <c r="U31" s="173" t="s">
        <v>981</v>
      </c>
      <c r="V31" s="173" t="s">
        <v>981</v>
      </c>
      <c r="W31" s="173" t="s">
        <v>981</v>
      </c>
      <c r="X31" s="173" t="s">
        <v>981</v>
      </c>
      <c r="Y31" s="173" t="s">
        <v>981</v>
      </c>
      <c r="Z31" s="173" t="s">
        <v>981</v>
      </c>
      <c r="AA31" s="173" t="s">
        <v>981</v>
      </c>
      <c r="AB31" s="173" t="s">
        <v>981</v>
      </c>
      <c r="AC31" s="173" t="s">
        <v>981</v>
      </c>
      <c r="AD31" s="173" t="s">
        <v>981</v>
      </c>
      <c r="AE31" s="173" t="s">
        <v>981</v>
      </c>
      <c r="AF31" s="173" t="s">
        <v>981</v>
      </c>
      <c r="AG31" s="173" t="s">
        <v>981</v>
      </c>
      <c r="AH31" s="173" t="s">
        <v>981</v>
      </c>
    </row>
    <row r="32" spans="1:34" ht="36" customHeight="1" x14ac:dyDescent="0.25">
      <c r="A32" s="173" t="s">
        <v>177</v>
      </c>
      <c r="B32" s="178" t="s">
        <v>929</v>
      </c>
      <c r="C32" s="173" t="s">
        <v>913</v>
      </c>
      <c r="D32" s="173" t="s">
        <v>981</v>
      </c>
      <c r="E32" s="173" t="s">
        <v>981</v>
      </c>
      <c r="F32" s="173" t="s">
        <v>981</v>
      </c>
      <c r="G32" s="173" t="s">
        <v>981</v>
      </c>
      <c r="H32" s="173" t="s">
        <v>981</v>
      </c>
      <c r="I32" s="173" t="s">
        <v>981</v>
      </c>
      <c r="J32" s="173" t="s">
        <v>981</v>
      </c>
      <c r="K32" s="173" t="s">
        <v>981</v>
      </c>
      <c r="L32" s="173" t="s">
        <v>981</v>
      </c>
      <c r="M32" s="173" t="s">
        <v>981</v>
      </c>
      <c r="N32" s="173" t="s">
        <v>981</v>
      </c>
      <c r="O32" s="173" t="s">
        <v>981</v>
      </c>
      <c r="P32" s="173" t="s">
        <v>981</v>
      </c>
      <c r="Q32" s="173" t="s">
        <v>981</v>
      </c>
      <c r="R32" s="173" t="s">
        <v>981</v>
      </c>
      <c r="S32" s="173" t="s">
        <v>981</v>
      </c>
      <c r="T32" s="173" t="s">
        <v>981</v>
      </c>
      <c r="U32" s="173" t="s">
        <v>981</v>
      </c>
      <c r="V32" s="173" t="s">
        <v>981</v>
      </c>
      <c r="W32" s="173" t="s">
        <v>981</v>
      </c>
      <c r="X32" s="173" t="s">
        <v>981</v>
      </c>
      <c r="Y32" s="173" t="s">
        <v>981</v>
      </c>
      <c r="Z32" s="173" t="s">
        <v>981</v>
      </c>
      <c r="AA32" s="173" t="s">
        <v>981</v>
      </c>
      <c r="AB32" s="173" t="s">
        <v>981</v>
      </c>
      <c r="AC32" s="173" t="s">
        <v>981</v>
      </c>
      <c r="AD32" s="173" t="s">
        <v>981</v>
      </c>
      <c r="AE32" s="173" t="s">
        <v>981</v>
      </c>
      <c r="AF32" s="173" t="s">
        <v>981</v>
      </c>
      <c r="AG32" s="173" t="s">
        <v>981</v>
      </c>
      <c r="AH32" s="173" t="s">
        <v>981</v>
      </c>
    </row>
    <row r="33" spans="1:34" ht="36" customHeight="1" x14ac:dyDescent="0.25">
      <c r="A33" s="173" t="s">
        <v>179</v>
      </c>
      <c r="B33" s="178" t="s">
        <v>930</v>
      </c>
      <c r="C33" s="173" t="s">
        <v>913</v>
      </c>
      <c r="D33" s="173" t="s">
        <v>981</v>
      </c>
      <c r="E33" s="173" t="s">
        <v>981</v>
      </c>
      <c r="F33" s="173" t="s">
        <v>981</v>
      </c>
      <c r="G33" s="173" t="s">
        <v>981</v>
      </c>
      <c r="H33" s="173" t="s">
        <v>981</v>
      </c>
      <c r="I33" s="173" t="s">
        <v>981</v>
      </c>
      <c r="J33" s="173" t="s">
        <v>981</v>
      </c>
      <c r="K33" s="173" t="s">
        <v>981</v>
      </c>
      <c r="L33" s="173" t="s">
        <v>981</v>
      </c>
      <c r="M33" s="173" t="s">
        <v>981</v>
      </c>
      <c r="N33" s="173" t="s">
        <v>981</v>
      </c>
      <c r="O33" s="173" t="s">
        <v>981</v>
      </c>
      <c r="P33" s="173" t="s">
        <v>981</v>
      </c>
      <c r="Q33" s="173" t="s">
        <v>981</v>
      </c>
      <c r="R33" s="173" t="s">
        <v>981</v>
      </c>
      <c r="S33" s="173" t="s">
        <v>981</v>
      </c>
      <c r="T33" s="173" t="s">
        <v>981</v>
      </c>
      <c r="U33" s="173" t="s">
        <v>981</v>
      </c>
      <c r="V33" s="173" t="s">
        <v>981</v>
      </c>
      <c r="W33" s="173" t="s">
        <v>981</v>
      </c>
      <c r="X33" s="173" t="s">
        <v>981</v>
      </c>
      <c r="Y33" s="173" t="s">
        <v>981</v>
      </c>
      <c r="Z33" s="173" t="s">
        <v>981</v>
      </c>
      <c r="AA33" s="173" t="s">
        <v>981</v>
      </c>
      <c r="AB33" s="173" t="s">
        <v>981</v>
      </c>
      <c r="AC33" s="173" t="s">
        <v>981</v>
      </c>
      <c r="AD33" s="173" t="s">
        <v>981</v>
      </c>
      <c r="AE33" s="173" t="s">
        <v>981</v>
      </c>
      <c r="AF33" s="173" t="s">
        <v>981</v>
      </c>
      <c r="AG33" s="173" t="s">
        <v>981</v>
      </c>
      <c r="AH33" s="173" t="s">
        <v>981</v>
      </c>
    </row>
    <row r="34" spans="1:34" ht="24" customHeight="1" x14ac:dyDescent="0.25">
      <c r="A34" s="173" t="s">
        <v>187</v>
      </c>
      <c r="B34" s="178" t="s">
        <v>931</v>
      </c>
      <c r="C34" s="173" t="s">
        <v>913</v>
      </c>
      <c r="D34" s="173" t="s">
        <v>981</v>
      </c>
      <c r="E34" s="173" t="s">
        <v>981</v>
      </c>
      <c r="F34" s="173" t="s">
        <v>981</v>
      </c>
      <c r="G34" s="173" t="s">
        <v>981</v>
      </c>
      <c r="H34" s="173" t="s">
        <v>981</v>
      </c>
      <c r="I34" s="173" t="s">
        <v>981</v>
      </c>
      <c r="J34" s="173" t="s">
        <v>981</v>
      </c>
      <c r="K34" s="173" t="s">
        <v>981</v>
      </c>
      <c r="L34" s="173" t="s">
        <v>981</v>
      </c>
      <c r="M34" s="173" t="s">
        <v>981</v>
      </c>
      <c r="N34" s="173" t="s">
        <v>981</v>
      </c>
      <c r="O34" s="173" t="s">
        <v>981</v>
      </c>
      <c r="P34" s="173" t="s">
        <v>981</v>
      </c>
      <c r="Q34" s="173" t="s">
        <v>981</v>
      </c>
      <c r="R34" s="173" t="s">
        <v>981</v>
      </c>
      <c r="S34" s="173" t="s">
        <v>981</v>
      </c>
      <c r="T34" s="173" t="s">
        <v>981</v>
      </c>
      <c r="U34" s="173" t="s">
        <v>981</v>
      </c>
      <c r="V34" s="173" t="s">
        <v>981</v>
      </c>
      <c r="W34" s="173" t="s">
        <v>981</v>
      </c>
      <c r="X34" s="173" t="s">
        <v>981</v>
      </c>
      <c r="Y34" s="173" t="s">
        <v>981</v>
      </c>
      <c r="Z34" s="173" t="s">
        <v>981</v>
      </c>
      <c r="AA34" s="173" t="s">
        <v>981</v>
      </c>
      <c r="AB34" s="173" t="s">
        <v>981</v>
      </c>
      <c r="AC34" s="173" t="s">
        <v>981</v>
      </c>
      <c r="AD34" s="173" t="s">
        <v>981</v>
      </c>
      <c r="AE34" s="173" t="s">
        <v>981</v>
      </c>
      <c r="AF34" s="173" t="s">
        <v>981</v>
      </c>
      <c r="AG34" s="173" t="s">
        <v>981</v>
      </c>
      <c r="AH34" s="173" t="s">
        <v>981</v>
      </c>
    </row>
    <row r="35" spans="1:34" ht="39" customHeight="1" x14ac:dyDescent="0.25">
      <c r="A35" s="173" t="s">
        <v>811</v>
      </c>
      <c r="B35" s="178" t="s">
        <v>932</v>
      </c>
      <c r="C35" s="173" t="s">
        <v>913</v>
      </c>
      <c r="D35" s="173" t="s">
        <v>981</v>
      </c>
      <c r="E35" s="173" t="s">
        <v>981</v>
      </c>
      <c r="F35" s="173" t="s">
        <v>981</v>
      </c>
      <c r="G35" s="173" t="s">
        <v>981</v>
      </c>
      <c r="H35" s="173" t="s">
        <v>981</v>
      </c>
      <c r="I35" s="173" t="s">
        <v>981</v>
      </c>
      <c r="J35" s="173" t="s">
        <v>981</v>
      </c>
      <c r="K35" s="173" t="s">
        <v>981</v>
      </c>
      <c r="L35" s="173" t="s">
        <v>981</v>
      </c>
      <c r="M35" s="173" t="s">
        <v>981</v>
      </c>
      <c r="N35" s="173" t="s">
        <v>981</v>
      </c>
      <c r="O35" s="173" t="s">
        <v>981</v>
      </c>
      <c r="P35" s="173" t="s">
        <v>981</v>
      </c>
      <c r="Q35" s="173" t="s">
        <v>981</v>
      </c>
      <c r="R35" s="173" t="s">
        <v>981</v>
      </c>
      <c r="S35" s="173" t="s">
        <v>981</v>
      </c>
      <c r="T35" s="173" t="s">
        <v>981</v>
      </c>
      <c r="U35" s="173" t="s">
        <v>981</v>
      </c>
      <c r="V35" s="173" t="s">
        <v>981</v>
      </c>
      <c r="W35" s="173" t="s">
        <v>981</v>
      </c>
      <c r="X35" s="173" t="s">
        <v>981</v>
      </c>
      <c r="Y35" s="173" t="s">
        <v>981</v>
      </c>
      <c r="Z35" s="173" t="s">
        <v>981</v>
      </c>
      <c r="AA35" s="173" t="s">
        <v>981</v>
      </c>
      <c r="AB35" s="173" t="s">
        <v>981</v>
      </c>
      <c r="AC35" s="173" t="s">
        <v>981</v>
      </c>
      <c r="AD35" s="173" t="s">
        <v>981</v>
      </c>
      <c r="AE35" s="173" t="s">
        <v>981</v>
      </c>
      <c r="AF35" s="173" t="s">
        <v>981</v>
      </c>
      <c r="AG35" s="173" t="s">
        <v>981</v>
      </c>
      <c r="AH35" s="173" t="s">
        <v>981</v>
      </c>
    </row>
    <row r="36" spans="1:34" ht="29.25" customHeight="1" x14ac:dyDescent="0.25">
      <c r="A36" s="183" t="s">
        <v>812</v>
      </c>
      <c r="B36" s="184" t="s">
        <v>933</v>
      </c>
      <c r="C36" s="183" t="s">
        <v>913</v>
      </c>
      <c r="D36" s="191" t="s">
        <v>981</v>
      </c>
      <c r="E36" s="191" t="s">
        <v>981</v>
      </c>
      <c r="F36" s="191" t="s">
        <v>981</v>
      </c>
      <c r="G36" s="191" t="s">
        <v>981</v>
      </c>
      <c r="H36" s="191" t="s">
        <v>981</v>
      </c>
      <c r="I36" s="191" t="s">
        <v>981</v>
      </c>
      <c r="J36" s="191" t="s">
        <v>981</v>
      </c>
      <c r="K36" s="191" t="s">
        <v>981</v>
      </c>
      <c r="L36" s="191" t="s">
        <v>981</v>
      </c>
      <c r="M36" s="191" t="s">
        <v>981</v>
      </c>
      <c r="N36" s="191" t="s">
        <v>981</v>
      </c>
      <c r="O36" s="191" t="s">
        <v>981</v>
      </c>
      <c r="P36" s="191" t="s">
        <v>981</v>
      </c>
      <c r="Q36" s="191" t="s">
        <v>981</v>
      </c>
      <c r="R36" s="191" t="s">
        <v>981</v>
      </c>
      <c r="S36" s="191" t="s">
        <v>981</v>
      </c>
      <c r="T36" s="191" t="s">
        <v>981</v>
      </c>
      <c r="U36" s="191" t="s">
        <v>981</v>
      </c>
      <c r="V36" s="191" t="s">
        <v>981</v>
      </c>
      <c r="W36" s="191" t="s">
        <v>981</v>
      </c>
      <c r="X36" s="191" t="s">
        <v>981</v>
      </c>
      <c r="Y36" s="191" t="s">
        <v>981</v>
      </c>
      <c r="Z36" s="191" t="s">
        <v>981</v>
      </c>
      <c r="AA36" s="191" t="s">
        <v>981</v>
      </c>
      <c r="AB36" s="191" t="s">
        <v>981</v>
      </c>
      <c r="AC36" s="191" t="s">
        <v>981</v>
      </c>
      <c r="AD36" s="191" t="s">
        <v>981</v>
      </c>
      <c r="AE36" s="191" t="s">
        <v>981</v>
      </c>
      <c r="AF36" s="191" t="s">
        <v>981</v>
      </c>
      <c r="AG36" s="191" t="s">
        <v>981</v>
      </c>
      <c r="AH36" s="191" t="s">
        <v>981</v>
      </c>
    </row>
    <row r="37" spans="1:34" ht="36" customHeight="1" x14ac:dyDescent="0.25">
      <c r="A37" s="156" t="s">
        <v>188</v>
      </c>
      <c r="B37" s="163" t="s">
        <v>934</v>
      </c>
      <c r="C37" s="156" t="s">
        <v>913</v>
      </c>
      <c r="D37" s="191" t="s">
        <v>981</v>
      </c>
      <c r="E37" s="191" t="s">
        <v>981</v>
      </c>
      <c r="F37" s="191" t="s">
        <v>981</v>
      </c>
      <c r="G37" s="191" t="s">
        <v>981</v>
      </c>
      <c r="H37" s="191" t="s">
        <v>981</v>
      </c>
      <c r="I37" s="191" t="s">
        <v>981</v>
      </c>
      <c r="J37" s="191" t="s">
        <v>981</v>
      </c>
      <c r="K37" s="191" t="s">
        <v>981</v>
      </c>
      <c r="L37" s="191" t="s">
        <v>981</v>
      </c>
      <c r="M37" s="191" t="s">
        <v>981</v>
      </c>
      <c r="N37" s="191" t="s">
        <v>981</v>
      </c>
      <c r="O37" s="191" t="s">
        <v>981</v>
      </c>
      <c r="P37" s="191" t="s">
        <v>981</v>
      </c>
      <c r="Q37" s="191" t="s">
        <v>981</v>
      </c>
      <c r="R37" s="191" t="s">
        <v>981</v>
      </c>
      <c r="S37" s="191" t="s">
        <v>981</v>
      </c>
      <c r="T37" s="191" t="s">
        <v>981</v>
      </c>
      <c r="U37" s="191" t="s">
        <v>981</v>
      </c>
      <c r="V37" s="191" t="s">
        <v>981</v>
      </c>
      <c r="W37" s="191" t="s">
        <v>981</v>
      </c>
      <c r="X37" s="191" t="s">
        <v>981</v>
      </c>
      <c r="Y37" s="191" t="s">
        <v>981</v>
      </c>
      <c r="Z37" s="191" t="s">
        <v>981</v>
      </c>
      <c r="AA37" s="191" t="s">
        <v>981</v>
      </c>
      <c r="AB37" s="191" t="s">
        <v>981</v>
      </c>
      <c r="AC37" s="191" t="s">
        <v>981</v>
      </c>
      <c r="AD37" s="191" t="s">
        <v>981</v>
      </c>
      <c r="AE37" s="191" t="s">
        <v>981</v>
      </c>
      <c r="AF37" s="191" t="s">
        <v>981</v>
      </c>
      <c r="AG37" s="191" t="s">
        <v>981</v>
      </c>
      <c r="AH37" s="191" t="s">
        <v>981</v>
      </c>
    </row>
    <row r="38" spans="1:34" ht="21" customHeight="1" x14ac:dyDescent="0.25">
      <c r="A38" s="156" t="s">
        <v>935</v>
      </c>
      <c r="B38" s="163" t="s">
        <v>936</v>
      </c>
      <c r="C38" s="156" t="s">
        <v>913</v>
      </c>
      <c r="D38" s="191" t="s">
        <v>981</v>
      </c>
      <c r="E38" s="191" t="s">
        <v>981</v>
      </c>
      <c r="F38" s="191" t="s">
        <v>981</v>
      </c>
      <c r="G38" s="191" t="s">
        <v>981</v>
      </c>
      <c r="H38" s="191" t="s">
        <v>981</v>
      </c>
      <c r="I38" s="191" t="s">
        <v>981</v>
      </c>
      <c r="J38" s="191" t="s">
        <v>981</v>
      </c>
      <c r="K38" s="191" t="s">
        <v>981</v>
      </c>
      <c r="L38" s="191" t="s">
        <v>981</v>
      </c>
      <c r="M38" s="191" t="s">
        <v>981</v>
      </c>
      <c r="N38" s="191" t="s">
        <v>981</v>
      </c>
      <c r="O38" s="191" t="s">
        <v>981</v>
      </c>
      <c r="P38" s="191" t="s">
        <v>981</v>
      </c>
      <c r="Q38" s="191" t="s">
        <v>981</v>
      </c>
      <c r="R38" s="191" t="s">
        <v>981</v>
      </c>
      <c r="S38" s="191" t="s">
        <v>981</v>
      </c>
      <c r="T38" s="191" t="s">
        <v>981</v>
      </c>
      <c r="U38" s="191" t="s">
        <v>981</v>
      </c>
      <c r="V38" s="191" t="s">
        <v>981</v>
      </c>
      <c r="W38" s="191" t="s">
        <v>981</v>
      </c>
      <c r="X38" s="191" t="s">
        <v>981</v>
      </c>
      <c r="Y38" s="191" t="s">
        <v>981</v>
      </c>
      <c r="Z38" s="191" t="s">
        <v>981</v>
      </c>
      <c r="AA38" s="191" t="s">
        <v>981</v>
      </c>
      <c r="AB38" s="191" t="s">
        <v>981</v>
      </c>
      <c r="AC38" s="191" t="s">
        <v>981</v>
      </c>
      <c r="AD38" s="191" t="s">
        <v>981</v>
      </c>
      <c r="AE38" s="191" t="s">
        <v>981</v>
      </c>
      <c r="AF38" s="191" t="s">
        <v>981</v>
      </c>
      <c r="AG38" s="191" t="s">
        <v>981</v>
      </c>
      <c r="AH38" s="191" t="s">
        <v>981</v>
      </c>
    </row>
    <row r="39" spans="1:34" ht="47.25" customHeight="1" x14ac:dyDescent="0.25">
      <c r="A39" s="156" t="s">
        <v>935</v>
      </c>
      <c r="B39" s="163" t="s">
        <v>937</v>
      </c>
      <c r="C39" s="156" t="s">
        <v>913</v>
      </c>
      <c r="D39" s="191" t="s">
        <v>981</v>
      </c>
      <c r="E39" s="191" t="s">
        <v>981</v>
      </c>
      <c r="F39" s="191" t="s">
        <v>981</v>
      </c>
      <c r="G39" s="191" t="s">
        <v>981</v>
      </c>
      <c r="H39" s="191" t="s">
        <v>981</v>
      </c>
      <c r="I39" s="191" t="s">
        <v>981</v>
      </c>
      <c r="J39" s="191" t="s">
        <v>981</v>
      </c>
      <c r="K39" s="191" t="s">
        <v>981</v>
      </c>
      <c r="L39" s="191" t="s">
        <v>981</v>
      </c>
      <c r="M39" s="191" t="s">
        <v>981</v>
      </c>
      <c r="N39" s="191" t="s">
        <v>981</v>
      </c>
      <c r="O39" s="191" t="s">
        <v>981</v>
      </c>
      <c r="P39" s="191" t="s">
        <v>981</v>
      </c>
      <c r="Q39" s="191" t="s">
        <v>981</v>
      </c>
      <c r="R39" s="191" t="s">
        <v>981</v>
      </c>
      <c r="S39" s="191" t="s">
        <v>981</v>
      </c>
      <c r="T39" s="191" t="s">
        <v>981</v>
      </c>
      <c r="U39" s="191" t="s">
        <v>981</v>
      </c>
      <c r="V39" s="191" t="s">
        <v>981</v>
      </c>
      <c r="W39" s="191" t="s">
        <v>981</v>
      </c>
      <c r="X39" s="191" t="s">
        <v>981</v>
      </c>
      <c r="Y39" s="191" t="s">
        <v>981</v>
      </c>
      <c r="Z39" s="191" t="s">
        <v>981</v>
      </c>
      <c r="AA39" s="191" t="s">
        <v>981</v>
      </c>
      <c r="AB39" s="191" t="s">
        <v>981</v>
      </c>
      <c r="AC39" s="191" t="s">
        <v>981</v>
      </c>
      <c r="AD39" s="191" t="s">
        <v>981</v>
      </c>
      <c r="AE39" s="191" t="s">
        <v>981</v>
      </c>
      <c r="AF39" s="191" t="s">
        <v>981</v>
      </c>
      <c r="AG39" s="191" t="s">
        <v>981</v>
      </c>
      <c r="AH39" s="191" t="s">
        <v>981</v>
      </c>
    </row>
    <row r="40" spans="1:34" ht="44.25" customHeight="1" x14ac:dyDescent="0.25">
      <c r="A40" s="156" t="s">
        <v>935</v>
      </c>
      <c r="B40" s="163" t="s">
        <v>938</v>
      </c>
      <c r="C40" s="156" t="s">
        <v>913</v>
      </c>
      <c r="D40" s="191" t="s">
        <v>981</v>
      </c>
      <c r="E40" s="191" t="s">
        <v>981</v>
      </c>
      <c r="F40" s="191" t="s">
        <v>981</v>
      </c>
      <c r="G40" s="191" t="s">
        <v>981</v>
      </c>
      <c r="H40" s="191" t="s">
        <v>981</v>
      </c>
      <c r="I40" s="191" t="s">
        <v>981</v>
      </c>
      <c r="J40" s="191" t="s">
        <v>981</v>
      </c>
      <c r="K40" s="191" t="s">
        <v>981</v>
      </c>
      <c r="L40" s="191" t="s">
        <v>981</v>
      </c>
      <c r="M40" s="191" t="s">
        <v>981</v>
      </c>
      <c r="N40" s="191" t="s">
        <v>981</v>
      </c>
      <c r="O40" s="191" t="s">
        <v>981</v>
      </c>
      <c r="P40" s="191" t="s">
        <v>981</v>
      </c>
      <c r="Q40" s="191" t="s">
        <v>981</v>
      </c>
      <c r="R40" s="191" t="s">
        <v>981</v>
      </c>
      <c r="S40" s="191" t="s">
        <v>981</v>
      </c>
      <c r="T40" s="191" t="s">
        <v>981</v>
      </c>
      <c r="U40" s="191" t="s">
        <v>981</v>
      </c>
      <c r="V40" s="191" t="s">
        <v>981</v>
      </c>
      <c r="W40" s="191" t="s">
        <v>981</v>
      </c>
      <c r="X40" s="191" t="s">
        <v>981</v>
      </c>
      <c r="Y40" s="191" t="s">
        <v>981</v>
      </c>
      <c r="Z40" s="191" t="s">
        <v>981</v>
      </c>
      <c r="AA40" s="191" t="s">
        <v>981</v>
      </c>
      <c r="AB40" s="191" t="s">
        <v>981</v>
      </c>
      <c r="AC40" s="191" t="s">
        <v>981</v>
      </c>
      <c r="AD40" s="191" t="s">
        <v>981</v>
      </c>
      <c r="AE40" s="191" t="s">
        <v>981</v>
      </c>
      <c r="AF40" s="191" t="s">
        <v>981</v>
      </c>
      <c r="AG40" s="191" t="s">
        <v>981</v>
      </c>
      <c r="AH40" s="191" t="s">
        <v>981</v>
      </c>
    </row>
    <row r="41" spans="1:34" ht="56.25" customHeight="1" x14ac:dyDescent="0.25">
      <c r="A41" s="156" t="s">
        <v>935</v>
      </c>
      <c r="B41" s="163" t="s">
        <v>939</v>
      </c>
      <c r="C41" s="156" t="s">
        <v>913</v>
      </c>
      <c r="D41" s="191" t="s">
        <v>981</v>
      </c>
      <c r="E41" s="191" t="s">
        <v>981</v>
      </c>
      <c r="F41" s="191" t="s">
        <v>981</v>
      </c>
      <c r="G41" s="191" t="s">
        <v>981</v>
      </c>
      <c r="H41" s="191" t="s">
        <v>981</v>
      </c>
      <c r="I41" s="191" t="s">
        <v>981</v>
      </c>
      <c r="J41" s="191" t="s">
        <v>981</v>
      </c>
      <c r="K41" s="191" t="s">
        <v>981</v>
      </c>
      <c r="L41" s="191" t="s">
        <v>981</v>
      </c>
      <c r="M41" s="191" t="s">
        <v>981</v>
      </c>
      <c r="N41" s="191" t="s">
        <v>981</v>
      </c>
      <c r="O41" s="191" t="s">
        <v>981</v>
      </c>
      <c r="P41" s="191" t="s">
        <v>981</v>
      </c>
      <c r="Q41" s="191" t="s">
        <v>981</v>
      </c>
      <c r="R41" s="191" t="s">
        <v>981</v>
      </c>
      <c r="S41" s="191" t="s">
        <v>981</v>
      </c>
      <c r="T41" s="191" t="s">
        <v>981</v>
      </c>
      <c r="U41" s="191" t="s">
        <v>981</v>
      </c>
      <c r="V41" s="191" t="s">
        <v>981</v>
      </c>
      <c r="W41" s="191" t="s">
        <v>981</v>
      </c>
      <c r="X41" s="191" t="s">
        <v>981</v>
      </c>
      <c r="Y41" s="191" t="s">
        <v>981</v>
      </c>
      <c r="Z41" s="191" t="s">
        <v>981</v>
      </c>
      <c r="AA41" s="191" t="s">
        <v>981</v>
      </c>
      <c r="AB41" s="191" t="s">
        <v>981</v>
      </c>
      <c r="AC41" s="191" t="s">
        <v>981</v>
      </c>
      <c r="AD41" s="191" t="s">
        <v>981</v>
      </c>
      <c r="AE41" s="191" t="s">
        <v>981</v>
      </c>
      <c r="AF41" s="191" t="s">
        <v>981</v>
      </c>
      <c r="AG41" s="191" t="s">
        <v>981</v>
      </c>
      <c r="AH41" s="191" t="s">
        <v>981</v>
      </c>
    </row>
    <row r="42" spans="1:34" ht="20.25" customHeight="1" x14ac:dyDescent="0.25">
      <c r="A42" s="156" t="s">
        <v>940</v>
      </c>
      <c r="B42" s="163" t="s">
        <v>936</v>
      </c>
      <c r="C42" s="156" t="s">
        <v>913</v>
      </c>
      <c r="D42" s="191" t="s">
        <v>981</v>
      </c>
      <c r="E42" s="191" t="s">
        <v>981</v>
      </c>
      <c r="F42" s="191" t="s">
        <v>981</v>
      </c>
      <c r="G42" s="191" t="s">
        <v>981</v>
      </c>
      <c r="H42" s="191" t="s">
        <v>981</v>
      </c>
      <c r="I42" s="191" t="s">
        <v>981</v>
      </c>
      <c r="J42" s="191" t="s">
        <v>981</v>
      </c>
      <c r="K42" s="191" t="s">
        <v>981</v>
      </c>
      <c r="L42" s="191" t="s">
        <v>981</v>
      </c>
      <c r="M42" s="191" t="s">
        <v>981</v>
      </c>
      <c r="N42" s="191" t="s">
        <v>981</v>
      </c>
      <c r="O42" s="191" t="s">
        <v>981</v>
      </c>
      <c r="P42" s="191" t="s">
        <v>981</v>
      </c>
      <c r="Q42" s="191" t="s">
        <v>981</v>
      </c>
      <c r="R42" s="191" t="s">
        <v>981</v>
      </c>
      <c r="S42" s="191" t="s">
        <v>981</v>
      </c>
      <c r="T42" s="191" t="s">
        <v>981</v>
      </c>
      <c r="U42" s="191" t="s">
        <v>981</v>
      </c>
      <c r="V42" s="191" t="s">
        <v>981</v>
      </c>
      <c r="W42" s="191" t="s">
        <v>981</v>
      </c>
      <c r="X42" s="191" t="s">
        <v>981</v>
      </c>
      <c r="Y42" s="191" t="s">
        <v>981</v>
      </c>
      <c r="Z42" s="191" t="s">
        <v>981</v>
      </c>
      <c r="AA42" s="191" t="s">
        <v>981</v>
      </c>
      <c r="AB42" s="191" t="s">
        <v>981</v>
      </c>
      <c r="AC42" s="191" t="s">
        <v>981</v>
      </c>
      <c r="AD42" s="191" t="s">
        <v>981</v>
      </c>
      <c r="AE42" s="191" t="s">
        <v>981</v>
      </c>
      <c r="AF42" s="191" t="s">
        <v>981</v>
      </c>
      <c r="AG42" s="191" t="s">
        <v>981</v>
      </c>
      <c r="AH42" s="191" t="s">
        <v>981</v>
      </c>
    </row>
    <row r="43" spans="1:34" ht="52.5" customHeight="1" x14ac:dyDescent="0.25">
      <c r="A43" s="156" t="s">
        <v>940</v>
      </c>
      <c r="B43" s="163" t="s">
        <v>937</v>
      </c>
      <c r="C43" s="156" t="s">
        <v>913</v>
      </c>
      <c r="D43" s="191" t="s">
        <v>981</v>
      </c>
      <c r="E43" s="191" t="s">
        <v>981</v>
      </c>
      <c r="F43" s="191" t="s">
        <v>981</v>
      </c>
      <c r="G43" s="191" t="s">
        <v>981</v>
      </c>
      <c r="H43" s="191" t="s">
        <v>981</v>
      </c>
      <c r="I43" s="191" t="s">
        <v>981</v>
      </c>
      <c r="J43" s="191" t="s">
        <v>981</v>
      </c>
      <c r="K43" s="191" t="s">
        <v>981</v>
      </c>
      <c r="L43" s="191" t="s">
        <v>981</v>
      </c>
      <c r="M43" s="191" t="s">
        <v>981</v>
      </c>
      <c r="N43" s="191" t="s">
        <v>981</v>
      </c>
      <c r="O43" s="191" t="s">
        <v>981</v>
      </c>
      <c r="P43" s="191" t="s">
        <v>981</v>
      </c>
      <c r="Q43" s="191" t="s">
        <v>981</v>
      </c>
      <c r="R43" s="191" t="s">
        <v>981</v>
      </c>
      <c r="S43" s="191" t="s">
        <v>981</v>
      </c>
      <c r="T43" s="191" t="s">
        <v>981</v>
      </c>
      <c r="U43" s="191" t="s">
        <v>981</v>
      </c>
      <c r="V43" s="191" t="s">
        <v>981</v>
      </c>
      <c r="W43" s="191" t="s">
        <v>981</v>
      </c>
      <c r="X43" s="191" t="s">
        <v>981</v>
      </c>
      <c r="Y43" s="191" t="s">
        <v>981</v>
      </c>
      <c r="Z43" s="191" t="s">
        <v>981</v>
      </c>
      <c r="AA43" s="191" t="s">
        <v>981</v>
      </c>
      <c r="AB43" s="191" t="s">
        <v>981</v>
      </c>
      <c r="AC43" s="191" t="s">
        <v>981</v>
      </c>
      <c r="AD43" s="191" t="s">
        <v>981</v>
      </c>
      <c r="AE43" s="191" t="s">
        <v>981</v>
      </c>
      <c r="AF43" s="191" t="s">
        <v>981</v>
      </c>
      <c r="AG43" s="191" t="s">
        <v>981</v>
      </c>
      <c r="AH43" s="191" t="s">
        <v>981</v>
      </c>
    </row>
    <row r="44" spans="1:34" ht="55.5" customHeight="1" x14ac:dyDescent="0.25">
      <c r="A44" s="156" t="s">
        <v>940</v>
      </c>
      <c r="B44" s="163" t="s">
        <v>938</v>
      </c>
      <c r="C44" s="156" t="s">
        <v>913</v>
      </c>
      <c r="D44" s="191" t="s">
        <v>981</v>
      </c>
      <c r="E44" s="191" t="s">
        <v>981</v>
      </c>
      <c r="F44" s="191" t="s">
        <v>981</v>
      </c>
      <c r="G44" s="191" t="s">
        <v>981</v>
      </c>
      <c r="H44" s="191" t="s">
        <v>981</v>
      </c>
      <c r="I44" s="191" t="s">
        <v>981</v>
      </c>
      <c r="J44" s="191" t="s">
        <v>981</v>
      </c>
      <c r="K44" s="191" t="s">
        <v>981</v>
      </c>
      <c r="L44" s="191" t="s">
        <v>981</v>
      </c>
      <c r="M44" s="191" t="s">
        <v>981</v>
      </c>
      <c r="N44" s="191" t="s">
        <v>981</v>
      </c>
      <c r="O44" s="191" t="s">
        <v>981</v>
      </c>
      <c r="P44" s="191" t="s">
        <v>981</v>
      </c>
      <c r="Q44" s="191" t="s">
        <v>981</v>
      </c>
      <c r="R44" s="191" t="s">
        <v>981</v>
      </c>
      <c r="S44" s="191" t="s">
        <v>981</v>
      </c>
      <c r="T44" s="191" t="s">
        <v>981</v>
      </c>
      <c r="U44" s="191" t="s">
        <v>981</v>
      </c>
      <c r="V44" s="191" t="s">
        <v>981</v>
      </c>
      <c r="W44" s="191" t="s">
        <v>981</v>
      </c>
      <c r="X44" s="191" t="s">
        <v>981</v>
      </c>
      <c r="Y44" s="191" t="s">
        <v>981</v>
      </c>
      <c r="Z44" s="191" t="s">
        <v>981</v>
      </c>
      <c r="AA44" s="191" t="s">
        <v>981</v>
      </c>
      <c r="AB44" s="191" t="s">
        <v>981</v>
      </c>
      <c r="AC44" s="191" t="s">
        <v>981</v>
      </c>
      <c r="AD44" s="191" t="s">
        <v>981</v>
      </c>
      <c r="AE44" s="191" t="s">
        <v>981</v>
      </c>
      <c r="AF44" s="191" t="s">
        <v>981</v>
      </c>
      <c r="AG44" s="191" t="s">
        <v>981</v>
      </c>
      <c r="AH44" s="191" t="s">
        <v>981</v>
      </c>
    </row>
    <row r="45" spans="1:34" ht="51" customHeight="1" x14ac:dyDescent="0.25">
      <c r="A45" s="156" t="s">
        <v>940</v>
      </c>
      <c r="B45" s="163" t="s">
        <v>941</v>
      </c>
      <c r="C45" s="156" t="s">
        <v>913</v>
      </c>
      <c r="D45" s="191" t="s">
        <v>981</v>
      </c>
      <c r="E45" s="191" t="s">
        <v>981</v>
      </c>
      <c r="F45" s="191" t="s">
        <v>981</v>
      </c>
      <c r="G45" s="191" t="s">
        <v>981</v>
      </c>
      <c r="H45" s="191" t="s">
        <v>981</v>
      </c>
      <c r="I45" s="191" t="s">
        <v>981</v>
      </c>
      <c r="J45" s="191" t="s">
        <v>981</v>
      </c>
      <c r="K45" s="191" t="s">
        <v>981</v>
      </c>
      <c r="L45" s="191" t="s">
        <v>981</v>
      </c>
      <c r="M45" s="191" t="s">
        <v>981</v>
      </c>
      <c r="N45" s="191" t="s">
        <v>981</v>
      </c>
      <c r="O45" s="191" t="s">
        <v>981</v>
      </c>
      <c r="P45" s="191" t="s">
        <v>981</v>
      </c>
      <c r="Q45" s="191" t="s">
        <v>981</v>
      </c>
      <c r="R45" s="191" t="s">
        <v>981</v>
      </c>
      <c r="S45" s="191" t="s">
        <v>981</v>
      </c>
      <c r="T45" s="191" t="s">
        <v>981</v>
      </c>
      <c r="U45" s="191" t="s">
        <v>981</v>
      </c>
      <c r="V45" s="191" t="s">
        <v>981</v>
      </c>
      <c r="W45" s="191" t="s">
        <v>981</v>
      </c>
      <c r="X45" s="191" t="s">
        <v>981</v>
      </c>
      <c r="Y45" s="191" t="s">
        <v>981</v>
      </c>
      <c r="Z45" s="191" t="s">
        <v>981</v>
      </c>
      <c r="AA45" s="191" t="s">
        <v>981</v>
      </c>
      <c r="AB45" s="191" t="s">
        <v>981</v>
      </c>
      <c r="AC45" s="191" t="s">
        <v>981</v>
      </c>
      <c r="AD45" s="191" t="s">
        <v>981</v>
      </c>
      <c r="AE45" s="191" t="s">
        <v>981</v>
      </c>
      <c r="AF45" s="191" t="s">
        <v>981</v>
      </c>
      <c r="AG45" s="191" t="s">
        <v>981</v>
      </c>
      <c r="AH45" s="191" t="s">
        <v>981</v>
      </c>
    </row>
    <row r="46" spans="1:34" ht="51" customHeight="1" x14ac:dyDescent="0.25">
      <c r="A46" s="156" t="s">
        <v>942</v>
      </c>
      <c r="B46" s="163" t="s">
        <v>943</v>
      </c>
      <c r="C46" s="156" t="s">
        <v>913</v>
      </c>
      <c r="D46" s="191" t="s">
        <v>981</v>
      </c>
      <c r="E46" s="191" t="s">
        <v>981</v>
      </c>
      <c r="F46" s="191" t="s">
        <v>981</v>
      </c>
      <c r="G46" s="191" t="s">
        <v>981</v>
      </c>
      <c r="H46" s="191" t="s">
        <v>981</v>
      </c>
      <c r="I46" s="191" t="s">
        <v>981</v>
      </c>
      <c r="J46" s="191" t="s">
        <v>981</v>
      </c>
      <c r="K46" s="191" t="s">
        <v>981</v>
      </c>
      <c r="L46" s="191" t="s">
        <v>981</v>
      </c>
      <c r="M46" s="191" t="s">
        <v>981</v>
      </c>
      <c r="N46" s="191" t="s">
        <v>981</v>
      </c>
      <c r="O46" s="191" t="s">
        <v>981</v>
      </c>
      <c r="P46" s="191" t="s">
        <v>981</v>
      </c>
      <c r="Q46" s="191" t="s">
        <v>981</v>
      </c>
      <c r="R46" s="191" t="s">
        <v>981</v>
      </c>
      <c r="S46" s="191" t="s">
        <v>981</v>
      </c>
      <c r="T46" s="191" t="s">
        <v>981</v>
      </c>
      <c r="U46" s="191" t="s">
        <v>981</v>
      </c>
      <c r="V46" s="191" t="s">
        <v>981</v>
      </c>
      <c r="W46" s="191" t="s">
        <v>981</v>
      </c>
      <c r="X46" s="191" t="s">
        <v>981</v>
      </c>
      <c r="Y46" s="191" t="s">
        <v>981</v>
      </c>
      <c r="Z46" s="191" t="s">
        <v>981</v>
      </c>
      <c r="AA46" s="191" t="s">
        <v>981</v>
      </c>
      <c r="AB46" s="191" t="s">
        <v>981</v>
      </c>
      <c r="AC46" s="191" t="s">
        <v>981</v>
      </c>
      <c r="AD46" s="191" t="s">
        <v>981</v>
      </c>
      <c r="AE46" s="191" t="s">
        <v>981</v>
      </c>
      <c r="AF46" s="191" t="s">
        <v>981</v>
      </c>
      <c r="AG46" s="191" t="s">
        <v>981</v>
      </c>
      <c r="AH46" s="191" t="s">
        <v>981</v>
      </c>
    </row>
    <row r="47" spans="1:34" ht="40.5" customHeight="1" x14ac:dyDescent="0.25">
      <c r="A47" s="156" t="s">
        <v>944</v>
      </c>
      <c r="B47" s="163" t="s">
        <v>945</v>
      </c>
      <c r="C47" s="156" t="s">
        <v>913</v>
      </c>
      <c r="D47" s="191" t="s">
        <v>981</v>
      </c>
      <c r="E47" s="191" t="s">
        <v>981</v>
      </c>
      <c r="F47" s="191" t="s">
        <v>981</v>
      </c>
      <c r="G47" s="191" t="s">
        <v>981</v>
      </c>
      <c r="H47" s="191" t="s">
        <v>981</v>
      </c>
      <c r="I47" s="191" t="s">
        <v>981</v>
      </c>
      <c r="J47" s="191" t="s">
        <v>981</v>
      </c>
      <c r="K47" s="191" t="s">
        <v>981</v>
      </c>
      <c r="L47" s="191" t="s">
        <v>981</v>
      </c>
      <c r="M47" s="191" t="s">
        <v>981</v>
      </c>
      <c r="N47" s="191" t="s">
        <v>981</v>
      </c>
      <c r="O47" s="191" t="s">
        <v>981</v>
      </c>
      <c r="P47" s="191" t="s">
        <v>981</v>
      </c>
      <c r="Q47" s="191" t="s">
        <v>981</v>
      </c>
      <c r="R47" s="191" t="s">
        <v>981</v>
      </c>
      <c r="S47" s="191" t="s">
        <v>981</v>
      </c>
      <c r="T47" s="191" t="s">
        <v>981</v>
      </c>
      <c r="U47" s="191" t="s">
        <v>981</v>
      </c>
      <c r="V47" s="191" t="s">
        <v>981</v>
      </c>
      <c r="W47" s="191" t="s">
        <v>981</v>
      </c>
      <c r="X47" s="191" t="s">
        <v>981</v>
      </c>
      <c r="Y47" s="191" t="s">
        <v>981</v>
      </c>
      <c r="Z47" s="191" t="s">
        <v>981</v>
      </c>
      <c r="AA47" s="191" t="s">
        <v>981</v>
      </c>
      <c r="AB47" s="191" t="s">
        <v>981</v>
      </c>
      <c r="AC47" s="191" t="s">
        <v>981</v>
      </c>
      <c r="AD47" s="191" t="s">
        <v>981</v>
      </c>
      <c r="AE47" s="191" t="s">
        <v>981</v>
      </c>
      <c r="AF47" s="191" t="s">
        <v>981</v>
      </c>
      <c r="AG47" s="191" t="s">
        <v>981</v>
      </c>
      <c r="AH47" s="191" t="s">
        <v>981</v>
      </c>
    </row>
    <row r="48" spans="1:34" ht="51" customHeight="1" x14ac:dyDescent="0.25">
      <c r="A48" s="156" t="s">
        <v>946</v>
      </c>
      <c r="B48" s="163" t="s">
        <v>947</v>
      </c>
      <c r="C48" s="156" t="s">
        <v>913</v>
      </c>
      <c r="D48" s="191" t="s">
        <v>981</v>
      </c>
      <c r="E48" s="191" t="s">
        <v>981</v>
      </c>
      <c r="F48" s="191" t="s">
        <v>981</v>
      </c>
      <c r="G48" s="191" t="s">
        <v>981</v>
      </c>
      <c r="H48" s="191" t="s">
        <v>981</v>
      </c>
      <c r="I48" s="191" t="s">
        <v>981</v>
      </c>
      <c r="J48" s="191" t="s">
        <v>981</v>
      </c>
      <c r="K48" s="191" t="s">
        <v>981</v>
      </c>
      <c r="L48" s="191" t="s">
        <v>981</v>
      </c>
      <c r="M48" s="191" t="s">
        <v>981</v>
      </c>
      <c r="N48" s="191" t="s">
        <v>981</v>
      </c>
      <c r="O48" s="191" t="s">
        <v>981</v>
      </c>
      <c r="P48" s="191" t="s">
        <v>981</v>
      </c>
      <c r="Q48" s="191" t="s">
        <v>981</v>
      </c>
      <c r="R48" s="191" t="s">
        <v>981</v>
      </c>
      <c r="S48" s="191" t="s">
        <v>981</v>
      </c>
      <c r="T48" s="191" t="s">
        <v>981</v>
      </c>
      <c r="U48" s="191" t="s">
        <v>981</v>
      </c>
      <c r="V48" s="191" t="s">
        <v>981</v>
      </c>
      <c r="W48" s="191" t="s">
        <v>981</v>
      </c>
      <c r="X48" s="191" t="s">
        <v>981</v>
      </c>
      <c r="Y48" s="191" t="s">
        <v>981</v>
      </c>
      <c r="Z48" s="191" t="s">
        <v>981</v>
      </c>
      <c r="AA48" s="191" t="s">
        <v>981</v>
      </c>
      <c r="AB48" s="191" t="s">
        <v>981</v>
      </c>
      <c r="AC48" s="191" t="s">
        <v>981</v>
      </c>
      <c r="AD48" s="191" t="s">
        <v>981</v>
      </c>
      <c r="AE48" s="191" t="s">
        <v>981</v>
      </c>
      <c r="AF48" s="191" t="s">
        <v>981</v>
      </c>
      <c r="AG48" s="191" t="s">
        <v>981</v>
      </c>
      <c r="AH48" s="191" t="s">
        <v>981</v>
      </c>
    </row>
    <row r="49" spans="1:34" ht="23.25" customHeight="1" x14ac:dyDescent="0.25">
      <c r="A49" s="156" t="s">
        <v>190</v>
      </c>
      <c r="B49" s="163" t="s">
        <v>948</v>
      </c>
      <c r="C49" s="156" t="s">
        <v>913</v>
      </c>
      <c r="D49" s="191" t="s">
        <v>981</v>
      </c>
      <c r="E49" s="192">
        <v>0</v>
      </c>
      <c r="F49" s="192">
        <v>0</v>
      </c>
      <c r="G49" s="203">
        <f>G57</f>
        <v>15.953000000000003</v>
      </c>
      <c r="H49" s="192">
        <v>0</v>
      </c>
      <c r="I49" s="191">
        <f>I50+I106</f>
        <v>46</v>
      </c>
      <c r="J49" s="192">
        <v>0</v>
      </c>
      <c r="K49" s="192">
        <v>0</v>
      </c>
      <c r="L49" s="203">
        <f>L57</f>
        <v>16.993000000000006</v>
      </c>
      <c r="M49" s="192">
        <v>0</v>
      </c>
      <c r="N49" s="225">
        <f>N50+N106</f>
        <v>88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203">
        <f>AA57</f>
        <v>15.953000000000003</v>
      </c>
      <c r="AB49" s="192">
        <v>0</v>
      </c>
      <c r="AC49" s="192">
        <v>0</v>
      </c>
      <c r="AD49" s="192">
        <v>0</v>
      </c>
      <c r="AE49" s="192">
        <v>0</v>
      </c>
      <c r="AF49" s="203">
        <f>AF57</f>
        <v>1.04</v>
      </c>
      <c r="AG49" s="192">
        <v>0</v>
      </c>
      <c r="AH49" s="225">
        <f>AH50+AH106</f>
        <v>88</v>
      </c>
    </row>
    <row r="50" spans="1:34" ht="40.5" customHeight="1" x14ac:dyDescent="0.25">
      <c r="A50" s="156" t="s">
        <v>191</v>
      </c>
      <c r="B50" s="163" t="s">
        <v>949</v>
      </c>
      <c r="C50" s="156" t="s">
        <v>913</v>
      </c>
      <c r="D50" s="191" t="s">
        <v>981</v>
      </c>
      <c r="E50" s="192">
        <v>0</v>
      </c>
      <c r="F50" s="192">
        <v>0</v>
      </c>
      <c r="G50" s="192">
        <v>0</v>
      </c>
      <c r="H50" s="192">
        <v>0</v>
      </c>
      <c r="I50" s="191">
        <f>I51+I54</f>
        <v>15</v>
      </c>
      <c r="J50" s="192">
        <v>0</v>
      </c>
      <c r="K50" s="192">
        <v>0</v>
      </c>
      <c r="L50" s="192">
        <v>0</v>
      </c>
      <c r="M50" s="192">
        <v>0</v>
      </c>
      <c r="N50" s="225">
        <f>N51+N54</f>
        <v>15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  <c r="Y50" s="192">
        <v>0</v>
      </c>
      <c r="Z50" s="192">
        <v>0</v>
      </c>
      <c r="AA50" s="192">
        <v>0</v>
      </c>
      <c r="AB50" s="192">
        <v>0</v>
      </c>
      <c r="AC50" s="192">
        <v>0</v>
      </c>
      <c r="AD50" s="192">
        <v>0</v>
      </c>
      <c r="AE50" s="192">
        <v>0</v>
      </c>
      <c r="AF50" s="192">
        <v>0</v>
      </c>
      <c r="AG50" s="192">
        <v>0</v>
      </c>
      <c r="AH50" s="225">
        <f>AH51+AH54</f>
        <v>15</v>
      </c>
    </row>
    <row r="51" spans="1:34" ht="28.5" customHeight="1" x14ac:dyDescent="0.25">
      <c r="A51" s="156" t="s">
        <v>192</v>
      </c>
      <c r="B51" s="163" t="s">
        <v>950</v>
      </c>
      <c r="C51" s="156" t="s">
        <v>913</v>
      </c>
      <c r="D51" s="191" t="s">
        <v>981</v>
      </c>
      <c r="E51" s="192">
        <v>0</v>
      </c>
      <c r="F51" s="192">
        <v>0</v>
      </c>
      <c r="G51" s="192">
        <v>0</v>
      </c>
      <c r="H51" s="192">
        <v>0</v>
      </c>
      <c r="I51" s="191">
        <f>I52+I53</f>
        <v>12</v>
      </c>
      <c r="J51" s="192">
        <v>0</v>
      </c>
      <c r="K51" s="192">
        <v>0</v>
      </c>
      <c r="L51" s="192">
        <v>0</v>
      </c>
      <c r="M51" s="192">
        <v>0</v>
      </c>
      <c r="N51" s="225">
        <f>N52+N53</f>
        <v>12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2">
        <v>0</v>
      </c>
      <c r="AF51" s="192">
        <v>0</v>
      </c>
      <c r="AG51" s="192">
        <v>0</v>
      </c>
      <c r="AH51" s="225">
        <f>AH52+AH53</f>
        <v>12</v>
      </c>
    </row>
    <row r="52" spans="1:34" ht="24.75" customHeight="1" x14ac:dyDescent="0.25">
      <c r="A52" s="200" t="s">
        <v>192</v>
      </c>
      <c r="B52" s="395" t="s">
        <v>1011</v>
      </c>
      <c r="C52" s="118" t="s">
        <v>1012</v>
      </c>
      <c r="D52" s="191" t="s">
        <v>981</v>
      </c>
      <c r="E52" s="192">
        <v>0</v>
      </c>
      <c r="F52" s="192">
        <v>0</v>
      </c>
      <c r="G52" s="192">
        <v>0</v>
      </c>
      <c r="H52" s="192">
        <v>0</v>
      </c>
      <c r="I52" s="191">
        <v>4</v>
      </c>
      <c r="J52" s="192">
        <v>0</v>
      </c>
      <c r="K52" s="192">
        <v>0</v>
      </c>
      <c r="L52" s="192">
        <v>0</v>
      </c>
      <c r="M52" s="192">
        <v>0</v>
      </c>
      <c r="N52" s="225">
        <v>4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  <c r="AD52" s="192">
        <v>0</v>
      </c>
      <c r="AE52" s="192">
        <v>0</v>
      </c>
      <c r="AF52" s="192">
        <v>0</v>
      </c>
      <c r="AG52" s="192">
        <v>0</v>
      </c>
      <c r="AH52" s="225">
        <v>4</v>
      </c>
    </row>
    <row r="53" spans="1:34" ht="24.75" customHeight="1" x14ac:dyDescent="0.25">
      <c r="A53" s="200" t="s">
        <v>192</v>
      </c>
      <c r="B53" s="395" t="s">
        <v>1013</v>
      </c>
      <c r="C53" s="118" t="s">
        <v>1014</v>
      </c>
      <c r="D53" s="191" t="s">
        <v>981</v>
      </c>
      <c r="E53" s="192">
        <v>0</v>
      </c>
      <c r="F53" s="192">
        <v>0</v>
      </c>
      <c r="G53" s="192">
        <v>0</v>
      </c>
      <c r="H53" s="192">
        <v>0</v>
      </c>
      <c r="I53" s="191">
        <v>8</v>
      </c>
      <c r="J53" s="192">
        <v>0</v>
      </c>
      <c r="K53" s="192">
        <v>0</v>
      </c>
      <c r="L53" s="192">
        <v>0</v>
      </c>
      <c r="M53" s="192">
        <v>0</v>
      </c>
      <c r="N53" s="225">
        <v>8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0</v>
      </c>
      <c r="AD53" s="192">
        <v>0</v>
      </c>
      <c r="AE53" s="192">
        <v>0</v>
      </c>
      <c r="AF53" s="192">
        <v>0</v>
      </c>
      <c r="AG53" s="192">
        <v>0</v>
      </c>
      <c r="AH53" s="225">
        <v>8</v>
      </c>
    </row>
    <row r="54" spans="1:34" ht="42" customHeight="1" x14ac:dyDescent="0.25">
      <c r="A54" s="156" t="s">
        <v>193</v>
      </c>
      <c r="B54" s="163" t="s">
        <v>951</v>
      </c>
      <c r="C54" s="156" t="s">
        <v>913</v>
      </c>
      <c r="D54" s="191" t="s">
        <v>981</v>
      </c>
      <c r="E54" s="192">
        <v>0</v>
      </c>
      <c r="F54" s="192">
        <v>0</v>
      </c>
      <c r="G54" s="192">
        <v>0</v>
      </c>
      <c r="H54" s="192">
        <v>0</v>
      </c>
      <c r="I54" s="191">
        <f>I55+I56</f>
        <v>3</v>
      </c>
      <c r="J54" s="192">
        <v>0</v>
      </c>
      <c r="K54" s="192">
        <v>0</v>
      </c>
      <c r="L54" s="192">
        <v>0</v>
      </c>
      <c r="M54" s="192">
        <v>0</v>
      </c>
      <c r="N54" s="225">
        <f>N55+N56</f>
        <v>3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225">
        <f>AH55+AH56</f>
        <v>3</v>
      </c>
    </row>
    <row r="55" spans="1:34" ht="20.25" customHeight="1" x14ac:dyDescent="0.25">
      <c r="A55" s="200" t="s">
        <v>193</v>
      </c>
      <c r="B55" s="395" t="s">
        <v>1015</v>
      </c>
      <c r="C55" s="118" t="s">
        <v>1016</v>
      </c>
      <c r="D55" s="191" t="s">
        <v>981</v>
      </c>
      <c r="E55" s="192">
        <v>0</v>
      </c>
      <c r="F55" s="192">
        <v>0</v>
      </c>
      <c r="G55" s="192">
        <v>0</v>
      </c>
      <c r="H55" s="192">
        <v>0</v>
      </c>
      <c r="I55" s="191">
        <v>1</v>
      </c>
      <c r="J55" s="192">
        <v>0</v>
      </c>
      <c r="K55" s="192">
        <v>0</v>
      </c>
      <c r="L55" s="192">
        <v>0</v>
      </c>
      <c r="M55" s="192">
        <v>0</v>
      </c>
      <c r="N55" s="225">
        <v>1</v>
      </c>
      <c r="O55" s="192">
        <v>0</v>
      </c>
      <c r="P55" s="192">
        <v>0</v>
      </c>
      <c r="Q55" s="192">
        <v>0</v>
      </c>
      <c r="R55" s="192">
        <v>0</v>
      </c>
      <c r="S55" s="192">
        <v>0</v>
      </c>
      <c r="T55" s="192">
        <v>0</v>
      </c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0</v>
      </c>
      <c r="AA55" s="192">
        <v>0</v>
      </c>
      <c r="AB55" s="192">
        <v>0</v>
      </c>
      <c r="AC55" s="192">
        <v>0</v>
      </c>
      <c r="AD55" s="192">
        <v>0</v>
      </c>
      <c r="AE55" s="192">
        <v>0</v>
      </c>
      <c r="AF55" s="192">
        <v>0</v>
      </c>
      <c r="AG55" s="192">
        <v>0</v>
      </c>
      <c r="AH55" s="225">
        <v>1</v>
      </c>
    </row>
    <row r="56" spans="1:34" ht="27" customHeight="1" x14ac:dyDescent="0.25">
      <c r="A56" s="200" t="s">
        <v>193</v>
      </c>
      <c r="B56" s="395" t="s">
        <v>1017</v>
      </c>
      <c r="C56" s="118" t="s">
        <v>1018</v>
      </c>
      <c r="D56" s="191" t="s">
        <v>981</v>
      </c>
      <c r="E56" s="192">
        <v>0</v>
      </c>
      <c r="F56" s="192">
        <v>0</v>
      </c>
      <c r="G56" s="192">
        <v>0</v>
      </c>
      <c r="H56" s="192">
        <v>0</v>
      </c>
      <c r="I56" s="191">
        <v>2</v>
      </c>
      <c r="J56" s="192">
        <v>0</v>
      </c>
      <c r="K56" s="192">
        <v>0</v>
      </c>
      <c r="L56" s="192">
        <v>0</v>
      </c>
      <c r="M56" s="192">
        <v>0</v>
      </c>
      <c r="N56" s="225">
        <v>2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0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225">
        <v>2</v>
      </c>
    </row>
    <row r="57" spans="1:34" ht="39.75" customHeight="1" x14ac:dyDescent="0.25">
      <c r="A57" s="156" t="s">
        <v>201</v>
      </c>
      <c r="B57" s="163" t="s">
        <v>952</v>
      </c>
      <c r="C57" s="156" t="s">
        <v>913</v>
      </c>
      <c r="D57" s="191" t="s">
        <v>981</v>
      </c>
      <c r="E57" s="192">
        <v>0</v>
      </c>
      <c r="F57" s="192">
        <v>0</v>
      </c>
      <c r="G57" s="203">
        <f>G58</f>
        <v>15.953000000000003</v>
      </c>
      <c r="H57" s="192">
        <v>0</v>
      </c>
      <c r="I57" s="192">
        <v>0</v>
      </c>
      <c r="J57" s="192">
        <v>0</v>
      </c>
      <c r="K57" s="192">
        <v>0</v>
      </c>
      <c r="L57" s="203">
        <f>L58</f>
        <v>16.993000000000006</v>
      </c>
      <c r="M57" s="192">
        <v>0</v>
      </c>
      <c r="N57" s="225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>
        <v>0</v>
      </c>
      <c r="W57" s="192">
        <v>0</v>
      </c>
      <c r="X57" s="192">
        <v>0</v>
      </c>
      <c r="Y57" s="192">
        <v>0</v>
      </c>
      <c r="Z57" s="192">
        <v>0</v>
      </c>
      <c r="AA57" s="203">
        <f>AA58</f>
        <v>15.953000000000003</v>
      </c>
      <c r="AB57" s="192">
        <v>0</v>
      </c>
      <c r="AC57" s="192">
        <v>0</v>
      </c>
      <c r="AD57" s="192">
        <v>0</v>
      </c>
      <c r="AE57" s="192">
        <v>0</v>
      </c>
      <c r="AF57" s="203">
        <f>AF58</f>
        <v>1.04</v>
      </c>
      <c r="AG57" s="192">
        <v>0</v>
      </c>
      <c r="AH57" s="192">
        <v>0</v>
      </c>
    </row>
    <row r="58" spans="1:34" ht="30" customHeight="1" x14ac:dyDescent="0.25">
      <c r="A58" s="156" t="s">
        <v>953</v>
      </c>
      <c r="B58" s="163" t="s">
        <v>954</v>
      </c>
      <c r="C58" s="156" t="s">
        <v>913</v>
      </c>
      <c r="D58" s="191" t="s">
        <v>981</v>
      </c>
      <c r="E58" s="192">
        <v>0</v>
      </c>
      <c r="F58" s="192">
        <v>0</v>
      </c>
      <c r="G58" s="203">
        <f>SUM(G59:G102)</f>
        <v>15.953000000000003</v>
      </c>
      <c r="H58" s="192">
        <v>0</v>
      </c>
      <c r="I58" s="192">
        <v>0</v>
      </c>
      <c r="J58" s="192">
        <v>0</v>
      </c>
      <c r="K58" s="192">
        <v>0</v>
      </c>
      <c r="L58" s="203">
        <f>SUM(L59:L104)</f>
        <v>16.993000000000006</v>
      </c>
      <c r="M58" s="192">
        <v>0</v>
      </c>
      <c r="N58" s="225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0</v>
      </c>
      <c r="W58" s="192">
        <v>0</v>
      </c>
      <c r="X58" s="192">
        <v>0</v>
      </c>
      <c r="Y58" s="192">
        <v>0</v>
      </c>
      <c r="Z58" s="192">
        <v>0</v>
      </c>
      <c r="AA58" s="203">
        <f>SUM(AA59:AA102)</f>
        <v>15.953000000000003</v>
      </c>
      <c r="AB58" s="192">
        <v>0</v>
      </c>
      <c r="AC58" s="192">
        <v>0</v>
      </c>
      <c r="AD58" s="192">
        <v>0</v>
      </c>
      <c r="AE58" s="192">
        <v>0</v>
      </c>
      <c r="AF58" s="203">
        <f>SUM(AF60:AF104)</f>
        <v>1.04</v>
      </c>
      <c r="AG58" s="192">
        <v>0</v>
      </c>
      <c r="AH58" s="192">
        <v>0</v>
      </c>
    </row>
    <row r="59" spans="1:34" ht="20.25" customHeight="1" x14ac:dyDescent="0.25">
      <c r="A59" s="200" t="s">
        <v>953</v>
      </c>
      <c r="B59" s="395" t="s">
        <v>1019</v>
      </c>
      <c r="C59" s="118" t="s">
        <v>1020</v>
      </c>
      <c r="D59" s="191" t="s">
        <v>981</v>
      </c>
      <c r="E59" s="192">
        <v>0</v>
      </c>
      <c r="F59" s="192">
        <v>0</v>
      </c>
      <c r="G59" s="130">
        <v>0.27600000000000002</v>
      </c>
      <c r="H59" s="192">
        <v>0</v>
      </c>
      <c r="I59" s="192">
        <v>0</v>
      </c>
      <c r="J59" s="175">
        <v>0</v>
      </c>
      <c r="K59" s="175">
        <v>0</v>
      </c>
      <c r="L59" s="130">
        <v>0.27600000000000002</v>
      </c>
      <c r="M59" s="175">
        <v>0</v>
      </c>
      <c r="N59" s="175">
        <v>0</v>
      </c>
      <c r="O59" s="192">
        <v>0</v>
      </c>
      <c r="P59" s="192">
        <v>0</v>
      </c>
      <c r="Q59" s="192">
        <v>0</v>
      </c>
      <c r="R59" s="192">
        <v>0</v>
      </c>
      <c r="S59" s="192">
        <v>0</v>
      </c>
      <c r="T59" s="192">
        <v>0</v>
      </c>
      <c r="U59" s="192">
        <v>0</v>
      </c>
      <c r="V59" s="192">
        <v>0</v>
      </c>
      <c r="W59" s="192">
        <v>0</v>
      </c>
      <c r="X59" s="192">
        <v>0</v>
      </c>
      <c r="Y59" s="192">
        <v>0</v>
      </c>
      <c r="Z59" s="192">
        <v>0</v>
      </c>
      <c r="AA59" s="130">
        <v>0.27600000000000002</v>
      </c>
      <c r="AB59" s="192">
        <v>0</v>
      </c>
      <c r="AC59" s="192">
        <v>0</v>
      </c>
      <c r="AD59" s="192">
        <v>0</v>
      </c>
      <c r="AE59" s="192">
        <v>0</v>
      </c>
      <c r="AF59" s="192">
        <v>0</v>
      </c>
      <c r="AG59" s="192">
        <v>0</v>
      </c>
      <c r="AH59" s="192">
        <v>0</v>
      </c>
    </row>
    <row r="60" spans="1:34" ht="16.5" customHeight="1" x14ac:dyDescent="0.25">
      <c r="A60" s="200" t="s">
        <v>953</v>
      </c>
      <c r="B60" s="395" t="s">
        <v>1021</v>
      </c>
      <c r="C60" s="118" t="s">
        <v>1022</v>
      </c>
      <c r="D60" s="191" t="s">
        <v>981</v>
      </c>
      <c r="E60" s="192">
        <v>0</v>
      </c>
      <c r="F60" s="192">
        <v>0</v>
      </c>
      <c r="G60" s="130">
        <v>0.35</v>
      </c>
      <c r="H60" s="192">
        <v>0</v>
      </c>
      <c r="I60" s="192">
        <v>0</v>
      </c>
      <c r="J60" s="175">
        <v>0</v>
      </c>
      <c r="K60" s="175">
        <v>0</v>
      </c>
      <c r="L60" s="130">
        <v>0.35</v>
      </c>
      <c r="M60" s="175">
        <v>0</v>
      </c>
      <c r="N60" s="175">
        <v>0</v>
      </c>
      <c r="O60" s="192">
        <v>0</v>
      </c>
      <c r="P60" s="192">
        <v>0</v>
      </c>
      <c r="Q60" s="192">
        <v>0</v>
      </c>
      <c r="R60" s="192">
        <v>0</v>
      </c>
      <c r="S60" s="192">
        <v>0</v>
      </c>
      <c r="T60" s="192">
        <v>0</v>
      </c>
      <c r="U60" s="192">
        <v>0</v>
      </c>
      <c r="V60" s="192">
        <v>0</v>
      </c>
      <c r="W60" s="192">
        <v>0</v>
      </c>
      <c r="X60" s="192">
        <v>0</v>
      </c>
      <c r="Y60" s="192">
        <v>0</v>
      </c>
      <c r="Z60" s="192">
        <v>0</v>
      </c>
      <c r="AA60" s="130">
        <v>0.35</v>
      </c>
      <c r="AB60" s="192">
        <v>0</v>
      </c>
      <c r="AC60" s="192">
        <v>0</v>
      </c>
      <c r="AD60" s="192">
        <v>0</v>
      </c>
      <c r="AE60" s="192">
        <v>0</v>
      </c>
      <c r="AF60" s="192">
        <v>0</v>
      </c>
      <c r="AG60" s="192">
        <v>0</v>
      </c>
      <c r="AH60" s="192">
        <v>0</v>
      </c>
    </row>
    <row r="61" spans="1:34" ht="18" customHeight="1" x14ac:dyDescent="0.25">
      <c r="A61" s="200" t="s">
        <v>953</v>
      </c>
      <c r="B61" s="395" t="s">
        <v>1023</v>
      </c>
      <c r="C61" s="118" t="s">
        <v>1024</v>
      </c>
      <c r="D61" s="191" t="s">
        <v>981</v>
      </c>
      <c r="E61" s="192">
        <v>0</v>
      </c>
      <c r="F61" s="192">
        <v>0</v>
      </c>
      <c r="G61" s="130">
        <v>0.21</v>
      </c>
      <c r="H61" s="192">
        <v>0</v>
      </c>
      <c r="I61" s="192">
        <v>0</v>
      </c>
      <c r="J61" s="175">
        <v>0</v>
      </c>
      <c r="K61" s="175">
        <v>0</v>
      </c>
      <c r="L61" s="130">
        <v>0.21</v>
      </c>
      <c r="M61" s="175">
        <v>0</v>
      </c>
      <c r="N61" s="175">
        <v>0</v>
      </c>
      <c r="O61" s="192">
        <v>0</v>
      </c>
      <c r="P61" s="192">
        <v>0</v>
      </c>
      <c r="Q61" s="192">
        <v>0</v>
      </c>
      <c r="R61" s="192">
        <v>0</v>
      </c>
      <c r="S61" s="192">
        <v>0</v>
      </c>
      <c r="T61" s="192">
        <v>0</v>
      </c>
      <c r="U61" s="192">
        <v>0</v>
      </c>
      <c r="V61" s="192">
        <v>0</v>
      </c>
      <c r="W61" s="192">
        <v>0</v>
      </c>
      <c r="X61" s="192">
        <v>0</v>
      </c>
      <c r="Y61" s="192">
        <v>0</v>
      </c>
      <c r="Z61" s="192">
        <v>0</v>
      </c>
      <c r="AA61" s="130">
        <v>0.21</v>
      </c>
      <c r="AB61" s="192">
        <v>0</v>
      </c>
      <c r="AC61" s="192">
        <v>0</v>
      </c>
      <c r="AD61" s="192">
        <v>0</v>
      </c>
      <c r="AE61" s="192">
        <v>0</v>
      </c>
      <c r="AF61" s="192">
        <v>0</v>
      </c>
      <c r="AG61" s="192">
        <v>0</v>
      </c>
      <c r="AH61" s="192">
        <v>0</v>
      </c>
    </row>
    <row r="62" spans="1:34" ht="23.25" customHeight="1" x14ac:dyDescent="0.25">
      <c r="A62" s="200" t="s">
        <v>953</v>
      </c>
      <c r="B62" s="395" t="s">
        <v>1025</v>
      </c>
      <c r="C62" s="118" t="s">
        <v>1026</v>
      </c>
      <c r="D62" s="191" t="s">
        <v>981</v>
      </c>
      <c r="E62" s="192">
        <v>0</v>
      </c>
      <c r="F62" s="192">
        <v>0</v>
      </c>
      <c r="G62" s="130">
        <v>0.36199999999999999</v>
      </c>
      <c r="H62" s="192">
        <v>0</v>
      </c>
      <c r="I62" s="192">
        <v>0</v>
      </c>
      <c r="J62" s="175">
        <v>0</v>
      </c>
      <c r="K62" s="175">
        <v>0</v>
      </c>
      <c r="L62" s="130">
        <v>0.36199999999999999</v>
      </c>
      <c r="M62" s="175">
        <v>0</v>
      </c>
      <c r="N62" s="175">
        <v>0</v>
      </c>
      <c r="O62" s="192">
        <v>0</v>
      </c>
      <c r="P62" s="192">
        <v>0</v>
      </c>
      <c r="Q62" s="192">
        <v>0</v>
      </c>
      <c r="R62" s="192">
        <v>0</v>
      </c>
      <c r="S62" s="192">
        <v>0</v>
      </c>
      <c r="T62" s="192">
        <v>0</v>
      </c>
      <c r="U62" s="192">
        <v>0</v>
      </c>
      <c r="V62" s="192">
        <v>0</v>
      </c>
      <c r="W62" s="192">
        <v>0</v>
      </c>
      <c r="X62" s="192">
        <v>0</v>
      </c>
      <c r="Y62" s="192">
        <v>0</v>
      </c>
      <c r="Z62" s="192">
        <v>0</v>
      </c>
      <c r="AA62" s="130">
        <v>0.36199999999999999</v>
      </c>
      <c r="AB62" s="192">
        <v>0</v>
      </c>
      <c r="AC62" s="192">
        <v>0</v>
      </c>
      <c r="AD62" s="192">
        <v>0</v>
      </c>
      <c r="AE62" s="192">
        <v>0</v>
      </c>
      <c r="AF62" s="192">
        <v>0</v>
      </c>
      <c r="AG62" s="192">
        <v>0</v>
      </c>
      <c r="AH62" s="192">
        <v>0</v>
      </c>
    </row>
    <row r="63" spans="1:34" ht="19.5" customHeight="1" x14ac:dyDescent="0.25">
      <c r="A63" s="200" t="s">
        <v>953</v>
      </c>
      <c r="B63" s="395" t="s">
        <v>1027</v>
      </c>
      <c r="C63" s="118" t="s">
        <v>1028</v>
      </c>
      <c r="D63" s="191" t="s">
        <v>981</v>
      </c>
      <c r="E63" s="192">
        <v>0</v>
      </c>
      <c r="F63" s="192">
        <v>0</v>
      </c>
      <c r="G63" s="130">
        <v>0.52700000000000002</v>
      </c>
      <c r="H63" s="192">
        <v>0</v>
      </c>
      <c r="I63" s="192">
        <v>0</v>
      </c>
      <c r="J63" s="175">
        <v>0</v>
      </c>
      <c r="K63" s="175">
        <v>0</v>
      </c>
      <c r="L63" s="130">
        <v>0.52700000000000002</v>
      </c>
      <c r="M63" s="175">
        <v>0</v>
      </c>
      <c r="N63" s="175">
        <v>0</v>
      </c>
      <c r="O63" s="192">
        <v>0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>
        <v>0</v>
      </c>
      <c r="W63" s="192">
        <v>0</v>
      </c>
      <c r="X63" s="192">
        <v>0</v>
      </c>
      <c r="Y63" s="192">
        <v>0</v>
      </c>
      <c r="Z63" s="192">
        <v>0</v>
      </c>
      <c r="AA63" s="130">
        <v>0.52700000000000002</v>
      </c>
      <c r="AB63" s="192">
        <v>0</v>
      </c>
      <c r="AC63" s="192">
        <v>0</v>
      </c>
      <c r="AD63" s="192">
        <v>0</v>
      </c>
      <c r="AE63" s="192">
        <v>0</v>
      </c>
      <c r="AF63" s="192">
        <v>0</v>
      </c>
      <c r="AG63" s="192">
        <v>0</v>
      </c>
      <c r="AH63" s="192">
        <v>0</v>
      </c>
    </row>
    <row r="64" spans="1:34" ht="24" customHeight="1" x14ac:dyDescent="0.25">
      <c r="A64" s="200" t="s">
        <v>953</v>
      </c>
      <c r="B64" s="395" t="s">
        <v>1029</v>
      </c>
      <c r="C64" s="118" t="s">
        <v>1030</v>
      </c>
      <c r="D64" s="191" t="s">
        <v>981</v>
      </c>
      <c r="E64" s="192">
        <v>0</v>
      </c>
      <c r="F64" s="192">
        <v>0</v>
      </c>
      <c r="G64" s="130">
        <v>0.24</v>
      </c>
      <c r="H64" s="192">
        <v>0</v>
      </c>
      <c r="I64" s="192">
        <v>0</v>
      </c>
      <c r="J64" s="175">
        <v>0</v>
      </c>
      <c r="K64" s="175">
        <v>0</v>
      </c>
      <c r="L64" s="130">
        <v>0.24</v>
      </c>
      <c r="M64" s="175">
        <v>0</v>
      </c>
      <c r="N64" s="175">
        <v>0</v>
      </c>
      <c r="O64" s="192">
        <v>0</v>
      </c>
      <c r="P64" s="192">
        <v>0</v>
      </c>
      <c r="Q64" s="192">
        <v>0</v>
      </c>
      <c r="R64" s="192">
        <v>0</v>
      </c>
      <c r="S64" s="192">
        <v>0</v>
      </c>
      <c r="T64" s="192">
        <v>0</v>
      </c>
      <c r="U64" s="192">
        <v>0</v>
      </c>
      <c r="V64" s="192">
        <v>0</v>
      </c>
      <c r="W64" s="192">
        <v>0</v>
      </c>
      <c r="X64" s="192">
        <v>0</v>
      </c>
      <c r="Y64" s="192">
        <v>0</v>
      </c>
      <c r="Z64" s="192">
        <v>0</v>
      </c>
      <c r="AA64" s="130">
        <v>0.24</v>
      </c>
      <c r="AB64" s="192">
        <v>0</v>
      </c>
      <c r="AC64" s="192">
        <v>0</v>
      </c>
      <c r="AD64" s="192">
        <v>0</v>
      </c>
      <c r="AE64" s="192">
        <v>0</v>
      </c>
      <c r="AF64" s="192">
        <v>0</v>
      </c>
      <c r="AG64" s="192">
        <v>0</v>
      </c>
      <c r="AH64" s="192">
        <v>0</v>
      </c>
    </row>
    <row r="65" spans="1:34" ht="20.25" customHeight="1" x14ac:dyDescent="0.25">
      <c r="A65" s="200" t="s">
        <v>953</v>
      </c>
      <c r="B65" s="395" t="s">
        <v>1031</v>
      </c>
      <c r="C65" s="118" t="s">
        <v>1032</v>
      </c>
      <c r="D65" s="191" t="s">
        <v>981</v>
      </c>
      <c r="E65" s="192">
        <v>0</v>
      </c>
      <c r="F65" s="192">
        <v>0</v>
      </c>
      <c r="G65" s="130">
        <v>0.43</v>
      </c>
      <c r="H65" s="192">
        <v>0</v>
      </c>
      <c r="I65" s="192">
        <v>0</v>
      </c>
      <c r="J65" s="175">
        <v>0</v>
      </c>
      <c r="K65" s="175">
        <v>0</v>
      </c>
      <c r="L65" s="130">
        <v>0.43</v>
      </c>
      <c r="M65" s="175">
        <v>0</v>
      </c>
      <c r="N65" s="175">
        <v>0</v>
      </c>
      <c r="O65" s="192">
        <v>0</v>
      </c>
      <c r="P65" s="192">
        <v>0</v>
      </c>
      <c r="Q65" s="192">
        <v>0</v>
      </c>
      <c r="R65" s="192">
        <v>0</v>
      </c>
      <c r="S65" s="192">
        <v>0</v>
      </c>
      <c r="T65" s="192">
        <v>0</v>
      </c>
      <c r="U65" s="192">
        <v>0</v>
      </c>
      <c r="V65" s="192">
        <v>0</v>
      </c>
      <c r="W65" s="192">
        <v>0</v>
      </c>
      <c r="X65" s="192">
        <v>0</v>
      </c>
      <c r="Y65" s="192">
        <v>0</v>
      </c>
      <c r="Z65" s="192">
        <v>0</v>
      </c>
      <c r="AA65" s="130">
        <v>0.43</v>
      </c>
      <c r="AB65" s="192">
        <v>0</v>
      </c>
      <c r="AC65" s="192">
        <v>0</v>
      </c>
      <c r="AD65" s="192">
        <v>0</v>
      </c>
      <c r="AE65" s="192">
        <v>0</v>
      </c>
      <c r="AF65" s="192">
        <v>0</v>
      </c>
      <c r="AG65" s="192">
        <v>0</v>
      </c>
      <c r="AH65" s="192">
        <v>0</v>
      </c>
    </row>
    <row r="66" spans="1:34" ht="23.25" customHeight="1" x14ac:dyDescent="0.25">
      <c r="A66" s="200" t="s">
        <v>953</v>
      </c>
      <c r="B66" s="395" t="s">
        <v>1033</v>
      </c>
      <c r="C66" s="118" t="s">
        <v>1034</v>
      </c>
      <c r="D66" s="191" t="s">
        <v>981</v>
      </c>
      <c r="E66" s="192">
        <v>0</v>
      </c>
      <c r="F66" s="192">
        <v>0</v>
      </c>
      <c r="G66" s="130">
        <v>0.34699999999999998</v>
      </c>
      <c r="H66" s="192">
        <v>0</v>
      </c>
      <c r="I66" s="192">
        <v>0</v>
      </c>
      <c r="J66" s="175">
        <v>0</v>
      </c>
      <c r="K66" s="175">
        <v>0</v>
      </c>
      <c r="L66" s="130">
        <v>0.34699999999999998</v>
      </c>
      <c r="M66" s="175">
        <v>0</v>
      </c>
      <c r="N66" s="175">
        <v>0</v>
      </c>
      <c r="O66" s="192">
        <v>0</v>
      </c>
      <c r="P66" s="192">
        <v>0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>
        <v>0</v>
      </c>
      <c r="W66" s="192">
        <v>0</v>
      </c>
      <c r="X66" s="192">
        <v>0</v>
      </c>
      <c r="Y66" s="192">
        <v>0</v>
      </c>
      <c r="Z66" s="192">
        <v>0</v>
      </c>
      <c r="AA66" s="130">
        <v>0.34699999999999998</v>
      </c>
      <c r="AB66" s="192">
        <v>0</v>
      </c>
      <c r="AC66" s="192">
        <v>0</v>
      </c>
      <c r="AD66" s="192">
        <v>0</v>
      </c>
      <c r="AE66" s="192">
        <v>0</v>
      </c>
      <c r="AF66" s="192">
        <v>0</v>
      </c>
      <c r="AG66" s="192">
        <v>0</v>
      </c>
      <c r="AH66" s="192">
        <v>0</v>
      </c>
    </row>
    <row r="67" spans="1:34" ht="24.75" customHeight="1" x14ac:dyDescent="0.25">
      <c r="A67" s="200" t="s">
        <v>953</v>
      </c>
      <c r="B67" s="395" t="s">
        <v>1035</v>
      </c>
      <c r="C67" s="118" t="s">
        <v>1036</v>
      </c>
      <c r="D67" s="191" t="s">
        <v>981</v>
      </c>
      <c r="E67" s="192">
        <v>0</v>
      </c>
      <c r="F67" s="192">
        <v>0</v>
      </c>
      <c r="G67" s="130">
        <v>0.32</v>
      </c>
      <c r="H67" s="192">
        <v>0</v>
      </c>
      <c r="I67" s="192">
        <v>0</v>
      </c>
      <c r="J67" s="175">
        <v>0</v>
      </c>
      <c r="K67" s="175">
        <v>0</v>
      </c>
      <c r="L67" s="130">
        <v>0.32</v>
      </c>
      <c r="M67" s="175">
        <v>0</v>
      </c>
      <c r="N67" s="175">
        <v>0</v>
      </c>
      <c r="O67" s="192">
        <v>0</v>
      </c>
      <c r="P67" s="192">
        <v>0</v>
      </c>
      <c r="Q67" s="192">
        <v>0</v>
      </c>
      <c r="R67" s="192">
        <v>0</v>
      </c>
      <c r="S67" s="192">
        <v>0</v>
      </c>
      <c r="T67" s="192">
        <v>0</v>
      </c>
      <c r="U67" s="192">
        <v>0</v>
      </c>
      <c r="V67" s="192">
        <v>0</v>
      </c>
      <c r="W67" s="192">
        <v>0</v>
      </c>
      <c r="X67" s="192">
        <v>0</v>
      </c>
      <c r="Y67" s="192">
        <v>0</v>
      </c>
      <c r="Z67" s="192">
        <v>0</v>
      </c>
      <c r="AA67" s="130">
        <v>0.32</v>
      </c>
      <c r="AB67" s="192">
        <v>0</v>
      </c>
      <c r="AC67" s="192">
        <v>0</v>
      </c>
      <c r="AD67" s="192">
        <v>0</v>
      </c>
      <c r="AE67" s="192">
        <v>0</v>
      </c>
      <c r="AF67" s="192">
        <v>0</v>
      </c>
      <c r="AG67" s="192">
        <v>0</v>
      </c>
      <c r="AH67" s="192">
        <v>0</v>
      </c>
    </row>
    <row r="68" spans="1:34" ht="24" customHeight="1" x14ac:dyDescent="0.25">
      <c r="A68" s="200" t="s">
        <v>953</v>
      </c>
      <c r="B68" s="395" t="s">
        <v>1037</v>
      </c>
      <c r="C68" s="118" t="s">
        <v>1038</v>
      </c>
      <c r="D68" s="191" t="s">
        <v>981</v>
      </c>
      <c r="E68" s="192">
        <v>0</v>
      </c>
      <c r="F68" s="192">
        <v>0</v>
      </c>
      <c r="G68" s="130">
        <v>0.45</v>
      </c>
      <c r="H68" s="192">
        <v>0</v>
      </c>
      <c r="I68" s="192">
        <v>0</v>
      </c>
      <c r="J68" s="175">
        <v>0</v>
      </c>
      <c r="K68" s="175">
        <v>0</v>
      </c>
      <c r="L68" s="130">
        <v>0.45</v>
      </c>
      <c r="M68" s="175">
        <v>0</v>
      </c>
      <c r="N68" s="175">
        <v>0</v>
      </c>
      <c r="O68" s="192">
        <v>0</v>
      </c>
      <c r="P68" s="192">
        <v>0</v>
      </c>
      <c r="Q68" s="192">
        <v>0</v>
      </c>
      <c r="R68" s="192">
        <v>0</v>
      </c>
      <c r="S68" s="192">
        <v>0</v>
      </c>
      <c r="T68" s="192">
        <v>0</v>
      </c>
      <c r="U68" s="192">
        <v>0</v>
      </c>
      <c r="V68" s="192">
        <v>0</v>
      </c>
      <c r="W68" s="192">
        <v>0</v>
      </c>
      <c r="X68" s="192">
        <v>0</v>
      </c>
      <c r="Y68" s="192">
        <v>0</v>
      </c>
      <c r="Z68" s="192">
        <v>0</v>
      </c>
      <c r="AA68" s="130">
        <v>0.45</v>
      </c>
      <c r="AB68" s="192">
        <v>0</v>
      </c>
      <c r="AC68" s="192">
        <v>0</v>
      </c>
      <c r="AD68" s="192">
        <v>0</v>
      </c>
      <c r="AE68" s="192">
        <v>0</v>
      </c>
      <c r="AF68" s="192">
        <v>0</v>
      </c>
      <c r="AG68" s="192">
        <v>0</v>
      </c>
      <c r="AH68" s="192">
        <v>0</v>
      </c>
    </row>
    <row r="69" spans="1:34" ht="25.5" customHeight="1" x14ac:dyDescent="0.25">
      <c r="A69" s="200" t="s">
        <v>953</v>
      </c>
      <c r="B69" s="395" t="s">
        <v>1039</v>
      </c>
      <c r="C69" s="118" t="s">
        <v>1040</v>
      </c>
      <c r="D69" s="191" t="s">
        <v>981</v>
      </c>
      <c r="E69" s="192">
        <v>0</v>
      </c>
      <c r="F69" s="192">
        <v>0</v>
      </c>
      <c r="G69" s="130">
        <v>0.315</v>
      </c>
      <c r="H69" s="192">
        <v>0</v>
      </c>
      <c r="I69" s="192">
        <v>0</v>
      </c>
      <c r="J69" s="175">
        <v>0</v>
      </c>
      <c r="K69" s="175">
        <v>0</v>
      </c>
      <c r="L69" s="130">
        <v>0.315</v>
      </c>
      <c r="M69" s="175">
        <v>0</v>
      </c>
      <c r="N69" s="175">
        <v>0</v>
      </c>
      <c r="O69" s="192">
        <v>0</v>
      </c>
      <c r="P69" s="192">
        <v>0</v>
      </c>
      <c r="Q69" s="192">
        <v>0</v>
      </c>
      <c r="R69" s="192">
        <v>0</v>
      </c>
      <c r="S69" s="192">
        <v>0</v>
      </c>
      <c r="T69" s="192">
        <v>0</v>
      </c>
      <c r="U69" s="192">
        <v>0</v>
      </c>
      <c r="V69" s="192">
        <v>0</v>
      </c>
      <c r="W69" s="192">
        <v>0</v>
      </c>
      <c r="X69" s="192">
        <v>0</v>
      </c>
      <c r="Y69" s="192">
        <v>0</v>
      </c>
      <c r="Z69" s="192">
        <v>0</v>
      </c>
      <c r="AA69" s="130">
        <v>0.315</v>
      </c>
      <c r="AB69" s="192">
        <v>0</v>
      </c>
      <c r="AC69" s="192">
        <v>0</v>
      </c>
      <c r="AD69" s="192">
        <v>0</v>
      </c>
      <c r="AE69" s="192">
        <v>0</v>
      </c>
      <c r="AF69" s="192">
        <v>0</v>
      </c>
      <c r="AG69" s="192">
        <v>0</v>
      </c>
      <c r="AH69" s="192">
        <v>0</v>
      </c>
    </row>
    <row r="70" spans="1:34" ht="24" customHeight="1" x14ac:dyDescent="0.25">
      <c r="A70" s="200" t="s">
        <v>953</v>
      </c>
      <c r="B70" s="395" t="s">
        <v>1041</v>
      </c>
      <c r="C70" s="118" t="s">
        <v>1042</v>
      </c>
      <c r="D70" s="191" t="s">
        <v>981</v>
      </c>
      <c r="E70" s="192">
        <v>0</v>
      </c>
      <c r="F70" s="192">
        <v>0</v>
      </c>
      <c r="G70" s="130">
        <v>0.44</v>
      </c>
      <c r="H70" s="192">
        <v>0</v>
      </c>
      <c r="I70" s="192">
        <v>0</v>
      </c>
      <c r="J70" s="175">
        <v>0</v>
      </c>
      <c r="K70" s="175">
        <v>0</v>
      </c>
      <c r="L70" s="130">
        <v>0.44</v>
      </c>
      <c r="M70" s="175">
        <v>0</v>
      </c>
      <c r="N70" s="175">
        <v>0</v>
      </c>
      <c r="O70" s="192">
        <v>0</v>
      </c>
      <c r="P70" s="192">
        <v>0</v>
      </c>
      <c r="Q70" s="192">
        <v>0</v>
      </c>
      <c r="R70" s="192">
        <v>0</v>
      </c>
      <c r="S70" s="192">
        <v>0</v>
      </c>
      <c r="T70" s="192">
        <v>0</v>
      </c>
      <c r="U70" s="192">
        <v>0</v>
      </c>
      <c r="V70" s="192">
        <v>0</v>
      </c>
      <c r="W70" s="192">
        <v>0</v>
      </c>
      <c r="X70" s="192">
        <v>0</v>
      </c>
      <c r="Y70" s="192">
        <v>0</v>
      </c>
      <c r="Z70" s="192">
        <v>0</v>
      </c>
      <c r="AA70" s="130">
        <v>0.44</v>
      </c>
      <c r="AB70" s="192">
        <v>0</v>
      </c>
      <c r="AC70" s="192">
        <v>0</v>
      </c>
      <c r="AD70" s="192">
        <v>0</v>
      </c>
      <c r="AE70" s="192">
        <v>0</v>
      </c>
      <c r="AF70" s="192">
        <v>0</v>
      </c>
      <c r="AG70" s="192">
        <v>0</v>
      </c>
      <c r="AH70" s="192">
        <v>0</v>
      </c>
    </row>
    <row r="71" spans="1:34" ht="23.25" customHeight="1" x14ac:dyDescent="0.25">
      <c r="A71" s="200" t="s">
        <v>953</v>
      </c>
      <c r="B71" s="395" t="s">
        <v>1043</v>
      </c>
      <c r="C71" s="118" t="s">
        <v>1044</v>
      </c>
      <c r="D71" s="191" t="s">
        <v>981</v>
      </c>
      <c r="E71" s="192">
        <v>0</v>
      </c>
      <c r="F71" s="192">
        <v>0</v>
      </c>
      <c r="G71" s="130">
        <v>0.34</v>
      </c>
      <c r="H71" s="192">
        <v>0</v>
      </c>
      <c r="I71" s="192">
        <v>0</v>
      </c>
      <c r="J71" s="175">
        <v>0</v>
      </c>
      <c r="K71" s="175">
        <v>0</v>
      </c>
      <c r="L71" s="130">
        <v>0.34</v>
      </c>
      <c r="M71" s="175">
        <v>0</v>
      </c>
      <c r="N71" s="175">
        <v>0</v>
      </c>
      <c r="O71" s="192">
        <v>0</v>
      </c>
      <c r="P71" s="192">
        <v>0</v>
      </c>
      <c r="Q71" s="192">
        <v>0</v>
      </c>
      <c r="R71" s="192">
        <v>0</v>
      </c>
      <c r="S71" s="192">
        <v>0</v>
      </c>
      <c r="T71" s="192">
        <v>0</v>
      </c>
      <c r="U71" s="192">
        <v>0</v>
      </c>
      <c r="V71" s="192">
        <v>0</v>
      </c>
      <c r="W71" s="192">
        <v>0</v>
      </c>
      <c r="X71" s="192">
        <v>0</v>
      </c>
      <c r="Y71" s="192">
        <v>0</v>
      </c>
      <c r="Z71" s="192">
        <v>0</v>
      </c>
      <c r="AA71" s="130">
        <v>0.34</v>
      </c>
      <c r="AB71" s="192">
        <v>0</v>
      </c>
      <c r="AC71" s="192">
        <v>0</v>
      </c>
      <c r="AD71" s="192">
        <v>0</v>
      </c>
      <c r="AE71" s="192">
        <v>0</v>
      </c>
      <c r="AF71" s="192">
        <v>0</v>
      </c>
      <c r="AG71" s="192">
        <v>0</v>
      </c>
      <c r="AH71" s="192">
        <v>0</v>
      </c>
    </row>
    <row r="72" spans="1:34" ht="25.5" customHeight="1" x14ac:dyDescent="0.25">
      <c r="A72" s="200" t="s">
        <v>953</v>
      </c>
      <c r="B72" s="395" t="s">
        <v>1045</v>
      </c>
      <c r="C72" s="118" t="s">
        <v>1046</v>
      </c>
      <c r="D72" s="191" t="s">
        <v>981</v>
      </c>
      <c r="E72" s="192">
        <v>0</v>
      </c>
      <c r="F72" s="192">
        <v>0</v>
      </c>
      <c r="G72" s="130">
        <v>0.39</v>
      </c>
      <c r="H72" s="192">
        <v>0</v>
      </c>
      <c r="I72" s="192">
        <v>0</v>
      </c>
      <c r="J72" s="175">
        <v>0</v>
      </c>
      <c r="K72" s="175">
        <v>0</v>
      </c>
      <c r="L72" s="130">
        <v>0.39</v>
      </c>
      <c r="M72" s="175">
        <v>0</v>
      </c>
      <c r="N72" s="175">
        <v>0</v>
      </c>
      <c r="O72" s="192">
        <v>0</v>
      </c>
      <c r="P72" s="192">
        <v>0</v>
      </c>
      <c r="Q72" s="192">
        <v>0</v>
      </c>
      <c r="R72" s="192">
        <v>0</v>
      </c>
      <c r="S72" s="192">
        <v>0</v>
      </c>
      <c r="T72" s="192">
        <v>0</v>
      </c>
      <c r="U72" s="192">
        <v>0</v>
      </c>
      <c r="V72" s="192">
        <v>0</v>
      </c>
      <c r="W72" s="192">
        <v>0</v>
      </c>
      <c r="X72" s="192">
        <v>0</v>
      </c>
      <c r="Y72" s="192">
        <v>0</v>
      </c>
      <c r="Z72" s="192">
        <v>0</v>
      </c>
      <c r="AA72" s="130">
        <v>0.39</v>
      </c>
      <c r="AB72" s="192">
        <v>0</v>
      </c>
      <c r="AC72" s="192">
        <v>0</v>
      </c>
      <c r="AD72" s="192">
        <v>0</v>
      </c>
      <c r="AE72" s="192">
        <v>0</v>
      </c>
      <c r="AF72" s="192">
        <v>0</v>
      </c>
      <c r="AG72" s="192">
        <v>0</v>
      </c>
      <c r="AH72" s="192">
        <v>0</v>
      </c>
    </row>
    <row r="73" spans="1:34" ht="21.75" customHeight="1" x14ac:dyDescent="0.25">
      <c r="A73" s="200" t="s">
        <v>953</v>
      </c>
      <c r="B73" s="395" t="s">
        <v>1047</v>
      </c>
      <c r="C73" s="118" t="s">
        <v>1048</v>
      </c>
      <c r="D73" s="191" t="s">
        <v>981</v>
      </c>
      <c r="E73" s="192">
        <v>0</v>
      </c>
      <c r="F73" s="192">
        <v>0</v>
      </c>
      <c r="G73" s="130">
        <v>0.53</v>
      </c>
      <c r="H73" s="192">
        <v>0</v>
      </c>
      <c r="I73" s="192">
        <v>0</v>
      </c>
      <c r="J73" s="175">
        <v>0</v>
      </c>
      <c r="K73" s="175">
        <v>0</v>
      </c>
      <c r="L73" s="130">
        <v>0.53</v>
      </c>
      <c r="M73" s="175">
        <v>0</v>
      </c>
      <c r="N73" s="175">
        <v>0</v>
      </c>
      <c r="O73" s="192">
        <v>0</v>
      </c>
      <c r="P73" s="192">
        <v>0</v>
      </c>
      <c r="Q73" s="192">
        <v>0</v>
      </c>
      <c r="R73" s="192">
        <v>0</v>
      </c>
      <c r="S73" s="192">
        <v>0</v>
      </c>
      <c r="T73" s="192">
        <v>0</v>
      </c>
      <c r="U73" s="192">
        <v>0</v>
      </c>
      <c r="V73" s="192">
        <v>0</v>
      </c>
      <c r="W73" s="192">
        <v>0</v>
      </c>
      <c r="X73" s="192">
        <v>0</v>
      </c>
      <c r="Y73" s="192">
        <v>0</v>
      </c>
      <c r="Z73" s="192">
        <v>0</v>
      </c>
      <c r="AA73" s="130">
        <v>0.53</v>
      </c>
      <c r="AB73" s="192">
        <v>0</v>
      </c>
      <c r="AC73" s="192">
        <v>0</v>
      </c>
      <c r="AD73" s="192">
        <v>0</v>
      </c>
      <c r="AE73" s="192">
        <v>0</v>
      </c>
      <c r="AF73" s="192">
        <v>0</v>
      </c>
      <c r="AG73" s="192">
        <v>0</v>
      </c>
      <c r="AH73" s="192">
        <v>0</v>
      </c>
    </row>
    <row r="74" spans="1:34" ht="21" customHeight="1" x14ac:dyDescent="0.25">
      <c r="A74" s="200" t="s">
        <v>953</v>
      </c>
      <c r="B74" s="395" t="s">
        <v>1049</v>
      </c>
      <c r="C74" s="118" t="s">
        <v>1050</v>
      </c>
      <c r="D74" s="191" t="s">
        <v>981</v>
      </c>
      <c r="E74" s="192">
        <v>0</v>
      </c>
      <c r="F74" s="192">
        <v>0</v>
      </c>
      <c r="G74" s="130">
        <v>0.25</v>
      </c>
      <c r="H74" s="192">
        <v>0</v>
      </c>
      <c r="I74" s="192">
        <v>0</v>
      </c>
      <c r="J74" s="175">
        <v>0</v>
      </c>
      <c r="K74" s="175">
        <v>0</v>
      </c>
      <c r="L74" s="130">
        <v>0.25</v>
      </c>
      <c r="M74" s="175">
        <v>0</v>
      </c>
      <c r="N74" s="175">
        <v>0</v>
      </c>
      <c r="O74" s="192">
        <v>0</v>
      </c>
      <c r="P74" s="192">
        <v>0</v>
      </c>
      <c r="Q74" s="192">
        <v>0</v>
      </c>
      <c r="R74" s="192">
        <v>0</v>
      </c>
      <c r="S74" s="192">
        <v>0</v>
      </c>
      <c r="T74" s="192">
        <v>0</v>
      </c>
      <c r="U74" s="192">
        <v>0</v>
      </c>
      <c r="V74" s="192">
        <v>0</v>
      </c>
      <c r="W74" s="192">
        <v>0</v>
      </c>
      <c r="X74" s="192">
        <v>0</v>
      </c>
      <c r="Y74" s="192">
        <v>0</v>
      </c>
      <c r="Z74" s="192">
        <v>0</v>
      </c>
      <c r="AA74" s="130">
        <v>0.25</v>
      </c>
      <c r="AB74" s="192">
        <v>0</v>
      </c>
      <c r="AC74" s="192">
        <v>0</v>
      </c>
      <c r="AD74" s="192">
        <v>0</v>
      </c>
      <c r="AE74" s="192">
        <v>0</v>
      </c>
      <c r="AF74" s="192">
        <v>0</v>
      </c>
      <c r="AG74" s="192">
        <v>0</v>
      </c>
      <c r="AH74" s="192">
        <v>0</v>
      </c>
    </row>
    <row r="75" spans="1:34" ht="19.5" customHeight="1" x14ac:dyDescent="0.25">
      <c r="A75" s="200" t="s">
        <v>953</v>
      </c>
      <c r="B75" s="395" t="s">
        <v>1051</v>
      </c>
      <c r="C75" s="118" t="s">
        <v>1052</v>
      </c>
      <c r="D75" s="191" t="s">
        <v>981</v>
      </c>
      <c r="E75" s="192">
        <v>0</v>
      </c>
      <c r="F75" s="192">
        <v>0</v>
      </c>
      <c r="G75" s="130">
        <v>0.46</v>
      </c>
      <c r="H75" s="192">
        <v>0</v>
      </c>
      <c r="I75" s="192">
        <v>0</v>
      </c>
      <c r="J75" s="175">
        <v>0</v>
      </c>
      <c r="K75" s="175">
        <v>0</v>
      </c>
      <c r="L75" s="130">
        <v>0.46</v>
      </c>
      <c r="M75" s="175">
        <v>0</v>
      </c>
      <c r="N75" s="175">
        <v>0</v>
      </c>
      <c r="O75" s="192">
        <v>0</v>
      </c>
      <c r="P75" s="192">
        <v>0</v>
      </c>
      <c r="Q75" s="192">
        <v>0</v>
      </c>
      <c r="R75" s="192">
        <v>0</v>
      </c>
      <c r="S75" s="192">
        <v>0</v>
      </c>
      <c r="T75" s="192">
        <v>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92">
        <v>0</v>
      </c>
      <c r="AA75" s="130">
        <v>0.46</v>
      </c>
      <c r="AB75" s="192">
        <v>0</v>
      </c>
      <c r="AC75" s="192">
        <v>0</v>
      </c>
      <c r="AD75" s="192">
        <v>0</v>
      </c>
      <c r="AE75" s="192">
        <v>0</v>
      </c>
      <c r="AF75" s="192">
        <v>0</v>
      </c>
      <c r="AG75" s="192">
        <v>0</v>
      </c>
      <c r="AH75" s="192">
        <v>0</v>
      </c>
    </row>
    <row r="76" spans="1:34" ht="19.5" customHeight="1" x14ac:dyDescent="0.25">
      <c r="A76" s="200" t="s">
        <v>953</v>
      </c>
      <c r="B76" s="395" t="s">
        <v>1053</v>
      </c>
      <c r="C76" s="118" t="s">
        <v>1054</v>
      </c>
      <c r="D76" s="191" t="s">
        <v>981</v>
      </c>
      <c r="E76" s="192">
        <v>0</v>
      </c>
      <c r="F76" s="192">
        <v>0</v>
      </c>
      <c r="G76" s="130">
        <v>0.432</v>
      </c>
      <c r="H76" s="192">
        <v>0</v>
      </c>
      <c r="I76" s="192">
        <v>0</v>
      </c>
      <c r="J76" s="175">
        <v>0</v>
      </c>
      <c r="K76" s="175">
        <v>0</v>
      </c>
      <c r="L76" s="130">
        <v>0.432</v>
      </c>
      <c r="M76" s="175">
        <v>0</v>
      </c>
      <c r="N76" s="175">
        <v>0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0</v>
      </c>
      <c r="U76" s="192">
        <v>0</v>
      </c>
      <c r="V76" s="192">
        <v>0</v>
      </c>
      <c r="W76" s="192">
        <v>0</v>
      </c>
      <c r="X76" s="192">
        <v>0</v>
      </c>
      <c r="Y76" s="192">
        <v>0</v>
      </c>
      <c r="Z76" s="192">
        <v>0</v>
      </c>
      <c r="AA76" s="130">
        <v>0.432</v>
      </c>
      <c r="AB76" s="192">
        <v>0</v>
      </c>
      <c r="AC76" s="192">
        <v>0</v>
      </c>
      <c r="AD76" s="192">
        <v>0</v>
      </c>
      <c r="AE76" s="192">
        <v>0</v>
      </c>
      <c r="AF76" s="192">
        <v>0</v>
      </c>
      <c r="AG76" s="192">
        <v>0</v>
      </c>
      <c r="AH76" s="192">
        <v>0</v>
      </c>
    </row>
    <row r="77" spans="1:34" ht="19.5" customHeight="1" x14ac:dyDescent="0.25">
      <c r="A77" s="200" t="s">
        <v>953</v>
      </c>
      <c r="B77" s="395" t="s">
        <v>1055</v>
      </c>
      <c r="C77" s="118" t="s">
        <v>1056</v>
      </c>
      <c r="D77" s="191" t="s">
        <v>981</v>
      </c>
      <c r="E77" s="192">
        <v>0</v>
      </c>
      <c r="F77" s="192">
        <v>0</v>
      </c>
      <c r="G77" s="130">
        <v>0.56999999999999995</v>
      </c>
      <c r="H77" s="192">
        <v>0</v>
      </c>
      <c r="I77" s="192">
        <v>0</v>
      </c>
      <c r="J77" s="175">
        <v>0</v>
      </c>
      <c r="K77" s="175">
        <v>0</v>
      </c>
      <c r="L77" s="130">
        <v>0.56999999999999995</v>
      </c>
      <c r="M77" s="175">
        <v>0</v>
      </c>
      <c r="N77" s="175">
        <v>0</v>
      </c>
      <c r="O77" s="192">
        <v>0</v>
      </c>
      <c r="P77" s="192">
        <v>0</v>
      </c>
      <c r="Q77" s="192">
        <v>0</v>
      </c>
      <c r="R77" s="192">
        <v>0</v>
      </c>
      <c r="S77" s="192">
        <v>0</v>
      </c>
      <c r="T77" s="192">
        <v>0</v>
      </c>
      <c r="U77" s="192">
        <v>0</v>
      </c>
      <c r="V77" s="192">
        <v>0</v>
      </c>
      <c r="W77" s="192">
        <v>0</v>
      </c>
      <c r="X77" s="192">
        <v>0</v>
      </c>
      <c r="Y77" s="192">
        <v>0</v>
      </c>
      <c r="Z77" s="192">
        <v>0</v>
      </c>
      <c r="AA77" s="130">
        <v>0.56999999999999995</v>
      </c>
      <c r="AB77" s="192">
        <v>0</v>
      </c>
      <c r="AC77" s="192">
        <v>0</v>
      </c>
      <c r="AD77" s="192">
        <v>0</v>
      </c>
      <c r="AE77" s="192">
        <v>0</v>
      </c>
      <c r="AF77" s="192">
        <v>0</v>
      </c>
      <c r="AG77" s="192">
        <v>0</v>
      </c>
      <c r="AH77" s="192">
        <v>0</v>
      </c>
    </row>
    <row r="78" spans="1:34" ht="20.25" customHeight="1" x14ac:dyDescent="0.25">
      <c r="A78" s="200" t="s">
        <v>953</v>
      </c>
      <c r="B78" s="395" t="s">
        <v>1057</v>
      </c>
      <c r="C78" s="118" t="s">
        <v>1058</v>
      </c>
      <c r="D78" s="191" t="s">
        <v>981</v>
      </c>
      <c r="E78" s="192">
        <v>0</v>
      </c>
      <c r="F78" s="192">
        <v>0</v>
      </c>
      <c r="G78" s="130">
        <v>0.44800000000000001</v>
      </c>
      <c r="H78" s="192">
        <v>0</v>
      </c>
      <c r="I78" s="192">
        <v>0</v>
      </c>
      <c r="J78" s="175">
        <v>0</v>
      </c>
      <c r="K78" s="175">
        <v>0</v>
      </c>
      <c r="L78" s="130">
        <v>0.44800000000000001</v>
      </c>
      <c r="M78" s="175">
        <v>0</v>
      </c>
      <c r="N78" s="175">
        <v>0</v>
      </c>
      <c r="O78" s="192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>
        <v>0</v>
      </c>
      <c r="W78" s="192">
        <v>0</v>
      </c>
      <c r="X78" s="192">
        <v>0</v>
      </c>
      <c r="Y78" s="192">
        <v>0</v>
      </c>
      <c r="Z78" s="192">
        <v>0</v>
      </c>
      <c r="AA78" s="130">
        <v>0.44800000000000001</v>
      </c>
      <c r="AB78" s="192">
        <v>0</v>
      </c>
      <c r="AC78" s="192">
        <v>0</v>
      </c>
      <c r="AD78" s="192">
        <v>0</v>
      </c>
      <c r="AE78" s="192">
        <v>0</v>
      </c>
      <c r="AF78" s="192">
        <v>0</v>
      </c>
      <c r="AG78" s="192">
        <v>0</v>
      </c>
      <c r="AH78" s="192">
        <v>0</v>
      </c>
    </row>
    <row r="79" spans="1:34" ht="24" customHeight="1" x14ac:dyDescent="0.25">
      <c r="A79" s="200" t="s">
        <v>953</v>
      </c>
      <c r="B79" s="395" t="s">
        <v>1059</v>
      </c>
      <c r="C79" s="118" t="s">
        <v>1060</v>
      </c>
      <c r="D79" s="191" t="s">
        <v>981</v>
      </c>
      <c r="E79" s="192">
        <v>0</v>
      </c>
      <c r="F79" s="192">
        <v>0</v>
      </c>
      <c r="G79" s="130">
        <v>0.41499999999999998</v>
      </c>
      <c r="H79" s="192">
        <v>0</v>
      </c>
      <c r="I79" s="192">
        <v>0</v>
      </c>
      <c r="J79" s="175">
        <v>0</v>
      </c>
      <c r="K79" s="175">
        <v>0</v>
      </c>
      <c r="L79" s="130">
        <v>0.41499999999999998</v>
      </c>
      <c r="M79" s="175">
        <v>0</v>
      </c>
      <c r="N79" s="175">
        <v>0</v>
      </c>
      <c r="O79" s="192">
        <v>0</v>
      </c>
      <c r="P79" s="192">
        <v>0</v>
      </c>
      <c r="Q79" s="192">
        <v>0</v>
      </c>
      <c r="R79" s="192">
        <v>0</v>
      </c>
      <c r="S79" s="192">
        <v>0</v>
      </c>
      <c r="T79" s="192">
        <v>0</v>
      </c>
      <c r="U79" s="192">
        <v>0</v>
      </c>
      <c r="V79" s="192">
        <v>0</v>
      </c>
      <c r="W79" s="192">
        <v>0</v>
      </c>
      <c r="X79" s="192">
        <v>0</v>
      </c>
      <c r="Y79" s="192">
        <v>0</v>
      </c>
      <c r="Z79" s="192">
        <v>0</v>
      </c>
      <c r="AA79" s="130">
        <v>0.41499999999999998</v>
      </c>
      <c r="AB79" s="192">
        <v>0</v>
      </c>
      <c r="AC79" s="192">
        <v>0</v>
      </c>
      <c r="AD79" s="192">
        <v>0</v>
      </c>
      <c r="AE79" s="192">
        <v>0</v>
      </c>
      <c r="AF79" s="192">
        <v>0</v>
      </c>
      <c r="AG79" s="192">
        <v>0</v>
      </c>
      <c r="AH79" s="192">
        <v>0</v>
      </c>
    </row>
    <row r="80" spans="1:34" ht="24" customHeight="1" x14ac:dyDescent="0.25">
      <c r="A80" s="200" t="s">
        <v>953</v>
      </c>
      <c r="B80" s="395" t="s">
        <v>1061</v>
      </c>
      <c r="C80" s="118" t="s">
        <v>1062</v>
      </c>
      <c r="D80" s="191" t="s">
        <v>981</v>
      </c>
      <c r="E80" s="192">
        <v>0</v>
      </c>
      <c r="F80" s="192">
        <v>0</v>
      </c>
      <c r="G80" s="130">
        <v>0.34499999999999997</v>
      </c>
      <c r="H80" s="192">
        <v>0</v>
      </c>
      <c r="I80" s="192">
        <v>0</v>
      </c>
      <c r="J80" s="175">
        <v>0</v>
      </c>
      <c r="K80" s="175">
        <v>0</v>
      </c>
      <c r="L80" s="130">
        <v>0.34499999999999997</v>
      </c>
      <c r="M80" s="175">
        <v>0</v>
      </c>
      <c r="N80" s="175">
        <v>0</v>
      </c>
      <c r="O80" s="192">
        <v>0</v>
      </c>
      <c r="P80" s="192">
        <v>0</v>
      </c>
      <c r="Q80" s="192">
        <v>0</v>
      </c>
      <c r="R80" s="192">
        <v>0</v>
      </c>
      <c r="S80" s="192">
        <v>0</v>
      </c>
      <c r="T80" s="192">
        <v>0</v>
      </c>
      <c r="U80" s="192">
        <v>0</v>
      </c>
      <c r="V80" s="192">
        <v>0</v>
      </c>
      <c r="W80" s="192">
        <v>0</v>
      </c>
      <c r="X80" s="192">
        <v>0</v>
      </c>
      <c r="Y80" s="192">
        <v>0</v>
      </c>
      <c r="Z80" s="192">
        <v>0</v>
      </c>
      <c r="AA80" s="130">
        <v>0.34499999999999997</v>
      </c>
      <c r="AB80" s="192">
        <v>0</v>
      </c>
      <c r="AC80" s="192">
        <v>0</v>
      </c>
      <c r="AD80" s="192">
        <v>0</v>
      </c>
      <c r="AE80" s="192">
        <v>0</v>
      </c>
      <c r="AF80" s="192">
        <v>0</v>
      </c>
      <c r="AG80" s="192">
        <v>0</v>
      </c>
      <c r="AH80" s="192">
        <v>0</v>
      </c>
    </row>
    <row r="81" spans="1:34" ht="24.75" customHeight="1" x14ac:dyDescent="0.25">
      <c r="A81" s="200" t="s">
        <v>953</v>
      </c>
      <c r="B81" s="395" t="s">
        <v>1063</v>
      </c>
      <c r="C81" s="118" t="s">
        <v>1064</v>
      </c>
      <c r="D81" s="191" t="s">
        <v>981</v>
      </c>
      <c r="E81" s="192">
        <v>0</v>
      </c>
      <c r="F81" s="192">
        <v>0</v>
      </c>
      <c r="G81" s="130">
        <v>0.503</v>
      </c>
      <c r="H81" s="192">
        <v>0</v>
      </c>
      <c r="I81" s="192">
        <v>0</v>
      </c>
      <c r="J81" s="175">
        <v>0</v>
      </c>
      <c r="K81" s="175">
        <v>0</v>
      </c>
      <c r="L81" s="130">
        <v>0.503</v>
      </c>
      <c r="M81" s="175">
        <v>0</v>
      </c>
      <c r="N81" s="175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0</v>
      </c>
      <c r="AA81" s="130">
        <v>0.503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</row>
    <row r="82" spans="1:34" ht="23.25" customHeight="1" x14ac:dyDescent="0.25">
      <c r="A82" s="200" t="s">
        <v>953</v>
      </c>
      <c r="B82" s="395" t="s">
        <v>1065</v>
      </c>
      <c r="C82" s="118" t="s">
        <v>1066</v>
      </c>
      <c r="D82" s="191" t="s">
        <v>981</v>
      </c>
      <c r="E82" s="192">
        <v>0</v>
      </c>
      <c r="F82" s="192">
        <v>0</v>
      </c>
      <c r="G82" s="130">
        <v>0.49</v>
      </c>
      <c r="H82" s="192">
        <v>0</v>
      </c>
      <c r="I82" s="192">
        <v>0</v>
      </c>
      <c r="J82" s="175">
        <v>0</v>
      </c>
      <c r="K82" s="175">
        <v>0</v>
      </c>
      <c r="L82" s="130">
        <v>0.49</v>
      </c>
      <c r="M82" s="175">
        <v>0</v>
      </c>
      <c r="N82" s="175">
        <v>0</v>
      </c>
      <c r="O82" s="192">
        <v>0</v>
      </c>
      <c r="P82" s="192">
        <v>0</v>
      </c>
      <c r="Q82" s="192">
        <v>0</v>
      </c>
      <c r="R82" s="192">
        <v>0</v>
      </c>
      <c r="S82" s="192">
        <v>0</v>
      </c>
      <c r="T82" s="192">
        <v>0</v>
      </c>
      <c r="U82" s="192">
        <v>0</v>
      </c>
      <c r="V82" s="192">
        <v>0</v>
      </c>
      <c r="W82" s="192">
        <v>0</v>
      </c>
      <c r="X82" s="192">
        <v>0</v>
      </c>
      <c r="Y82" s="192">
        <v>0</v>
      </c>
      <c r="Z82" s="192">
        <v>0</v>
      </c>
      <c r="AA82" s="130">
        <v>0.49</v>
      </c>
      <c r="AB82" s="192">
        <v>0</v>
      </c>
      <c r="AC82" s="192">
        <v>0</v>
      </c>
      <c r="AD82" s="192">
        <v>0</v>
      </c>
      <c r="AE82" s="192">
        <v>0</v>
      </c>
      <c r="AF82" s="192">
        <v>0</v>
      </c>
      <c r="AG82" s="192">
        <v>0</v>
      </c>
      <c r="AH82" s="192">
        <v>0</v>
      </c>
    </row>
    <row r="83" spans="1:34" ht="18" customHeight="1" x14ac:dyDescent="0.25">
      <c r="A83" s="200" t="s">
        <v>953</v>
      </c>
      <c r="B83" s="395" t="s">
        <v>1067</v>
      </c>
      <c r="C83" s="118" t="s">
        <v>1068</v>
      </c>
      <c r="D83" s="191" t="s">
        <v>981</v>
      </c>
      <c r="E83" s="192">
        <v>0</v>
      </c>
      <c r="F83" s="192">
        <v>0</v>
      </c>
      <c r="G83" s="130">
        <v>0.55300000000000005</v>
      </c>
      <c r="H83" s="192">
        <v>0</v>
      </c>
      <c r="I83" s="192">
        <v>0</v>
      </c>
      <c r="J83" s="175">
        <v>0</v>
      </c>
      <c r="K83" s="175">
        <v>0</v>
      </c>
      <c r="L83" s="130">
        <v>0.55300000000000005</v>
      </c>
      <c r="M83" s="175">
        <v>0</v>
      </c>
      <c r="N83" s="175">
        <v>0</v>
      </c>
      <c r="O83" s="192">
        <v>0</v>
      </c>
      <c r="P83" s="192">
        <v>0</v>
      </c>
      <c r="Q83" s="192">
        <v>0</v>
      </c>
      <c r="R83" s="192">
        <v>0</v>
      </c>
      <c r="S83" s="192">
        <v>0</v>
      </c>
      <c r="T83" s="192">
        <v>0</v>
      </c>
      <c r="U83" s="192">
        <v>0</v>
      </c>
      <c r="V83" s="192">
        <v>0</v>
      </c>
      <c r="W83" s="192">
        <v>0</v>
      </c>
      <c r="X83" s="192">
        <v>0</v>
      </c>
      <c r="Y83" s="192">
        <v>0</v>
      </c>
      <c r="Z83" s="192">
        <v>0</v>
      </c>
      <c r="AA83" s="130">
        <v>0.55300000000000005</v>
      </c>
      <c r="AB83" s="192">
        <v>0</v>
      </c>
      <c r="AC83" s="192">
        <v>0</v>
      </c>
      <c r="AD83" s="192">
        <v>0</v>
      </c>
      <c r="AE83" s="192">
        <v>0</v>
      </c>
      <c r="AF83" s="192">
        <v>0</v>
      </c>
      <c r="AG83" s="192">
        <v>0</v>
      </c>
      <c r="AH83" s="192">
        <v>0</v>
      </c>
    </row>
    <row r="84" spans="1:34" ht="20.25" customHeight="1" x14ac:dyDescent="0.25">
      <c r="A84" s="200" t="s">
        <v>953</v>
      </c>
      <c r="B84" s="395" t="s">
        <v>1069</v>
      </c>
      <c r="C84" s="118" t="s">
        <v>1070</v>
      </c>
      <c r="D84" s="191" t="s">
        <v>981</v>
      </c>
      <c r="E84" s="192">
        <v>0</v>
      </c>
      <c r="F84" s="192">
        <v>0</v>
      </c>
      <c r="G84" s="130">
        <v>0.33</v>
      </c>
      <c r="H84" s="192">
        <v>0</v>
      </c>
      <c r="I84" s="192">
        <v>0</v>
      </c>
      <c r="J84" s="175">
        <v>0</v>
      </c>
      <c r="K84" s="175">
        <v>0</v>
      </c>
      <c r="L84" s="130">
        <v>0.33</v>
      </c>
      <c r="M84" s="175">
        <v>0</v>
      </c>
      <c r="N84" s="175">
        <v>0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30">
        <v>0.33</v>
      </c>
      <c r="AB84" s="192">
        <v>0</v>
      </c>
      <c r="AC84" s="192">
        <v>0</v>
      </c>
      <c r="AD84" s="192">
        <v>0</v>
      </c>
      <c r="AE84" s="192">
        <v>0</v>
      </c>
      <c r="AF84" s="192">
        <v>0</v>
      </c>
      <c r="AG84" s="192">
        <v>0</v>
      </c>
      <c r="AH84" s="192">
        <v>0</v>
      </c>
    </row>
    <row r="85" spans="1:34" ht="20.25" customHeight="1" x14ac:dyDescent="0.25">
      <c r="A85" s="200" t="s">
        <v>953</v>
      </c>
      <c r="B85" s="395" t="s">
        <v>1071</v>
      </c>
      <c r="C85" s="118" t="s">
        <v>1072</v>
      </c>
      <c r="D85" s="191" t="s">
        <v>981</v>
      </c>
      <c r="E85" s="192">
        <v>0</v>
      </c>
      <c r="F85" s="192">
        <v>0</v>
      </c>
      <c r="G85" s="130">
        <v>0.28999999999999998</v>
      </c>
      <c r="H85" s="192">
        <v>0</v>
      </c>
      <c r="I85" s="192">
        <v>0</v>
      </c>
      <c r="J85" s="175">
        <v>0</v>
      </c>
      <c r="K85" s="175">
        <v>0</v>
      </c>
      <c r="L85" s="130">
        <v>0.28999999999999998</v>
      </c>
      <c r="M85" s="175">
        <v>0</v>
      </c>
      <c r="N85" s="175">
        <v>0</v>
      </c>
      <c r="O85" s="192">
        <v>0</v>
      </c>
      <c r="P85" s="192">
        <v>0</v>
      </c>
      <c r="Q85" s="192">
        <v>0</v>
      </c>
      <c r="R85" s="192">
        <v>0</v>
      </c>
      <c r="S85" s="192">
        <v>0</v>
      </c>
      <c r="T85" s="192">
        <v>0</v>
      </c>
      <c r="U85" s="192">
        <v>0</v>
      </c>
      <c r="V85" s="192">
        <v>0</v>
      </c>
      <c r="W85" s="192">
        <v>0</v>
      </c>
      <c r="X85" s="192">
        <v>0</v>
      </c>
      <c r="Y85" s="192">
        <v>0</v>
      </c>
      <c r="Z85" s="192">
        <v>0</v>
      </c>
      <c r="AA85" s="130">
        <v>0.28999999999999998</v>
      </c>
      <c r="AB85" s="192">
        <v>0</v>
      </c>
      <c r="AC85" s="192">
        <v>0</v>
      </c>
      <c r="AD85" s="192">
        <v>0</v>
      </c>
      <c r="AE85" s="192">
        <v>0</v>
      </c>
      <c r="AF85" s="192">
        <v>0</v>
      </c>
      <c r="AG85" s="192">
        <v>0</v>
      </c>
      <c r="AH85" s="192">
        <v>0</v>
      </c>
    </row>
    <row r="86" spans="1:34" ht="24" customHeight="1" x14ac:dyDescent="0.25">
      <c r="A86" s="200" t="s">
        <v>953</v>
      </c>
      <c r="B86" s="395" t="s">
        <v>1073</v>
      </c>
      <c r="C86" s="118" t="s">
        <v>1074</v>
      </c>
      <c r="D86" s="191" t="s">
        <v>981</v>
      </c>
      <c r="E86" s="192">
        <v>0</v>
      </c>
      <c r="F86" s="192">
        <v>0</v>
      </c>
      <c r="G86" s="130">
        <v>0.27</v>
      </c>
      <c r="H86" s="192">
        <v>0</v>
      </c>
      <c r="I86" s="192">
        <v>0</v>
      </c>
      <c r="J86" s="175">
        <v>0</v>
      </c>
      <c r="K86" s="175">
        <v>0</v>
      </c>
      <c r="L86" s="130">
        <v>0.27</v>
      </c>
      <c r="M86" s="175">
        <v>0</v>
      </c>
      <c r="N86" s="175">
        <v>0</v>
      </c>
      <c r="O86" s="192">
        <v>0</v>
      </c>
      <c r="P86" s="192">
        <v>0</v>
      </c>
      <c r="Q86" s="192">
        <v>0</v>
      </c>
      <c r="R86" s="192">
        <v>0</v>
      </c>
      <c r="S86" s="192">
        <v>0</v>
      </c>
      <c r="T86" s="192">
        <v>0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0</v>
      </c>
      <c r="AA86" s="130">
        <v>0.27</v>
      </c>
      <c r="AB86" s="192">
        <v>0</v>
      </c>
      <c r="AC86" s="192">
        <v>0</v>
      </c>
      <c r="AD86" s="192">
        <v>0</v>
      </c>
      <c r="AE86" s="192">
        <v>0</v>
      </c>
      <c r="AF86" s="192">
        <v>0</v>
      </c>
      <c r="AG86" s="192">
        <v>0</v>
      </c>
      <c r="AH86" s="192">
        <v>0</v>
      </c>
    </row>
    <row r="87" spans="1:34" ht="21" customHeight="1" x14ac:dyDescent="0.25">
      <c r="A87" s="200" t="s">
        <v>953</v>
      </c>
      <c r="B87" s="395" t="s">
        <v>1075</v>
      </c>
      <c r="C87" s="118" t="s">
        <v>1076</v>
      </c>
      <c r="D87" s="191" t="s">
        <v>981</v>
      </c>
      <c r="E87" s="192">
        <v>0</v>
      </c>
      <c r="F87" s="192">
        <v>0</v>
      </c>
      <c r="G87" s="130">
        <v>0.45</v>
      </c>
      <c r="H87" s="192">
        <v>0</v>
      </c>
      <c r="I87" s="192">
        <v>0</v>
      </c>
      <c r="J87" s="175">
        <v>0</v>
      </c>
      <c r="K87" s="175">
        <v>0</v>
      </c>
      <c r="L87" s="130">
        <v>0.45</v>
      </c>
      <c r="M87" s="175">
        <v>0</v>
      </c>
      <c r="N87" s="175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0</v>
      </c>
      <c r="AA87" s="130">
        <v>0.45</v>
      </c>
      <c r="AB87" s="192">
        <v>0</v>
      </c>
      <c r="AC87" s="192">
        <v>0</v>
      </c>
      <c r="AD87" s="192">
        <v>0</v>
      </c>
      <c r="AE87" s="192">
        <v>0</v>
      </c>
      <c r="AF87" s="192">
        <v>0</v>
      </c>
      <c r="AG87" s="192">
        <v>0</v>
      </c>
      <c r="AH87" s="192">
        <v>0</v>
      </c>
    </row>
    <row r="88" spans="1:34" ht="24.75" customHeight="1" x14ac:dyDescent="0.25">
      <c r="A88" s="200" t="s">
        <v>953</v>
      </c>
      <c r="B88" s="395" t="s">
        <v>1077</v>
      </c>
      <c r="C88" s="118" t="s">
        <v>1078</v>
      </c>
      <c r="D88" s="191" t="s">
        <v>981</v>
      </c>
      <c r="E88" s="192">
        <v>0</v>
      </c>
      <c r="F88" s="192">
        <v>0</v>
      </c>
      <c r="G88" s="130">
        <v>0.11</v>
      </c>
      <c r="H88" s="192">
        <v>0</v>
      </c>
      <c r="I88" s="192">
        <v>0</v>
      </c>
      <c r="J88" s="175">
        <v>0</v>
      </c>
      <c r="K88" s="175">
        <v>0</v>
      </c>
      <c r="L88" s="130">
        <v>0.11</v>
      </c>
      <c r="M88" s="175">
        <v>0</v>
      </c>
      <c r="N88" s="175">
        <v>0</v>
      </c>
      <c r="O88" s="192">
        <v>0</v>
      </c>
      <c r="P88" s="192">
        <v>0</v>
      </c>
      <c r="Q88" s="192">
        <v>0</v>
      </c>
      <c r="R88" s="192">
        <v>0</v>
      </c>
      <c r="S88" s="192">
        <v>0</v>
      </c>
      <c r="T88" s="192">
        <v>0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30">
        <v>0.11</v>
      </c>
      <c r="AB88" s="192">
        <v>0</v>
      </c>
      <c r="AC88" s="192">
        <v>0</v>
      </c>
      <c r="AD88" s="192">
        <v>0</v>
      </c>
      <c r="AE88" s="192">
        <v>0</v>
      </c>
      <c r="AF88" s="192">
        <v>0</v>
      </c>
      <c r="AG88" s="192">
        <v>0</v>
      </c>
      <c r="AH88" s="192">
        <v>0</v>
      </c>
    </row>
    <row r="89" spans="1:34" ht="21.75" customHeight="1" x14ac:dyDescent="0.25">
      <c r="A89" s="200" t="s">
        <v>953</v>
      </c>
      <c r="B89" s="395" t="s">
        <v>1079</v>
      </c>
      <c r="C89" s="118" t="s">
        <v>1080</v>
      </c>
      <c r="D89" s="191" t="s">
        <v>981</v>
      </c>
      <c r="E89" s="192">
        <v>0</v>
      </c>
      <c r="F89" s="192">
        <v>0</v>
      </c>
      <c r="G89" s="130">
        <v>0.31</v>
      </c>
      <c r="H89" s="192">
        <v>0</v>
      </c>
      <c r="I89" s="192">
        <v>0</v>
      </c>
      <c r="J89" s="175">
        <v>0</v>
      </c>
      <c r="K89" s="175">
        <v>0</v>
      </c>
      <c r="L89" s="130">
        <v>0.31</v>
      </c>
      <c r="M89" s="175">
        <v>0</v>
      </c>
      <c r="N89" s="175">
        <v>0</v>
      </c>
      <c r="O89" s="192">
        <v>0</v>
      </c>
      <c r="P89" s="192">
        <v>0</v>
      </c>
      <c r="Q89" s="192">
        <v>0</v>
      </c>
      <c r="R89" s="192">
        <v>0</v>
      </c>
      <c r="S89" s="192">
        <v>0</v>
      </c>
      <c r="T89" s="192">
        <v>0</v>
      </c>
      <c r="U89" s="192">
        <v>0</v>
      </c>
      <c r="V89" s="192">
        <v>0</v>
      </c>
      <c r="W89" s="192">
        <v>0</v>
      </c>
      <c r="X89" s="192">
        <v>0</v>
      </c>
      <c r="Y89" s="192">
        <v>0</v>
      </c>
      <c r="Z89" s="192">
        <v>0</v>
      </c>
      <c r="AA89" s="130">
        <v>0.31</v>
      </c>
      <c r="AB89" s="192">
        <v>0</v>
      </c>
      <c r="AC89" s="192">
        <v>0</v>
      </c>
      <c r="AD89" s="192">
        <v>0</v>
      </c>
      <c r="AE89" s="192">
        <v>0</v>
      </c>
      <c r="AF89" s="192">
        <v>0</v>
      </c>
      <c r="AG89" s="192">
        <v>0</v>
      </c>
      <c r="AH89" s="192">
        <v>0</v>
      </c>
    </row>
    <row r="90" spans="1:34" ht="20.25" customHeight="1" x14ac:dyDescent="0.25">
      <c r="A90" s="200" t="s">
        <v>953</v>
      </c>
      <c r="B90" s="395" t="s">
        <v>1081</v>
      </c>
      <c r="C90" s="118" t="s">
        <v>1082</v>
      </c>
      <c r="D90" s="191" t="s">
        <v>981</v>
      </c>
      <c r="E90" s="192">
        <v>0</v>
      </c>
      <c r="F90" s="192">
        <v>0</v>
      </c>
      <c r="G90" s="130">
        <v>0.24</v>
      </c>
      <c r="H90" s="192">
        <v>0</v>
      </c>
      <c r="I90" s="192">
        <v>0</v>
      </c>
      <c r="J90" s="175">
        <v>0</v>
      </c>
      <c r="K90" s="175">
        <v>0</v>
      </c>
      <c r="L90" s="130">
        <v>0.24</v>
      </c>
      <c r="M90" s="175">
        <v>0</v>
      </c>
      <c r="N90" s="175">
        <v>0</v>
      </c>
      <c r="O90" s="192">
        <v>0</v>
      </c>
      <c r="P90" s="192">
        <v>0</v>
      </c>
      <c r="Q90" s="192">
        <v>0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v>0</v>
      </c>
      <c r="Y90" s="192">
        <v>0</v>
      </c>
      <c r="Z90" s="192">
        <v>0</v>
      </c>
      <c r="AA90" s="130">
        <v>0.24</v>
      </c>
      <c r="AB90" s="192">
        <v>0</v>
      </c>
      <c r="AC90" s="192">
        <v>0</v>
      </c>
      <c r="AD90" s="192">
        <v>0</v>
      </c>
      <c r="AE90" s="192">
        <v>0</v>
      </c>
      <c r="AF90" s="192">
        <v>0</v>
      </c>
      <c r="AG90" s="192">
        <v>0</v>
      </c>
      <c r="AH90" s="192">
        <v>0</v>
      </c>
    </row>
    <row r="91" spans="1:34" ht="19.5" customHeight="1" x14ac:dyDescent="0.25">
      <c r="A91" s="200" t="s">
        <v>953</v>
      </c>
      <c r="B91" s="395" t="s">
        <v>1083</v>
      </c>
      <c r="C91" s="118" t="s">
        <v>1084</v>
      </c>
      <c r="D91" s="191" t="s">
        <v>981</v>
      </c>
      <c r="E91" s="192">
        <v>0</v>
      </c>
      <c r="F91" s="192">
        <v>0</v>
      </c>
      <c r="G91" s="130">
        <v>0.31</v>
      </c>
      <c r="H91" s="192">
        <v>0</v>
      </c>
      <c r="I91" s="192">
        <v>0</v>
      </c>
      <c r="J91" s="175">
        <v>0</v>
      </c>
      <c r="K91" s="175">
        <v>0</v>
      </c>
      <c r="L91" s="130">
        <v>0.31</v>
      </c>
      <c r="M91" s="175">
        <v>0</v>
      </c>
      <c r="N91" s="175">
        <v>0</v>
      </c>
      <c r="O91" s="192">
        <v>0</v>
      </c>
      <c r="P91" s="192">
        <v>0</v>
      </c>
      <c r="Q91" s="192">
        <v>0</v>
      </c>
      <c r="R91" s="192">
        <v>0</v>
      </c>
      <c r="S91" s="192">
        <v>0</v>
      </c>
      <c r="T91" s="192">
        <v>0</v>
      </c>
      <c r="U91" s="192">
        <v>0</v>
      </c>
      <c r="V91" s="192">
        <v>0</v>
      </c>
      <c r="W91" s="192">
        <v>0</v>
      </c>
      <c r="X91" s="192">
        <v>0</v>
      </c>
      <c r="Y91" s="192">
        <v>0</v>
      </c>
      <c r="Z91" s="192">
        <v>0</v>
      </c>
      <c r="AA91" s="130">
        <v>0.31</v>
      </c>
      <c r="AB91" s="192">
        <v>0</v>
      </c>
      <c r="AC91" s="192">
        <v>0</v>
      </c>
      <c r="AD91" s="192">
        <v>0</v>
      </c>
      <c r="AE91" s="192">
        <v>0</v>
      </c>
      <c r="AF91" s="192">
        <v>0</v>
      </c>
      <c r="AG91" s="192">
        <v>0</v>
      </c>
      <c r="AH91" s="192">
        <v>0</v>
      </c>
    </row>
    <row r="92" spans="1:34" ht="21" customHeight="1" x14ac:dyDescent="0.25">
      <c r="A92" s="200" t="s">
        <v>953</v>
      </c>
      <c r="B92" s="395" t="s">
        <v>1085</v>
      </c>
      <c r="C92" s="118" t="s">
        <v>1086</v>
      </c>
      <c r="D92" s="191" t="s">
        <v>981</v>
      </c>
      <c r="E92" s="192">
        <v>0</v>
      </c>
      <c r="F92" s="192">
        <v>0</v>
      </c>
      <c r="G92" s="130">
        <v>0.38500000000000001</v>
      </c>
      <c r="H92" s="192">
        <v>0</v>
      </c>
      <c r="I92" s="192">
        <v>0</v>
      </c>
      <c r="J92" s="175">
        <v>0</v>
      </c>
      <c r="K92" s="175">
        <v>0</v>
      </c>
      <c r="L92" s="130">
        <v>0.38500000000000001</v>
      </c>
      <c r="M92" s="175">
        <v>0</v>
      </c>
      <c r="N92" s="175">
        <v>0</v>
      </c>
      <c r="O92" s="192">
        <v>0</v>
      </c>
      <c r="P92" s="192">
        <v>0</v>
      </c>
      <c r="Q92" s="192">
        <v>0</v>
      </c>
      <c r="R92" s="192">
        <v>0</v>
      </c>
      <c r="S92" s="192">
        <v>0</v>
      </c>
      <c r="T92" s="192">
        <v>0</v>
      </c>
      <c r="U92" s="192">
        <v>0</v>
      </c>
      <c r="V92" s="192">
        <v>0</v>
      </c>
      <c r="W92" s="192">
        <v>0</v>
      </c>
      <c r="X92" s="192">
        <v>0</v>
      </c>
      <c r="Y92" s="192">
        <v>0</v>
      </c>
      <c r="Z92" s="192">
        <v>0</v>
      </c>
      <c r="AA92" s="130">
        <v>0.38500000000000001</v>
      </c>
      <c r="AB92" s="192">
        <v>0</v>
      </c>
      <c r="AC92" s="192">
        <v>0</v>
      </c>
      <c r="AD92" s="192">
        <v>0</v>
      </c>
      <c r="AE92" s="192">
        <v>0</v>
      </c>
      <c r="AF92" s="192">
        <v>0</v>
      </c>
      <c r="AG92" s="192">
        <v>0</v>
      </c>
      <c r="AH92" s="192">
        <v>0</v>
      </c>
    </row>
    <row r="93" spans="1:34" ht="20.25" customHeight="1" x14ac:dyDescent="0.25">
      <c r="A93" s="200" t="s">
        <v>953</v>
      </c>
      <c r="B93" s="395" t="s">
        <v>1087</v>
      </c>
      <c r="C93" s="118" t="s">
        <v>1088</v>
      </c>
      <c r="D93" s="191" t="s">
        <v>981</v>
      </c>
      <c r="E93" s="192">
        <v>0</v>
      </c>
      <c r="F93" s="192">
        <v>0</v>
      </c>
      <c r="G93" s="130">
        <v>0.435</v>
      </c>
      <c r="H93" s="192">
        <v>0</v>
      </c>
      <c r="I93" s="192">
        <v>0</v>
      </c>
      <c r="J93" s="175">
        <v>0</v>
      </c>
      <c r="K93" s="175">
        <v>0</v>
      </c>
      <c r="L93" s="130">
        <v>0.435</v>
      </c>
      <c r="M93" s="175">
        <v>0</v>
      </c>
      <c r="N93" s="175">
        <v>0</v>
      </c>
      <c r="O93" s="192">
        <v>0</v>
      </c>
      <c r="P93" s="192">
        <v>0</v>
      </c>
      <c r="Q93" s="192">
        <v>0</v>
      </c>
      <c r="R93" s="192">
        <v>0</v>
      </c>
      <c r="S93" s="192">
        <v>0</v>
      </c>
      <c r="T93" s="192">
        <v>0</v>
      </c>
      <c r="U93" s="192">
        <v>0</v>
      </c>
      <c r="V93" s="192">
        <v>0</v>
      </c>
      <c r="W93" s="192">
        <v>0</v>
      </c>
      <c r="X93" s="192">
        <v>0</v>
      </c>
      <c r="Y93" s="192">
        <v>0</v>
      </c>
      <c r="Z93" s="192">
        <v>0</v>
      </c>
      <c r="AA93" s="130">
        <v>0.435</v>
      </c>
      <c r="AB93" s="192">
        <v>0</v>
      </c>
      <c r="AC93" s="192">
        <v>0</v>
      </c>
      <c r="AD93" s="192">
        <v>0</v>
      </c>
      <c r="AE93" s="192">
        <v>0</v>
      </c>
      <c r="AF93" s="192">
        <v>0</v>
      </c>
      <c r="AG93" s="192">
        <v>0</v>
      </c>
      <c r="AH93" s="192">
        <v>0</v>
      </c>
    </row>
    <row r="94" spans="1:34" ht="23.25" customHeight="1" x14ac:dyDescent="0.25">
      <c r="A94" s="200" t="s">
        <v>953</v>
      </c>
      <c r="B94" s="395" t="s">
        <v>1089</v>
      </c>
      <c r="C94" s="118" t="s">
        <v>1090</v>
      </c>
      <c r="D94" s="191" t="s">
        <v>981</v>
      </c>
      <c r="E94" s="192">
        <v>0</v>
      </c>
      <c r="F94" s="192">
        <v>0</v>
      </c>
      <c r="G94" s="130">
        <v>0.44</v>
      </c>
      <c r="H94" s="192">
        <v>0</v>
      </c>
      <c r="I94" s="192">
        <v>0</v>
      </c>
      <c r="J94" s="175">
        <v>0</v>
      </c>
      <c r="K94" s="175">
        <v>0</v>
      </c>
      <c r="L94" s="130">
        <v>0.44</v>
      </c>
      <c r="M94" s="175">
        <v>0</v>
      </c>
      <c r="N94" s="175">
        <v>0</v>
      </c>
      <c r="O94" s="192">
        <v>0</v>
      </c>
      <c r="P94" s="192">
        <v>0</v>
      </c>
      <c r="Q94" s="192">
        <v>0</v>
      </c>
      <c r="R94" s="192">
        <v>0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92">
        <v>0</v>
      </c>
      <c r="AA94" s="130">
        <v>0.44</v>
      </c>
      <c r="AB94" s="192">
        <v>0</v>
      </c>
      <c r="AC94" s="192">
        <v>0</v>
      </c>
      <c r="AD94" s="192">
        <v>0</v>
      </c>
      <c r="AE94" s="192">
        <v>0</v>
      </c>
      <c r="AF94" s="192">
        <v>0</v>
      </c>
      <c r="AG94" s="192">
        <v>0</v>
      </c>
      <c r="AH94" s="192">
        <v>0</v>
      </c>
    </row>
    <row r="95" spans="1:34" ht="21.75" customHeight="1" x14ac:dyDescent="0.25">
      <c r="A95" s="200" t="s">
        <v>953</v>
      </c>
      <c r="B95" s="396" t="s">
        <v>1091</v>
      </c>
      <c r="C95" s="118" t="s">
        <v>1092</v>
      </c>
      <c r="D95" s="191" t="s">
        <v>981</v>
      </c>
      <c r="E95" s="192">
        <v>0</v>
      </c>
      <c r="F95" s="192">
        <v>0</v>
      </c>
      <c r="G95" s="130">
        <v>0.42</v>
      </c>
      <c r="H95" s="192">
        <v>0</v>
      </c>
      <c r="I95" s="192">
        <v>0</v>
      </c>
      <c r="J95" s="175">
        <v>0</v>
      </c>
      <c r="K95" s="175">
        <v>0</v>
      </c>
      <c r="L95" s="130">
        <v>0.42</v>
      </c>
      <c r="M95" s="175">
        <v>0</v>
      </c>
      <c r="N95" s="175">
        <v>0</v>
      </c>
      <c r="O95" s="192">
        <v>0</v>
      </c>
      <c r="P95" s="192">
        <v>0</v>
      </c>
      <c r="Q95" s="192">
        <v>0</v>
      </c>
      <c r="R95" s="192">
        <v>0</v>
      </c>
      <c r="S95" s="192">
        <v>0</v>
      </c>
      <c r="T95" s="192">
        <v>0</v>
      </c>
      <c r="U95" s="192">
        <v>0</v>
      </c>
      <c r="V95" s="192">
        <v>0</v>
      </c>
      <c r="W95" s="192">
        <v>0</v>
      </c>
      <c r="X95" s="192">
        <v>0</v>
      </c>
      <c r="Y95" s="192">
        <v>0</v>
      </c>
      <c r="Z95" s="192">
        <v>0</v>
      </c>
      <c r="AA95" s="130">
        <v>0.42</v>
      </c>
      <c r="AB95" s="192">
        <v>0</v>
      </c>
      <c r="AC95" s="192">
        <v>0</v>
      </c>
      <c r="AD95" s="192">
        <v>0</v>
      </c>
      <c r="AE95" s="192">
        <v>0</v>
      </c>
      <c r="AF95" s="192">
        <v>0</v>
      </c>
      <c r="AG95" s="192">
        <v>0</v>
      </c>
      <c r="AH95" s="192">
        <v>0</v>
      </c>
    </row>
    <row r="96" spans="1:34" ht="20.25" customHeight="1" x14ac:dyDescent="0.25">
      <c r="A96" s="200" t="s">
        <v>953</v>
      </c>
      <c r="B96" s="396" t="s">
        <v>1093</v>
      </c>
      <c r="C96" s="118" t="s">
        <v>1094</v>
      </c>
      <c r="D96" s="191" t="s">
        <v>981</v>
      </c>
      <c r="E96" s="192">
        <v>0</v>
      </c>
      <c r="F96" s="192">
        <v>0</v>
      </c>
      <c r="G96" s="130">
        <v>0.46</v>
      </c>
      <c r="H96" s="192">
        <v>0</v>
      </c>
      <c r="I96" s="192">
        <v>0</v>
      </c>
      <c r="J96" s="175">
        <v>0</v>
      </c>
      <c r="K96" s="175">
        <v>0</v>
      </c>
      <c r="L96" s="130">
        <v>0.46</v>
      </c>
      <c r="M96" s="175">
        <v>0</v>
      </c>
      <c r="N96" s="175">
        <v>0</v>
      </c>
      <c r="O96" s="192">
        <v>0</v>
      </c>
      <c r="P96" s="192">
        <v>0</v>
      </c>
      <c r="Q96" s="192">
        <v>0</v>
      </c>
      <c r="R96" s="192">
        <v>0</v>
      </c>
      <c r="S96" s="192">
        <v>0</v>
      </c>
      <c r="T96" s="192">
        <v>0</v>
      </c>
      <c r="U96" s="192">
        <v>0</v>
      </c>
      <c r="V96" s="192">
        <v>0</v>
      </c>
      <c r="W96" s="192">
        <v>0</v>
      </c>
      <c r="X96" s="192">
        <v>0</v>
      </c>
      <c r="Y96" s="192">
        <v>0</v>
      </c>
      <c r="Z96" s="192">
        <v>0</v>
      </c>
      <c r="AA96" s="130">
        <v>0.46</v>
      </c>
      <c r="AB96" s="192">
        <v>0</v>
      </c>
      <c r="AC96" s="192">
        <v>0</v>
      </c>
      <c r="AD96" s="192">
        <v>0</v>
      </c>
      <c r="AE96" s="192">
        <v>0</v>
      </c>
      <c r="AF96" s="192">
        <v>0</v>
      </c>
      <c r="AG96" s="192">
        <v>0</v>
      </c>
      <c r="AH96" s="192">
        <v>0</v>
      </c>
    </row>
    <row r="97" spans="1:34" ht="23.25" customHeight="1" x14ac:dyDescent="0.25">
      <c r="A97" s="200" t="s">
        <v>953</v>
      </c>
      <c r="B97" s="396" t="s">
        <v>1095</v>
      </c>
      <c r="C97" s="118" t="s">
        <v>1096</v>
      </c>
      <c r="D97" s="191" t="s">
        <v>981</v>
      </c>
      <c r="E97" s="192">
        <v>0</v>
      </c>
      <c r="F97" s="192">
        <v>0</v>
      </c>
      <c r="G97" s="130">
        <v>0.11</v>
      </c>
      <c r="H97" s="192">
        <v>0</v>
      </c>
      <c r="I97" s="192">
        <v>0</v>
      </c>
      <c r="J97" s="175">
        <v>0</v>
      </c>
      <c r="K97" s="175">
        <v>0</v>
      </c>
      <c r="L97" s="130">
        <v>0.11</v>
      </c>
      <c r="M97" s="175">
        <v>0</v>
      </c>
      <c r="N97" s="175">
        <v>0</v>
      </c>
      <c r="O97" s="192">
        <v>0</v>
      </c>
      <c r="P97" s="192">
        <v>0</v>
      </c>
      <c r="Q97" s="192">
        <v>0</v>
      </c>
      <c r="R97" s="192">
        <v>0</v>
      </c>
      <c r="S97" s="192">
        <v>0</v>
      </c>
      <c r="T97" s="192">
        <v>0</v>
      </c>
      <c r="U97" s="192">
        <v>0</v>
      </c>
      <c r="V97" s="192">
        <v>0</v>
      </c>
      <c r="W97" s="192">
        <v>0</v>
      </c>
      <c r="X97" s="192">
        <v>0</v>
      </c>
      <c r="Y97" s="192">
        <v>0</v>
      </c>
      <c r="Z97" s="192">
        <v>0</v>
      </c>
      <c r="AA97" s="130">
        <v>0.11</v>
      </c>
      <c r="AB97" s="192">
        <v>0</v>
      </c>
      <c r="AC97" s="192">
        <v>0</v>
      </c>
      <c r="AD97" s="192">
        <v>0</v>
      </c>
      <c r="AE97" s="192">
        <v>0</v>
      </c>
      <c r="AF97" s="192">
        <v>0</v>
      </c>
      <c r="AG97" s="192">
        <v>0</v>
      </c>
      <c r="AH97" s="192">
        <v>0</v>
      </c>
    </row>
    <row r="98" spans="1:34" ht="16.5" customHeight="1" x14ac:dyDescent="0.25">
      <c r="A98" s="200" t="s">
        <v>953</v>
      </c>
      <c r="B98" s="396" t="s">
        <v>1097</v>
      </c>
      <c r="C98" s="118" t="s">
        <v>1098</v>
      </c>
      <c r="D98" s="191" t="s">
        <v>981</v>
      </c>
      <c r="E98" s="192">
        <v>0</v>
      </c>
      <c r="F98" s="192">
        <v>0</v>
      </c>
      <c r="G98" s="130">
        <v>0.13</v>
      </c>
      <c r="H98" s="192">
        <v>0</v>
      </c>
      <c r="I98" s="192">
        <v>0</v>
      </c>
      <c r="J98" s="175">
        <v>0</v>
      </c>
      <c r="K98" s="175">
        <v>0</v>
      </c>
      <c r="L98" s="130">
        <v>0.13</v>
      </c>
      <c r="M98" s="175">
        <v>0</v>
      </c>
      <c r="N98" s="175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v>0</v>
      </c>
      <c r="Y98" s="192">
        <v>0</v>
      </c>
      <c r="Z98" s="192">
        <v>0</v>
      </c>
      <c r="AA98" s="130">
        <v>0.13</v>
      </c>
      <c r="AB98" s="192">
        <v>0</v>
      </c>
      <c r="AC98" s="192">
        <v>0</v>
      </c>
      <c r="AD98" s="192">
        <v>0</v>
      </c>
      <c r="AE98" s="192">
        <v>0</v>
      </c>
      <c r="AF98" s="192">
        <v>0</v>
      </c>
      <c r="AG98" s="192">
        <v>0</v>
      </c>
      <c r="AH98" s="192">
        <v>0</v>
      </c>
    </row>
    <row r="99" spans="1:34" ht="18" customHeight="1" x14ac:dyDescent="0.25">
      <c r="A99" s="200" t="s">
        <v>953</v>
      </c>
      <c r="B99" s="396" t="s">
        <v>1099</v>
      </c>
      <c r="C99" s="118" t="s">
        <v>1100</v>
      </c>
      <c r="D99" s="191" t="s">
        <v>981</v>
      </c>
      <c r="E99" s="192">
        <v>0</v>
      </c>
      <c r="F99" s="192">
        <v>0</v>
      </c>
      <c r="G99" s="130">
        <v>0.41</v>
      </c>
      <c r="H99" s="192">
        <v>0</v>
      </c>
      <c r="I99" s="192">
        <v>0</v>
      </c>
      <c r="J99" s="175">
        <v>0</v>
      </c>
      <c r="K99" s="175">
        <v>0</v>
      </c>
      <c r="L99" s="130">
        <v>0.41</v>
      </c>
      <c r="M99" s="175">
        <v>0</v>
      </c>
      <c r="N99" s="175">
        <v>0</v>
      </c>
      <c r="O99" s="192">
        <v>0</v>
      </c>
      <c r="P99" s="192">
        <v>0</v>
      </c>
      <c r="Q99" s="192">
        <v>0</v>
      </c>
      <c r="R99" s="192">
        <v>0</v>
      </c>
      <c r="S99" s="192">
        <v>0</v>
      </c>
      <c r="T99" s="192">
        <v>0</v>
      </c>
      <c r="U99" s="192">
        <v>0</v>
      </c>
      <c r="V99" s="192">
        <v>0</v>
      </c>
      <c r="W99" s="192">
        <v>0</v>
      </c>
      <c r="X99" s="192">
        <v>0</v>
      </c>
      <c r="Y99" s="192">
        <v>0</v>
      </c>
      <c r="Z99" s="192">
        <v>0</v>
      </c>
      <c r="AA99" s="130">
        <v>0.41</v>
      </c>
      <c r="AB99" s="192">
        <v>0</v>
      </c>
      <c r="AC99" s="192">
        <v>0</v>
      </c>
      <c r="AD99" s="192">
        <v>0</v>
      </c>
      <c r="AE99" s="192">
        <v>0</v>
      </c>
      <c r="AF99" s="192">
        <v>0</v>
      </c>
      <c r="AG99" s="192">
        <v>0</v>
      </c>
      <c r="AH99" s="192">
        <v>0</v>
      </c>
    </row>
    <row r="100" spans="1:34" ht="18.75" customHeight="1" x14ac:dyDescent="0.25">
      <c r="A100" s="200" t="s">
        <v>953</v>
      </c>
      <c r="B100" s="396" t="s">
        <v>1101</v>
      </c>
      <c r="C100" s="118" t="s">
        <v>1102</v>
      </c>
      <c r="D100" s="191" t="s">
        <v>981</v>
      </c>
      <c r="E100" s="192">
        <v>0</v>
      </c>
      <c r="F100" s="192">
        <v>0</v>
      </c>
      <c r="G100" s="130">
        <v>0.3</v>
      </c>
      <c r="H100" s="192">
        <v>0</v>
      </c>
      <c r="I100" s="192">
        <v>0</v>
      </c>
      <c r="J100" s="175">
        <v>0</v>
      </c>
      <c r="K100" s="175">
        <v>0</v>
      </c>
      <c r="L100" s="130">
        <v>0.3</v>
      </c>
      <c r="M100" s="175">
        <v>0</v>
      </c>
      <c r="N100" s="175">
        <v>0</v>
      </c>
      <c r="O100" s="192">
        <v>0</v>
      </c>
      <c r="P100" s="192">
        <v>0</v>
      </c>
      <c r="Q100" s="192">
        <v>0</v>
      </c>
      <c r="R100" s="192">
        <v>0</v>
      </c>
      <c r="S100" s="192">
        <v>0</v>
      </c>
      <c r="T100" s="192">
        <v>0</v>
      </c>
      <c r="U100" s="192">
        <v>0</v>
      </c>
      <c r="V100" s="192">
        <v>0</v>
      </c>
      <c r="W100" s="192">
        <v>0</v>
      </c>
      <c r="X100" s="192">
        <v>0</v>
      </c>
      <c r="Y100" s="192">
        <v>0</v>
      </c>
      <c r="Z100" s="192">
        <v>0</v>
      </c>
      <c r="AA100" s="130">
        <v>0.3</v>
      </c>
      <c r="AB100" s="192">
        <v>0</v>
      </c>
      <c r="AC100" s="192">
        <v>0</v>
      </c>
      <c r="AD100" s="192">
        <v>0</v>
      </c>
      <c r="AE100" s="192">
        <v>0</v>
      </c>
      <c r="AF100" s="192">
        <v>0</v>
      </c>
      <c r="AG100" s="192">
        <v>0</v>
      </c>
      <c r="AH100" s="192">
        <v>0</v>
      </c>
    </row>
    <row r="101" spans="1:34" ht="25.5" customHeight="1" x14ac:dyDescent="0.25">
      <c r="A101" s="200" t="s">
        <v>953</v>
      </c>
      <c r="B101" s="396" t="s">
        <v>1103</v>
      </c>
      <c r="C101" s="118" t="s">
        <v>1104</v>
      </c>
      <c r="D101" s="191" t="s">
        <v>981</v>
      </c>
      <c r="E101" s="192">
        <v>0</v>
      </c>
      <c r="F101" s="192">
        <v>0</v>
      </c>
      <c r="G101" s="130">
        <v>0.18</v>
      </c>
      <c r="H101" s="192">
        <v>0</v>
      </c>
      <c r="I101" s="192">
        <v>0</v>
      </c>
      <c r="J101" s="175">
        <v>0</v>
      </c>
      <c r="K101" s="175">
        <v>0</v>
      </c>
      <c r="L101" s="130">
        <v>0.18</v>
      </c>
      <c r="M101" s="175">
        <v>0</v>
      </c>
      <c r="N101" s="175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30">
        <v>0.18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</row>
    <row r="102" spans="1:34" ht="21.75" customHeight="1" x14ac:dyDescent="0.25">
      <c r="A102" s="200" t="s">
        <v>953</v>
      </c>
      <c r="B102" s="396" t="s">
        <v>1105</v>
      </c>
      <c r="C102" s="118" t="s">
        <v>1106</v>
      </c>
      <c r="D102" s="191" t="s">
        <v>981</v>
      </c>
      <c r="E102" s="192">
        <v>0</v>
      </c>
      <c r="F102" s="192">
        <v>0</v>
      </c>
      <c r="G102" s="130">
        <v>0.38</v>
      </c>
      <c r="H102" s="192">
        <v>0</v>
      </c>
      <c r="I102" s="192">
        <v>0</v>
      </c>
      <c r="J102" s="175">
        <v>0</v>
      </c>
      <c r="K102" s="175">
        <v>0</v>
      </c>
      <c r="L102" s="130">
        <v>0.38</v>
      </c>
      <c r="M102" s="175">
        <v>0</v>
      </c>
      <c r="N102" s="175">
        <v>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0</v>
      </c>
      <c r="U102" s="192">
        <v>0</v>
      </c>
      <c r="V102" s="192">
        <v>0</v>
      </c>
      <c r="W102" s="192">
        <v>0</v>
      </c>
      <c r="X102" s="192">
        <v>0</v>
      </c>
      <c r="Y102" s="192">
        <v>0</v>
      </c>
      <c r="Z102" s="192">
        <v>0</v>
      </c>
      <c r="AA102" s="130">
        <v>0.38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0</v>
      </c>
      <c r="AH102" s="192">
        <v>0</v>
      </c>
    </row>
    <row r="103" spans="1:34" ht="21.75" customHeight="1" x14ac:dyDescent="0.25">
      <c r="A103" s="200" t="s">
        <v>953</v>
      </c>
      <c r="B103" s="396" t="s">
        <v>1176</v>
      </c>
      <c r="C103" s="118" t="s">
        <v>1178</v>
      </c>
      <c r="D103" s="191" t="s">
        <v>981</v>
      </c>
      <c r="E103" s="192">
        <v>0</v>
      </c>
      <c r="F103" s="192">
        <v>0</v>
      </c>
      <c r="G103" s="130" t="s">
        <v>981</v>
      </c>
      <c r="H103" s="192">
        <v>0</v>
      </c>
      <c r="I103" s="192">
        <v>0</v>
      </c>
      <c r="J103" s="175">
        <v>0</v>
      </c>
      <c r="K103" s="175">
        <v>0</v>
      </c>
      <c r="L103" s="130">
        <v>0.53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v>0</v>
      </c>
      <c r="V103" s="175">
        <v>0</v>
      </c>
      <c r="W103" s="175">
        <v>0</v>
      </c>
      <c r="X103" s="175">
        <v>0</v>
      </c>
      <c r="Y103" s="175">
        <v>0</v>
      </c>
      <c r="Z103" s="175">
        <v>0</v>
      </c>
      <c r="AA103" s="175">
        <v>0</v>
      </c>
      <c r="AB103" s="175">
        <v>0</v>
      </c>
      <c r="AC103" s="175">
        <v>0</v>
      </c>
      <c r="AD103" s="175">
        <v>0</v>
      </c>
      <c r="AE103" s="175">
        <v>0</v>
      </c>
      <c r="AF103" s="203">
        <v>0.53</v>
      </c>
      <c r="AG103" s="175">
        <v>0</v>
      </c>
      <c r="AH103" s="175">
        <v>0</v>
      </c>
    </row>
    <row r="104" spans="1:34" ht="21.75" customHeight="1" x14ac:dyDescent="0.25">
      <c r="A104" s="200" t="s">
        <v>953</v>
      </c>
      <c r="B104" s="396" t="s">
        <v>1177</v>
      </c>
      <c r="C104" s="118" t="s">
        <v>1179</v>
      </c>
      <c r="D104" s="191" t="s">
        <v>981</v>
      </c>
      <c r="E104" s="192">
        <v>0</v>
      </c>
      <c r="F104" s="192">
        <v>0</v>
      </c>
      <c r="G104" s="130" t="s">
        <v>981</v>
      </c>
      <c r="H104" s="192">
        <v>0</v>
      </c>
      <c r="I104" s="192">
        <v>0</v>
      </c>
      <c r="J104" s="175">
        <v>0</v>
      </c>
      <c r="K104" s="175">
        <v>0</v>
      </c>
      <c r="L104" s="130">
        <v>0.51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175">
        <v>0</v>
      </c>
      <c r="U104" s="175">
        <v>0</v>
      </c>
      <c r="V104" s="175">
        <v>0</v>
      </c>
      <c r="W104" s="175">
        <v>0</v>
      </c>
      <c r="X104" s="175">
        <v>0</v>
      </c>
      <c r="Y104" s="175">
        <v>0</v>
      </c>
      <c r="Z104" s="175">
        <v>0</v>
      </c>
      <c r="AA104" s="175">
        <v>0</v>
      </c>
      <c r="AB104" s="175">
        <v>0</v>
      </c>
      <c r="AC104" s="175">
        <v>0</v>
      </c>
      <c r="AD104" s="175">
        <v>0</v>
      </c>
      <c r="AE104" s="175">
        <v>0</v>
      </c>
      <c r="AF104" s="203">
        <v>0.51</v>
      </c>
      <c r="AG104" s="175">
        <v>0</v>
      </c>
      <c r="AH104" s="175">
        <v>0</v>
      </c>
    </row>
    <row r="105" spans="1:34" ht="26.25" customHeight="1" x14ac:dyDescent="0.25">
      <c r="A105" s="156" t="s">
        <v>955</v>
      </c>
      <c r="B105" s="163" t="s">
        <v>956</v>
      </c>
      <c r="C105" s="156" t="s">
        <v>913</v>
      </c>
      <c r="D105" s="191" t="s">
        <v>981</v>
      </c>
      <c r="E105" s="191" t="s">
        <v>981</v>
      </c>
      <c r="F105" s="191" t="s">
        <v>981</v>
      </c>
      <c r="G105" s="191" t="s">
        <v>981</v>
      </c>
      <c r="H105" s="191" t="s">
        <v>981</v>
      </c>
      <c r="I105" s="191" t="s">
        <v>981</v>
      </c>
      <c r="J105" s="191" t="s">
        <v>981</v>
      </c>
      <c r="K105" s="191" t="s">
        <v>981</v>
      </c>
      <c r="L105" s="191" t="s">
        <v>981</v>
      </c>
      <c r="M105" s="191" t="s">
        <v>981</v>
      </c>
      <c r="N105" s="191" t="s">
        <v>981</v>
      </c>
      <c r="O105" s="191" t="s">
        <v>981</v>
      </c>
      <c r="P105" s="191" t="s">
        <v>981</v>
      </c>
      <c r="Q105" s="191" t="s">
        <v>981</v>
      </c>
      <c r="R105" s="191" t="s">
        <v>981</v>
      </c>
      <c r="S105" s="191" t="s">
        <v>981</v>
      </c>
      <c r="T105" s="191" t="s">
        <v>981</v>
      </c>
      <c r="U105" s="191" t="s">
        <v>981</v>
      </c>
      <c r="V105" s="191" t="s">
        <v>981</v>
      </c>
      <c r="W105" s="191" t="s">
        <v>981</v>
      </c>
      <c r="X105" s="191" t="s">
        <v>981</v>
      </c>
      <c r="Y105" s="191" t="s">
        <v>981</v>
      </c>
      <c r="Z105" s="191" t="s">
        <v>981</v>
      </c>
      <c r="AA105" s="191" t="s">
        <v>981</v>
      </c>
      <c r="AB105" s="191" t="s">
        <v>981</v>
      </c>
      <c r="AC105" s="191" t="s">
        <v>981</v>
      </c>
      <c r="AD105" s="191" t="s">
        <v>981</v>
      </c>
      <c r="AE105" s="191" t="s">
        <v>981</v>
      </c>
      <c r="AF105" s="191" t="s">
        <v>981</v>
      </c>
      <c r="AG105" s="191" t="s">
        <v>981</v>
      </c>
      <c r="AH105" s="191" t="s">
        <v>981</v>
      </c>
    </row>
    <row r="106" spans="1:34" ht="27" customHeight="1" x14ac:dyDescent="0.25">
      <c r="A106" s="156" t="s">
        <v>202</v>
      </c>
      <c r="B106" s="163" t="s">
        <v>957</v>
      </c>
      <c r="C106" s="156" t="s">
        <v>913</v>
      </c>
      <c r="D106" s="191" t="s">
        <v>981</v>
      </c>
      <c r="E106" s="192">
        <v>0</v>
      </c>
      <c r="F106" s="192">
        <v>0</v>
      </c>
      <c r="G106" s="192">
        <v>0</v>
      </c>
      <c r="H106" s="192">
        <v>0</v>
      </c>
      <c r="I106" s="191">
        <f>I108+I112</f>
        <v>31</v>
      </c>
      <c r="J106" s="192">
        <v>0</v>
      </c>
      <c r="K106" s="192">
        <v>0</v>
      </c>
      <c r="L106" s="192">
        <v>0</v>
      </c>
      <c r="M106" s="192">
        <v>0</v>
      </c>
      <c r="N106" s="225">
        <f>N108+N112</f>
        <v>73</v>
      </c>
      <c r="O106" s="192">
        <v>0</v>
      </c>
      <c r="P106" s="192">
        <v>0</v>
      </c>
      <c r="Q106" s="192">
        <v>0</v>
      </c>
      <c r="R106" s="192">
        <v>0</v>
      </c>
      <c r="S106" s="192">
        <v>0</v>
      </c>
      <c r="T106" s="192">
        <v>0</v>
      </c>
      <c r="U106" s="192">
        <v>0</v>
      </c>
      <c r="V106" s="192">
        <v>0</v>
      </c>
      <c r="W106" s="192">
        <v>0</v>
      </c>
      <c r="X106" s="192">
        <v>0</v>
      </c>
      <c r="Y106" s="192">
        <v>0</v>
      </c>
      <c r="Z106" s="192">
        <v>0</v>
      </c>
      <c r="AA106" s="192">
        <v>0</v>
      </c>
      <c r="AB106" s="192">
        <v>0</v>
      </c>
      <c r="AC106" s="192">
        <v>0</v>
      </c>
      <c r="AD106" s="192">
        <v>0</v>
      </c>
      <c r="AE106" s="192">
        <v>0</v>
      </c>
      <c r="AF106" s="192">
        <v>0</v>
      </c>
      <c r="AG106" s="192">
        <v>0</v>
      </c>
      <c r="AH106" s="225">
        <f>AH108+AH112</f>
        <v>73</v>
      </c>
    </row>
    <row r="107" spans="1:34" ht="30" customHeight="1" x14ac:dyDescent="0.25">
      <c r="A107" s="156" t="s">
        <v>204</v>
      </c>
      <c r="B107" s="163" t="s">
        <v>958</v>
      </c>
      <c r="C107" s="156" t="s">
        <v>913</v>
      </c>
      <c r="D107" s="191" t="s">
        <v>981</v>
      </c>
      <c r="E107" s="191" t="s">
        <v>981</v>
      </c>
      <c r="F107" s="191" t="s">
        <v>981</v>
      </c>
      <c r="G107" s="191" t="s">
        <v>981</v>
      </c>
      <c r="H107" s="191" t="s">
        <v>981</v>
      </c>
      <c r="I107" s="191" t="s">
        <v>981</v>
      </c>
      <c r="J107" s="191" t="s">
        <v>981</v>
      </c>
      <c r="K107" s="191" t="s">
        <v>981</v>
      </c>
      <c r="L107" s="191" t="s">
        <v>981</v>
      </c>
      <c r="M107" s="191" t="s">
        <v>981</v>
      </c>
      <c r="N107" s="225" t="s">
        <v>981</v>
      </c>
      <c r="O107" s="191" t="s">
        <v>981</v>
      </c>
      <c r="P107" s="191" t="s">
        <v>981</v>
      </c>
      <c r="Q107" s="191" t="s">
        <v>981</v>
      </c>
      <c r="R107" s="191" t="s">
        <v>981</v>
      </c>
      <c r="S107" s="191" t="s">
        <v>981</v>
      </c>
      <c r="T107" s="191" t="s">
        <v>981</v>
      </c>
      <c r="U107" s="191" t="s">
        <v>981</v>
      </c>
      <c r="V107" s="191" t="s">
        <v>981</v>
      </c>
      <c r="W107" s="191" t="s">
        <v>981</v>
      </c>
      <c r="X107" s="191" t="s">
        <v>981</v>
      </c>
      <c r="Y107" s="191" t="s">
        <v>981</v>
      </c>
      <c r="Z107" s="191" t="s">
        <v>981</v>
      </c>
      <c r="AA107" s="191" t="s">
        <v>981</v>
      </c>
      <c r="AB107" s="191" t="s">
        <v>981</v>
      </c>
      <c r="AC107" s="191" t="s">
        <v>981</v>
      </c>
      <c r="AD107" s="191" t="s">
        <v>981</v>
      </c>
      <c r="AE107" s="191" t="s">
        <v>981</v>
      </c>
      <c r="AF107" s="191" t="s">
        <v>981</v>
      </c>
      <c r="AG107" s="191" t="s">
        <v>981</v>
      </c>
      <c r="AH107" s="225" t="s">
        <v>981</v>
      </c>
    </row>
    <row r="108" spans="1:34" ht="24.75" customHeight="1" x14ac:dyDescent="0.25">
      <c r="A108" s="156" t="s">
        <v>205</v>
      </c>
      <c r="B108" s="163" t="s">
        <v>959</v>
      </c>
      <c r="C108" s="156" t="s">
        <v>913</v>
      </c>
      <c r="D108" s="191" t="s">
        <v>981</v>
      </c>
      <c r="E108" s="192">
        <v>0</v>
      </c>
      <c r="F108" s="192">
        <v>0</v>
      </c>
      <c r="G108" s="192">
        <v>0</v>
      </c>
      <c r="H108" s="192">
        <v>0</v>
      </c>
      <c r="I108" s="191">
        <f>I109</f>
        <v>1</v>
      </c>
      <c r="J108" s="192">
        <v>0</v>
      </c>
      <c r="K108" s="192">
        <v>0</v>
      </c>
      <c r="L108" s="192">
        <v>0</v>
      </c>
      <c r="M108" s="192">
        <v>0</v>
      </c>
      <c r="N108" s="225">
        <f>N109</f>
        <v>1</v>
      </c>
      <c r="O108" s="192">
        <v>0</v>
      </c>
      <c r="P108" s="192">
        <v>0</v>
      </c>
      <c r="Q108" s="192">
        <v>0</v>
      </c>
      <c r="R108" s="192">
        <v>0</v>
      </c>
      <c r="S108" s="192">
        <v>0</v>
      </c>
      <c r="T108" s="192">
        <v>0</v>
      </c>
      <c r="U108" s="192">
        <v>0</v>
      </c>
      <c r="V108" s="192">
        <v>0</v>
      </c>
      <c r="W108" s="192">
        <v>0</v>
      </c>
      <c r="X108" s="192">
        <v>0</v>
      </c>
      <c r="Y108" s="192">
        <v>0</v>
      </c>
      <c r="Z108" s="192">
        <v>0</v>
      </c>
      <c r="AA108" s="192">
        <v>0</v>
      </c>
      <c r="AB108" s="192">
        <v>0</v>
      </c>
      <c r="AC108" s="192">
        <v>0</v>
      </c>
      <c r="AD108" s="192">
        <v>0</v>
      </c>
      <c r="AE108" s="192">
        <v>0</v>
      </c>
      <c r="AF108" s="192">
        <v>0</v>
      </c>
      <c r="AG108" s="192">
        <v>0</v>
      </c>
      <c r="AH108" s="225">
        <f>AH109</f>
        <v>1</v>
      </c>
    </row>
    <row r="109" spans="1:34" ht="21" customHeight="1" x14ac:dyDescent="0.25">
      <c r="A109" s="200" t="s">
        <v>205</v>
      </c>
      <c r="B109" s="396" t="s">
        <v>1107</v>
      </c>
      <c r="C109" s="118" t="s">
        <v>1108</v>
      </c>
      <c r="D109" s="191" t="s">
        <v>981</v>
      </c>
      <c r="E109" s="192">
        <v>0</v>
      </c>
      <c r="F109" s="192">
        <v>0</v>
      </c>
      <c r="G109" s="192">
        <v>0</v>
      </c>
      <c r="H109" s="192">
        <v>0</v>
      </c>
      <c r="I109" s="191">
        <v>1</v>
      </c>
      <c r="J109" s="192">
        <v>0</v>
      </c>
      <c r="K109" s="192">
        <v>0</v>
      </c>
      <c r="L109" s="192">
        <v>0</v>
      </c>
      <c r="M109" s="192">
        <v>0</v>
      </c>
      <c r="N109" s="225">
        <v>1</v>
      </c>
      <c r="O109" s="192">
        <v>0</v>
      </c>
      <c r="P109" s="192">
        <v>0</v>
      </c>
      <c r="Q109" s="192">
        <v>0</v>
      </c>
      <c r="R109" s="192">
        <v>0</v>
      </c>
      <c r="S109" s="192">
        <v>0</v>
      </c>
      <c r="T109" s="192">
        <v>0</v>
      </c>
      <c r="U109" s="192">
        <v>0</v>
      </c>
      <c r="V109" s="192">
        <v>0</v>
      </c>
      <c r="W109" s="192">
        <v>0</v>
      </c>
      <c r="X109" s="192">
        <v>0</v>
      </c>
      <c r="Y109" s="192">
        <v>0</v>
      </c>
      <c r="Z109" s="192">
        <v>0</v>
      </c>
      <c r="AA109" s="192">
        <v>0</v>
      </c>
      <c r="AB109" s="192">
        <v>0</v>
      </c>
      <c r="AC109" s="192">
        <v>0</v>
      </c>
      <c r="AD109" s="192">
        <v>0</v>
      </c>
      <c r="AE109" s="192">
        <v>0</v>
      </c>
      <c r="AF109" s="192">
        <v>0</v>
      </c>
      <c r="AG109" s="192">
        <v>0</v>
      </c>
      <c r="AH109" s="225">
        <v>1</v>
      </c>
    </row>
    <row r="110" spans="1:34" ht="18" customHeight="1" x14ac:dyDescent="0.25">
      <c r="A110" s="156" t="s">
        <v>206</v>
      </c>
      <c r="B110" s="163" t="s">
        <v>960</v>
      </c>
      <c r="C110" s="156" t="s">
        <v>913</v>
      </c>
      <c r="D110" s="191" t="s">
        <v>981</v>
      </c>
      <c r="E110" s="191" t="s">
        <v>981</v>
      </c>
      <c r="F110" s="191" t="s">
        <v>981</v>
      </c>
      <c r="G110" s="191" t="s">
        <v>981</v>
      </c>
      <c r="H110" s="191" t="s">
        <v>981</v>
      </c>
      <c r="I110" s="191" t="s">
        <v>981</v>
      </c>
      <c r="J110" s="191" t="s">
        <v>981</v>
      </c>
      <c r="K110" s="191" t="s">
        <v>981</v>
      </c>
      <c r="L110" s="191" t="s">
        <v>981</v>
      </c>
      <c r="M110" s="191" t="s">
        <v>981</v>
      </c>
      <c r="N110" s="225" t="s">
        <v>981</v>
      </c>
      <c r="O110" s="191" t="s">
        <v>981</v>
      </c>
      <c r="P110" s="191" t="s">
        <v>981</v>
      </c>
      <c r="Q110" s="191" t="s">
        <v>981</v>
      </c>
      <c r="R110" s="191" t="s">
        <v>981</v>
      </c>
      <c r="S110" s="191" t="s">
        <v>981</v>
      </c>
      <c r="T110" s="191" t="s">
        <v>981</v>
      </c>
      <c r="U110" s="191" t="s">
        <v>981</v>
      </c>
      <c r="V110" s="191" t="s">
        <v>981</v>
      </c>
      <c r="W110" s="191" t="s">
        <v>981</v>
      </c>
      <c r="X110" s="191" t="s">
        <v>981</v>
      </c>
      <c r="Y110" s="191" t="s">
        <v>981</v>
      </c>
      <c r="Z110" s="191" t="s">
        <v>981</v>
      </c>
      <c r="AA110" s="191" t="s">
        <v>981</v>
      </c>
      <c r="AB110" s="191" t="s">
        <v>981</v>
      </c>
      <c r="AC110" s="191" t="s">
        <v>981</v>
      </c>
      <c r="AD110" s="191" t="s">
        <v>981</v>
      </c>
      <c r="AE110" s="191" t="s">
        <v>981</v>
      </c>
      <c r="AF110" s="191" t="s">
        <v>981</v>
      </c>
      <c r="AG110" s="191" t="s">
        <v>981</v>
      </c>
      <c r="AH110" s="191" t="s">
        <v>981</v>
      </c>
    </row>
    <row r="111" spans="1:34" ht="24.75" customHeight="1" x14ac:dyDescent="0.25">
      <c r="A111" s="156" t="s">
        <v>207</v>
      </c>
      <c r="B111" s="163" t="s">
        <v>961</v>
      </c>
      <c r="C111" s="156" t="s">
        <v>913</v>
      </c>
      <c r="D111" s="191" t="s">
        <v>981</v>
      </c>
      <c r="E111" s="191" t="s">
        <v>981</v>
      </c>
      <c r="F111" s="191" t="s">
        <v>981</v>
      </c>
      <c r="G111" s="191" t="s">
        <v>981</v>
      </c>
      <c r="H111" s="191" t="s">
        <v>981</v>
      </c>
      <c r="I111" s="191" t="s">
        <v>981</v>
      </c>
      <c r="J111" s="191" t="s">
        <v>981</v>
      </c>
      <c r="K111" s="191" t="s">
        <v>981</v>
      </c>
      <c r="L111" s="191" t="s">
        <v>981</v>
      </c>
      <c r="M111" s="191" t="s">
        <v>981</v>
      </c>
      <c r="N111" s="225" t="s">
        <v>981</v>
      </c>
      <c r="O111" s="191" t="s">
        <v>981</v>
      </c>
      <c r="P111" s="191" t="s">
        <v>981</v>
      </c>
      <c r="Q111" s="191" t="s">
        <v>981</v>
      </c>
      <c r="R111" s="191" t="s">
        <v>981</v>
      </c>
      <c r="S111" s="191" t="s">
        <v>981</v>
      </c>
      <c r="T111" s="191" t="s">
        <v>981</v>
      </c>
      <c r="U111" s="191" t="s">
        <v>981</v>
      </c>
      <c r="V111" s="191" t="s">
        <v>981</v>
      </c>
      <c r="W111" s="191" t="s">
        <v>981</v>
      </c>
      <c r="X111" s="191" t="s">
        <v>981</v>
      </c>
      <c r="Y111" s="191" t="s">
        <v>981</v>
      </c>
      <c r="Z111" s="191" t="s">
        <v>981</v>
      </c>
      <c r="AA111" s="191" t="s">
        <v>981</v>
      </c>
      <c r="AB111" s="191" t="s">
        <v>981</v>
      </c>
      <c r="AC111" s="191" t="s">
        <v>981</v>
      </c>
      <c r="AD111" s="191" t="s">
        <v>981</v>
      </c>
      <c r="AE111" s="191" t="s">
        <v>981</v>
      </c>
      <c r="AF111" s="191" t="s">
        <v>981</v>
      </c>
      <c r="AG111" s="191" t="s">
        <v>981</v>
      </c>
      <c r="AH111" s="191" t="s">
        <v>981</v>
      </c>
    </row>
    <row r="112" spans="1:34" ht="34.5" customHeight="1" x14ac:dyDescent="0.25">
      <c r="A112" s="156" t="s">
        <v>208</v>
      </c>
      <c r="B112" s="163" t="s">
        <v>962</v>
      </c>
      <c r="C112" s="156" t="s">
        <v>913</v>
      </c>
      <c r="D112" s="191" t="s">
        <v>981</v>
      </c>
      <c r="E112" s="192">
        <v>0</v>
      </c>
      <c r="F112" s="192">
        <v>0</v>
      </c>
      <c r="G112" s="192">
        <v>0</v>
      </c>
      <c r="H112" s="192">
        <v>0</v>
      </c>
      <c r="I112" s="191">
        <f>I113</f>
        <v>30</v>
      </c>
      <c r="J112" s="192">
        <v>0</v>
      </c>
      <c r="K112" s="192">
        <v>0</v>
      </c>
      <c r="L112" s="192">
        <v>0</v>
      </c>
      <c r="M112" s="192">
        <v>0</v>
      </c>
      <c r="N112" s="225">
        <f>N113</f>
        <v>72</v>
      </c>
      <c r="O112" s="192">
        <v>0</v>
      </c>
      <c r="P112" s="192">
        <v>0</v>
      </c>
      <c r="Q112" s="192">
        <v>0</v>
      </c>
      <c r="R112" s="192">
        <v>0</v>
      </c>
      <c r="S112" s="192">
        <v>0</v>
      </c>
      <c r="T112" s="192">
        <v>0</v>
      </c>
      <c r="U112" s="192">
        <v>0</v>
      </c>
      <c r="V112" s="192">
        <v>0</v>
      </c>
      <c r="W112" s="192">
        <v>0</v>
      </c>
      <c r="X112" s="192">
        <v>0</v>
      </c>
      <c r="Y112" s="192">
        <v>0</v>
      </c>
      <c r="Z112" s="192">
        <v>0</v>
      </c>
      <c r="AA112" s="192">
        <v>0</v>
      </c>
      <c r="AB112" s="192">
        <v>0</v>
      </c>
      <c r="AC112" s="192">
        <v>0</v>
      </c>
      <c r="AD112" s="192">
        <v>0</v>
      </c>
      <c r="AE112" s="192">
        <v>0</v>
      </c>
      <c r="AF112" s="192">
        <v>0</v>
      </c>
      <c r="AG112" s="192">
        <v>0</v>
      </c>
      <c r="AH112" s="225">
        <f>AH113</f>
        <v>72</v>
      </c>
    </row>
    <row r="113" spans="1:34" ht="22.5" customHeight="1" x14ac:dyDescent="0.25">
      <c r="A113" s="200" t="s">
        <v>208</v>
      </c>
      <c r="B113" s="396" t="s">
        <v>1109</v>
      </c>
      <c r="C113" s="118" t="s">
        <v>1110</v>
      </c>
      <c r="D113" s="191" t="s">
        <v>981</v>
      </c>
      <c r="E113" s="192">
        <v>0</v>
      </c>
      <c r="F113" s="192">
        <v>0</v>
      </c>
      <c r="G113" s="192">
        <v>0</v>
      </c>
      <c r="H113" s="192">
        <v>0</v>
      </c>
      <c r="I113" s="191">
        <v>30</v>
      </c>
      <c r="J113" s="192">
        <v>0</v>
      </c>
      <c r="K113" s="192">
        <v>0</v>
      </c>
      <c r="L113" s="192">
        <v>0</v>
      </c>
      <c r="M113" s="192">
        <v>0</v>
      </c>
      <c r="N113" s="225">
        <v>72</v>
      </c>
      <c r="O113" s="192">
        <v>0</v>
      </c>
      <c r="P113" s="192">
        <v>0</v>
      </c>
      <c r="Q113" s="192">
        <v>0</v>
      </c>
      <c r="R113" s="192">
        <v>0</v>
      </c>
      <c r="S113" s="192">
        <v>0</v>
      </c>
      <c r="T113" s="192">
        <v>0</v>
      </c>
      <c r="U113" s="192">
        <v>0</v>
      </c>
      <c r="V113" s="192">
        <v>0</v>
      </c>
      <c r="W113" s="192">
        <v>0</v>
      </c>
      <c r="X113" s="192">
        <v>0</v>
      </c>
      <c r="Y113" s="192">
        <v>0</v>
      </c>
      <c r="Z113" s="192">
        <v>0</v>
      </c>
      <c r="AA113" s="192">
        <v>0</v>
      </c>
      <c r="AB113" s="192">
        <v>0</v>
      </c>
      <c r="AC113" s="192">
        <v>0</v>
      </c>
      <c r="AD113" s="192">
        <v>0</v>
      </c>
      <c r="AE113" s="192">
        <v>0</v>
      </c>
      <c r="AF113" s="192">
        <v>0</v>
      </c>
      <c r="AG113" s="192">
        <v>0</v>
      </c>
      <c r="AH113" s="225">
        <v>72</v>
      </c>
    </row>
    <row r="114" spans="1:34" ht="36" customHeight="1" x14ac:dyDescent="0.25">
      <c r="A114" s="156" t="s">
        <v>209</v>
      </c>
      <c r="B114" s="163" t="s">
        <v>963</v>
      </c>
      <c r="C114" s="156" t="s">
        <v>913</v>
      </c>
      <c r="D114" s="191" t="s">
        <v>981</v>
      </c>
      <c r="E114" s="191" t="s">
        <v>981</v>
      </c>
      <c r="F114" s="191" t="s">
        <v>981</v>
      </c>
      <c r="G114" s="191" t="s">
        <v>981</v>
      </c>
      <c r="H114" s="191" t="s">
        <v>981</v>
      </c>
      <c r="I114" s="191" t="s">
        <v>981</v>
      </c>
      <c r="J114" s="191" t="s">
        <v>981</v>
      </c>
      <c r="K114" s="191" t="s">
        <v>981</v>
      </c>
      <c r="L114" s="191" t="s">
        <v>981</v>
      </c>
      <c r="M114" s="191" t="s">
        <v>981</v>
      </c>
      <c r="N114" s="191" t="s">
        <v>981</v>
      </c>
      <c r="O114" s="191" t="s">
        <v>981</v>
      </c>
      <c r="P114" s="191" t="s">
        <v>981</v>
      </c>
      <c r="Q114" s="191" t="s">
        <v>981</v>
      </c>
      <c r="R114" s="191" t="s">
        <v>981</v>
      </c>
      <c r="S114" s="191" t="s">
        <v>981</v>
      </c>
      <c r="T114" s="191" t="s">
        <v>981</v>
      </c>
      <c r="U114" s="191" t="s">
        <v>981</v>
      </c>
      <c r="V114" s="191" t="s">
        <v>981</v>
      </c>
      <c r="W114" s="191" t="s">
        <v>981</v>
      </c>
      <c r="X114" s="191" t="s">
        <v>981</v>
      </c>
      <c r="Y114" s="191" t="s">
        <v>981</v>
      </c>
      <c r="Z114" s="191" t="s">
        <v>981</v>
      </c>
      <c r="AA114" s="191" t="s">
        <v>981</v>
      </c>
      <c r="AB114" s="191" t="s">
        <v>981</v>
      </c>
      <c r="AC114" s="191" t="s">
        <v>981</v>
      </c>
      <c r="AD114" s="191" t="s">
        <v>981</v>
      </c>
      <c r="AE114" s="191" t="s">
        <v>981</v>
      </c>
      <c r="AF114" s="191" t="s">
        <v>981</v>
      </c>
      <c r="AG114" s="191" t="s">
        <v>981</v>
      </c>
      <c r="AH114" s="191" t="s">
        <v>981</v>
      </c>
    </row>
    <row r="115" spans="1:34" ht="33.75" customHeight="1" x14ac:dyDescent="0.25">
      <c r="A115" s="156" t="s">
        <v>210</v>
      </c>
      <c r="B115" s="163" t="s">
        <v>964</v>
      </c>
      <c r="C115" s="156" t="s">
        <v>913</v>
      </c>
      <c r="D115" s="191" t="s">
        <v>981</v>
      </c>
      <c r="E115" s="191" t="s">
        <v>981</v>
      </c>
      <c r="F115" s="191" t="s">
        <v>981</v>
      </c>
      <c r="G115" s="191" t="s">
        <v>981</v>
      </c>
      <c r="H115" s="191" t="s">
        <v>981</v>
      </c>
      <c r="I115" s="191" t="s">
        <v>981</v>
      </c>
      <c r="J115" s="191" t="s">
        <v>981</v>
      </c>
      <c r="K115" s="191" t="s">
        <v>981</v>
      </c>
      <c r="L115" s="191" t="s">
        <v>981</v>
      </c>
      <c r="M115" s="191" t="s">
        <v>981</v>
      </c>
      <c r="N115" s="191" t="s">
        <v>981</v>
      </c>
      <c r="O115" s="191" t="s">
        <v>981</v>
      </c>
      <c r="P115" s="191" t="s">
        <v>981</v>
      </c>
      <c r="Q115" s="191" t="s">
        <v>981</v>
      </c>
      <c r="R115" s="191" t="s">
        <v>981</v>
      </c>
      <c r="S115" s="191" t="s">
        <v>981</v>
      </c>
      <c r="T115" s="191" t="s">
        <v>981</v>
      </c>
      <c r="U115" s="191" t="s">
        <v>981</v>
      </c>
      <c r="V115" s="191" t="s">
        <v>981</v>
      </c>
      <c r="W115" s="191" t="s">
        <v>981</v>
      </c>
      <c r="X115" s="191" t="s">
        <v>981</v>
      </c>
      <c r="Y115" s="191" t="s">
        <v>981</v>
      </c>
      <c r="Z115" s="191" t="s">
        <v>981</v>
      </c>
      <c r="AA115" s="191" t="s">
        <v>981</v>
      </c>
      <c r="AB115" s="191" t="s">
        <v>981</v>
      </c>
      <c r="AC115" s="191" t="s">
        <v>981</v>
      </c>
      <c r="AD115" s="191" t="s">
        <v>981</v>
      </c>
      <c r="AE115" s="191" t="s">
        <v>981</v>
      </c>
      <c r="AF115" s="191" t="s">
        <v>981</v>
      </c>
      <c r="AG115" s="191" t="s">
        <v>981</v>
      </c>
      <c r="AH115" s="191" t="s">
        <v>981</v>
      </c>
    </row>
    <row r="116" spans="1:34" ht="30.75" customHeight="1" x14ac:dyDescent="0.25">
      <c r="A116" s="156" t="s">
        <v>965</v>
      </c>
      <c r="B116" s="163" t="s">
        <v>966</v>
      </c>
      <c r="C116" s="156" t="s">
        <v>913</v>
      </c>
      <c r="D116" s="191" t="s">
        <v>981</v>
      </c>
      <c r="E116" s="191" t="s">
        <v>981</v>
      </c>
      <c r="F116" s="191" t="s">
        <v>981</v>
      </c>
      <c r="G116" s="191" t="s">
        <v>981</v>
      </c>
      <c r="H116" s="191" t="s">
        <v>981</v>
      </c>
      <c r="I116" s="191" t="s">
        <v>981</v>
      </c>
      <c r="J116" s="191" t="s">
        <v>981</v>
      </c>
      <c r="K116" s="191" t="s">
        <v>981</v>
      </c>
      <c r="L116" s="191" t="s">
        <v>981</v>
      </c>
      <c r="M116" s="191" t="s">
        <v>981</v>
      </c>
      <c r="N116" s="191" t="s">
        <v>981</v>
      </c>
      <c r="O116" s="191" t="s">
        <v>981</v>
      </c>
      <c r="P116" s="191" t="s">
        <v>981</v>
      </c>
      <c r="Q116" s="191" t="s">
        <v>981</v>
      </c>
      <c r="R116" s="191" t="s">
        <v>981</v>
      </c>
      <c r="S116" s="191" t="s">
        <v>981</v>
      </c>
      <c r="T116" s="191" t="s">
        <v>981</v>
      </c>
      <c r="U116" s="191" t="s">
        <v>981</v>
      </c>
      <c r="V116" s="191" t="s">
        <v>981</v>
      </c>
      <c r="W116" s="191" t="s">
        <v>981</v>
      </c>
      <c r="X116" s="191" t="s">
        <v>981</v>
      </c>
      <c r="Y116" s="191" t="s">
        <v>981</v>
      </c>
      <c r="Z116" s="191" t="s">
        <v>981</v>
      </c>
      <c r="AA116" s="191" t="s">
        <v>981</v>
      </c>
      <c r="AB116" s="191" t="s">
        <v>981</v>
      </c>
      <c r="AC116" s="191" t="s">
        <v>981</v>
      </c>
      <c r="AD116" s="191" t="s">
        <v>981</v>
      </c>
      <c r="AE116" s="191" t="s">
        <v>981</v>
      </c>
      <c r="AF116" s="191" t="s">
        <v>981</v>
      </c>
      <c r="AG116" s="191" t="s">
        <v>981</v>
      </c>
      <c r="AH116" s="191" t="s">
        <v>981</v>
      </c>
    </row>
    <row r="117" spans="1:34" ht="40.5" customHeight="1" x14ac:dyDescent="0.25">
      <c r="A117" s="156" t="s">
        <v>967</v>
      </c>
      <c r="B117" s="163" t="s">
        <v>968</v>
      </c>
      <c r="C117" s="156" t="s">
        <v>913</v>
      </c>
      <c r="D117" s="191" t="s">
        <v>981</v>
      </c>
      <c r="E117" s="191" t="s">
        <v>981</v>
      </c>
      <c r="F117" s="191" t="s">
        <v>981</v>
      </c>
      <c r="G117" s="191" t="s">
        <v>981</v>
      </c>
      <c r="H117" s="191" t="s">
        <v>981</v>
      </c>
      <c r="I117" s="191" t="s">
        <v>981</v>
      </c>
      <c r="J117" s="191" t="s">
        <v>981</v>
      </c>
      <c r="K117" s="191" t="s">
        <v>981</v>
      </c>
      <c r="L117" s="191" t="s">
        <v>981</v>
      </c>
      <c r="M117" s="191" t="s">
        <v>981</v>
      </c>
      <c r="N117" s="191" t="s">
        <v>981</v>
      </c>
      <c r="O117" s="191" t="s">
        <v>981</v>
      </c>
      <c r="P117" s="191" t="s">
        <v>981</v>
      </c>
      <c r="Q117" s="191" t="s">
        <v>981</v>
      </c>
      <c r="R117" s="191" t="s">
        <v>981</v>
      </c>
      <c r="S117" s="191" t="s">
        <v>981</v>
      </c>
      <c r="T117" s="191" t="s">
        <v>981</v>
      </c>
      <c r="U117" s="191" t="s">
        <v>981</v>
      </c>
      <c r="V117" s="191" t="s">
        <v>981</v>
      </c>
      <c r="W117" s="191" t="s">
        <v>981</v>
      </c>
      <c r="X117" s="191" t="s">
        <v>981</v>
      </c>
      <c r="Y117" s="191" t="s">
        <v>981</v>
      </c>
      <c r="Z117" s="191" t="s">
        <v>981</v>
      </c>
      <c r="AA117" s="191" t="s">
        <v>981</v>
      </c>
      <c r="AB117" s="191" t="s">
        <v>981</v>
      </c>
      <c r="AC117" s="191" t="s">
        <v>981</v>
      </c>
      <c r="AD117" s="191" t="s">
        <v>981</v>
      </c>
      <c r="AE117" s="191" t="s">
        <v>981</v>
      </c>
      <c r="AF117" s="191" t="s">
        <v>981</v>
      </c>
      <c r="AG117" s="191" t="s">
        <v>981</v>
      </c>
      <c r="AH117" s="191" t="s">
        <v>981</v>
      </c>
    </row>
    <row r="118" spans="1:34" ht="24.75" customHeight="1" x14ac:dyDescent="0.25">
      <c r="A118" s="156" t="s">
        <v>969</v>
      </c>
      <c r="B118" s="163" t="s">
        <v>970</v>
      </c>
      <c r="C118" s="156" t="s">
        <v>913</v>
      </c>
      <c r="D118" s="191" t="s">
        <v>981</v>
      </c>
      <c r="E118" s="191" t="s">
        <v>981</v>
      </c>
      <c r="F118" s="191" t="s">
        <v>981</v>
      </c>
      <c r="G118" s="191" t="s">
        <v>981</v>
      </c>
      <c r="H118" s="191" t="s">
        <v>981</v>
      </c>
      <c r="I118" s="191" t="s">
        <v>981</v>
      </c>
      <c r="J118" s="191" t="s">
        <v>981</v>
      </c>
      <c r="K118" s="191" t="s">
        <v>981</v>
      </c>
      <c r="L118" s="191" t="s">
        <v>981</v>
      </c>
      <c r="M118" s="191" t="s">
        <v>981</v>
      </c>
      <c r="N118" s="191" t="s">
        <v>981</v>
      </c>
      <c r="O118" s="191" t="s">
        <v>981</v>
      </c>
      <c r="P118" s="191" t="s">
        <v>981</v>
      </c>
      <c r="Q118" s="191" t="s">
        <v>981</v>
      </c>
      <c r="R118" s="191" t="s">
        <v>981</v>
      </c>
      <c r="S118" s="191" t="s">
        <v>981</v>
      </c>
      <c r="T118" s="191" t="s">
        <v>981</v>
      </c>
      <c r="U118" s="191" t="s">
        <v>981</v>
      </c>
      <c r="V118" s="191" t="s">
        <v>981</v>
      </c>
      <c r="W118" s="191" t="s">
        <v>981</v>
      </c>
      <c r="X118" s="191" t="s">
        <v>981</v>
      </c>
      <c r="Y118" s="191" t="s">
        <v>981</v>
      </c>
      <c r="Z118" s="191" t="s">
        <v>981</v>
      </c>
      <c r="AA118" s="191" t="s">
        <v>981</v>
      </c>
      <c r="AB118" s="191" t="s">
        <v>981</v>
      </c>
      <c r="AC118" s="191" t="s">
        <v>981</v>
      </c>
      <c r="AD118" s="191" t="s">
        <v>981</v>
      </c>
      <c r="AE118" s="191" t="s">
        <v>981</v>
      </c>
      <c r="AF118" s="191" t="s">
        <v>981</v>
      </c>
      <c r="AG118" s="191" t="s">
        <v>981</v>
      </c>
      <c r="AH118" s="191" t="s">
        <v>981</v>
      </c>
    </row>
    <row r="119" spans="1:34" ht="30" customHeight="1" x14ac:dyDescent="0.25">
      <c r="A119" s="156" t="s">
        <v>971</v>
      </c>
      <c r="B119" s="163" t="s">
        <v>972</v>
      </c>
      <c r="C119" s="156" t="s">
        <v>913</v>
      </c>
      <c r="D119" s="191" t="s">
        <v>981</v>
      </c>
      <c r="E119" s="191" t="s">
        <v>981</v>
      </c>
      <c r="F119" s="191" t="s">
        <v>981</v>
      </c>
      <c r="G119" s="191" t="s">
        <v>981</v>
      </c>
      <c r="H119" s="191" t="s">
        <v>981</v>
      </c>
      <c r="I119" s="191" t="s">
        <v>981</v>
      </c>
      <c r="J119" s="191" t="s">
        <v>981</v>
      </c>
      <c r="K119" s="191" t="s">
        <v>981</v>
      </c>
      <c r="L119" s="191" t="s">
        <v>981</v>
      </c>
      <c r="M119" s="191" t="s">
        <v>981</v>
      </c>
      <c r="N119" s="191" t="s">
        <v>981</v>
      </c>
      <c r="O119" s="191" t="s">
        <v>981</v>
      </c>
      <c r="P119" s="191" t="s">
        <v>981</v>
      </c>
      <c r="Q119" s="191" t="s">
        <v>981</v>
      </c>
      <c r="R119" s="191" t="s">
        <v>981</v>
      </c>
      <c r="S119" s="191" t="s">
        <v>981</v>
      </c>
      <c r="T119" s="191" t="s">
        <v>981</v>
      </c>
      <c r="U119" s="191" t="s">
        <v>981</v>
      </c>
      <c r="V119" s="191" t="s">
        <v>981</v>
      </c>
      <c r="W119" s="191" t="s">
        <v>981</v>
      </c>
      <c r="X119" s="191" t="s">
        <v>981</v>
      </c>
      <c r="Y119" s="191" t="s">
        <v>981</v>
      </c>
      <c r="Z119" s="191" t="s">
        <v>981</v>
      </c>
      <c r="AA119" s="191" t="s">
        <v>981</v>
      </c>
      <c r="AB119" s="191" t="s">
        <v>981</v>
      </c>
      <c r="AC119" s="191" t="s">
        <v>981</v>
      </c>
      <c r="AD119" s="191" t="s">
        <v>981</v>
      </c>
      <c r="AE119" s="191" t="s">
        <v>981</v>
      </c>
      <c r="AF119" s="191" t="s">
        <v>981</v>
      </c>
      <c r="AG119" s="191" t="s">
        <v>981</v>
      </c>
      <c r="AH119" s="191" t="s">
        <v>981</v>
      </c>
    </row>
    <row r="120" spans="1:34" ht="39.75" customHeight="1" x14ac:dyDescent="0.25">
      <c r="A120" s="156" t="s">
        <v>213</v>
      </c>
      <c r="B120" s="163" t="s">
        <v>973</v>
      </c>
      <c r="C120" s="156" t="s">
        <v>913</v>
      </c>
      <c r="D120" s="191" t="s">
        <v>981</v>
      </c>
      <c r="E120" s="191" t="s">
        <v>981</v>
      </c>
      <c r="F120" s="191" t="s">
        <v>981</v>
      </c>
      <c r="G120" s="191" t="s">
        <v>981</v>
      </c>
      <c r="H120" s="191" t="s">
        <v>981</v>
      </c>
      <c r="I120" s="191" t="s">
        <v>981</v>
      </c>
      <c r="J120" s="191" t="s">
        <v>981</v>
      </c>
      <c r="K120" s="191" t="s">
        <v>981</v>
      </c>
      <c r="L120" s="191" t="s">
        <v>981</v>
      </c>
      <c r="M120" s="191" t="s">
        <v>981</v>
      </c>
      <c r="N120" s="191" t="s">
        <v>981</v>
      </c>
      <c r="O120" s="191" t="s">
        <v>981</v>
      </c>
      <c r="P120" s="191" t="s">
        <v>981</v>
      </c>
      <c r="Q120" s="191" t="s">
        <v>981</v>
      </c>
      <c r="R120" s="191" t="s">
        <v>981</v>
      </c>
      <c r="S120" s="191" t="s">
        <v>981</v>
      </c>
      <c r="T120" s="191" t="s">
        <v>981</v>
      </c>
      <c r="U120" s="191" t="s">
        <v>981</v>
      </c>
      <c r="V120" s="191" t="s">
        <v>981</v>
      </c>
      <c r="W120" s="191" t="s">
        <v>981</v>
      </c>
      <c r="X120" s="191" t="s">
        <v>981</v>
      </c>
      <c r="Y120" s="191" t="s">
        <v>981</v>
      </c>
      <c r="Z120" s="191" t="s">
        <v>981</v>
      </c>
      <c r="AA120" s="191" t="s">
        <v>981</v>
      </c>
      <c r="AB120" s="191" t="s">
        <v>981</v>
      </c>
      <c r="AC120" s="191" t="s">
        <v>981</v>
      </c>
      <c r="AD120" s="191" t="s">
        <v>981</v>
      </c>
      <c r="AE120" s="191" t="s">
        <v>981</v>
      </c>
      <c r="AF120" s="191" t="s">
        <v>981</v>
      </c>
      <c r="AG120" s="191" t="s">
        <v>981</v>
      </c>
      <c r="AH120" s="191" t="s">
        <v>981</v>
      </c>
    </row>
    <row r="121" spans="1:34" ht="35.25" customHeight="1" x14ac:dyDescent="0.25">
      <c r="A121" s="156" t="s">
        <v>974</v>
      </c>
      <c r="B121" s="163" t="s">
        <v>975</v>
      </c>
      <c r="C121" s="156" t="s">
        <v>913</v>
      </c>
      <c r="D121" s="191" t="s">
        <v>981</v>
      </c>
      <c r="E121" s="191" t="s">
        <v>981</v>
      </c>
      <c r="F121" s="191" t="s">
        <v>981</v>
      </c>
      <c r="G121" s="191" t="s">
        <v>981</v>
      </c>
      <c r="H121" s="191" t="s">
        <v>981</v>
      </c>
      <c r="I121" s="191" t="s">
        <v>981</v>
      </c>
      <c r="J121" s="191" t="s">
        <v>981</v>
      </c>
      <c r="K121" s="191" t="s">
        <v>981</v>
      </c>
      <c r="L121" s="191" t="s">
        <v>981</v>
      </c>
      <c r="M121" s="191" t="s">
        <v>981</v>
      </c>
      <c r="N121" s="191" t="s">
        <v>981</v>
      </c>
      <c r="O121" s="191" t="s">
        <v>981</v>
      </c>
      <c r="P121" s="191" t="s">
        <v>981</v>
      </c>
      <c r="Q121" s="191" t="s">
        <v>981</v>
      </c>
      <c r="R121" s="191" t="s">
        <v>981</v>
      </c>
      <c r="S121" s="191" t="s">
        <v>981</v>
      </c>
      <c r="T121" s="191" t="s">
        <v>981</v>
      </c>
      <c r="U121" s="191" t="s">
        <v>981</v>
      </c>
      <c r="V121" s="191" t="s">
        <v>981</v>
      </c>
      <c r="W121" s="191" t="s">
        <v>981</v>
      </c>
      <c r="X121" s="191" t="s">
        <v>981</v>
      </c>
      <c r="Y121" s="191" t="s">
        <v>981</v>
      </c>
      <c r="Z121" s="191" t="s">
        <v>981</v>
      </c>
      <c r="AA121" s="191" t="s">
        <v>981</v>
      </c>
      <c r="AB121" s="191" t="s">
        <v>981</v>
      </c>
      <c r="AC121" s="191" t="s">
        <v>981</v>
      </c>
      <c r="AD121" s="191" t="s">
        <v>981</v>
      </c>
      <c r="AE121" s="191" t="s">
        <v>981</v>
      </c>
      <c r="AF121" s="191" t="s">
        <v>981</v>
      </c>
      <c r="AG121" s="191" t="s">
        <v>981</v>
      </c>
      <c r="AH121" s="191" t="s">
        <v>981</v>
      </c>
    </row>
    <row r="122" spans="1:34" ht="36.75" customHeight="1" x14ac:dyDescent="0.25">
      <c r="A122" s="156" t="s">
        <v>976</v>
      </c>
      <c r="B122" s="163" t="s">
        <v>977</v>
      </c>
      <c r="C122" s="156" t="s">
        <v>913</v>
      </c>
      <c r="D122" s="191" t="s">
        <v>981</v>
      </c>
      <c r="E122" s="191" t="s">
        <v>981</v>
      </c>
      <c r="F122" s="191" t="s">
        <v>981</v>
      </c>
      <c r="G122" s="191" t="s">
        <v>981</v>
      </c>
      <c r="H122" s="191" t="s">
        <v>981</v>
      </c>
      <c r="I122" s="191" t="s">
        <v>981</v>
      </c>
      <c r="J122" s="191" t="s">
        <v>981</v>
      </c>
      <c r="K122" s="191" t="s">
        <v>981</v>
      </c>
      <c r="L122" s="191" t="s">
        <v>981</v>
      </c>
      <c r="M122" s="191" t="s">
        <v>981</v>
      </c>
      <c r="N122" s="191" t="s">
        <v>981</v>
      </c>
      <c r="O122" s="191" t="s">
        <v>981</v>
      </c>
      <c r="P122" s="191" t="s">
        <v>981</v>
      </c>
      <c r="Q122" s="191" t="s">
        <v>981</v>
      </c>
      <c r="R122" s="191" t="s">
        <v>981</v>
      </c>
      <c r="S122" s="191" t="s">
        <v>981</v>
      </c>
      <c r="T122" s="191" t="s">
        <v>981</v>
      </c>
      <c r="U122" s="191" t="s">
        <v>981</v>
      </c>
      <c r="V122" s="191" t="s">
        <v>981</v>
      </c>
      <c r="W122" s="191" t="s">
        <v>981</v>
      </c>
      <c r="X122" s="191" t="s">
        <v>981</v>
      </c>
      <c r="Y122" s="191" t="s">
        <v>981</v>
      </c>
      <c r="Z122" s="191" t="s">
        <v>981</v>
      </c>
      <c r="AA122" s="191" t="s">
        <v>981</v>
      </c>
      <c r="AB122" s="191" t="s">
        <v>981</v>
      </c>
      <c r="AC122" s="191" t="s">
        <v>981</v>
      </c>
      <c r="AD122" s="191" t="s">
        <v>981</v>
      </c>
      <c r="AE122" s="191" t="s">
        <v>981</v>
      </c>
      <c r="AF122" s="191" t="s">
        <v>981</v>
      </c>
      <c r="AG122" s="191" t="s">
        <v>981</v>
      </c>
      <c r="AH122" s="191" t="s">
        <v>981</v>
      </c>
    </row>
    <row r="123" spans="1:34" ht="23.25" customHeight="1" x14ac:dyDescent="0.25">
      <c r="A123" s="156" t="s">
        <v>214</v>
      </c>
      <c r="B123" s="163" t="s">
        <v>978</v>
      </c>
      <c r="C123" s="156" t="s">
        <v>913</v>
      </c>
      <c r="D123" s="191" t="s">
        <v>981</v>
      </c>
      <c r="E123" s="191" t="s">
        <v>981</v>
      </c>
      <c r="F123" s="191" t="s">
        <v>981</v>
      </c>
      <c r="G123" s="191" t="s">
        <v>981</v>
      </c>
      <c r="H123" s="191" t="s">
        <v>981</v>
      </c>
      <c r="I123" s="191" t="s">
        <v>981</v>
      </c>
      <c r="J123" s="191" t="s">
        <v>981</v>
      </c>
      <c r="K123" s="191" t="s">
        <v>981</v>
      </c>
      <c r="L123" s="191" t="s">
        <v>981</v>
      </c>
      <c r="M123" s="191" t="s">
        <v>981</v>
      </c>
      <c r="N123" s="191" t="s">
        <v>981</v>
      </c>
      <c r="O123" s="191" t="s">
        <v>981</v>
      </c>
      <c r="P123" s="191" t="s">
        <v>981</v>
      </c>
      <c r="Q123" s="191" t="s">
        <v>981</v>
      </c>
      <c r="R123" s="191" t="s">
        <v>981</v>
      </c>
      <c r="S123" s="191" t="s">
        <v>981</v>
      </c>
      <c r="T123" s="191" t="s">
        <v>981</v>
      </c>
      <c r="U123" s="191" t="s">
        <v>981</v>
      </c>
      <c r="V123" s="191" t="s">
        <v>981</v>
      </c>
      <c r="W123" s="191" t="s">
        <v>981</v>
      </c>
      <c r="X123" s="191" t="s">
        <v>981</v>
      </c>
      <c r="Y123" s="191" t="s">
        <v>981</v>
      </c>
      <c r="Z123" s="191" t="s">
        <v>981</v>
      </c>
      <c r="AA123" s="191" t="s">
        <v>981</v>
      </c>
      <c r="AB123" s="191" t="s">
        <v>981</v>
      </c>
      <c r="AC123" s="191" t="s">
        <v>981</v>
      </c>
      <c r="AD123" s="191" t="s">
        <v>981</v>
      </c>
      <c r="AE123" s="191" t="s">
        <v>981</v>
      </c>
      <c r="AF123" s="191" t="s">
        <v>981</v>
      </c>
      <c r="AG123" s="191" t="s">
        <v>981</v>
      </c>
      <c r="AH123" s="191" t="s">
        <v>981</v>
      </c>
    </row>
    <row r="124" spans="1:34" ht="33.75" customHeight="1" x14ac:dyDescent="0.25">
      <c r="A124" s="156" t="s">
        <v>280</v>
      </c>
      <c r="B124" s="163" t="s">
        <v>979</v>
      </c>
      <c r="C124" s="156" t="s">
        <v>913</v>
      </c>
      <c r="D124" s="191" t="s">
        <v>981</v>
      </c>
      <c r="E124" s="191" t="s">
        <v>981</v>
      </c>
      <c r="F124" s="191" t="s">
        <v>981</v>
      </c>
      <c r="G124" s="191" t="s">
        <v>981</v>
      </c>
      <c r="H124" s="191" t="s">
        <v>981</v>
      </c>
      <c r="I124" s="191" t="s">
        <v>981</v>
      </c>
      <c r="J124" s="191" t="s">
        <v>981</v>
      </c>
      <c r="K124" s="191" t="s">
        <v>981</v>
      </c>
      <c r="L124" s="191" t="s">
        <v>981</v>
      </c>
      <c r="M124" s="191" t="s">
        <v>981</v>
      </c>
      <c r="N124" s="191" t="s">
        <v>981</v>
      </c>
      <c r="O124" s="191" t="s">
        <v>981</v>
      </c>
      <c r="P124" s="191" t="s">
        <v>981</v>
      </c>
      <c r="Q124" s="191" t="s">
        <v>981</v>
      </c>
      <c r="R124" s="191" t="s">
        <v>981</v>
      </c>
      <c r="S124" s="191" t="s">
        <v>981</v>
      </c>
      <c r="T124" s="191" t="s">
        <v>981</v>
      </c>
      <c r="U124" s="191" t="s">
        <v>981</v>
      </c>
      <c r="V124" s="191" t="s">
        <v>981</v>
      </c>
      <c r="W124" s="191" t="s">
        <v>981</v>
      </c>
      <c r="X124" s="191" t="s">
        <v>981</v>
      </c>
      <c r="Y124" s="191" t="s">
        <v>981</v>
      </c>
      <c r="Z124" s="191" t="s">
        <v>981</v>
      </c>
      <c r="AA124" s="191" t="s">
        <v>981</v>
      </c>
      <c r="AB124" s="191" t="s">
        <v>981</v>
      </c>
      <c r="AC124" s="191" t="s">
        <v>981</v>
      </c>
      <c r="AD124" s="191" t="s">
        <v>981</v>
      </c>
      <c r="AE124" s="191" t="s">
        <v>981</v>
      </c>
      <c r="AF124" s="191" t="s">
        <v>981</v>
      </c>
      <c r="AG124" s="191" t="s">
        <v>981</v>
      </c>
      <c r="AH124" s="191" t="s">
        <v>981</v>
      </c>
    </row>
    <row r="125" spans="1:34" ht="20.25" customHeight="1" x14ac:dyDescent="0.25">
      <c r="A125" s="156" t="s">
        <v>282</v>
      </c>
      <c r="B125" s="163" t="s">
        <v>980</v>
      </c>
      <c r="C125" s="156" t="s">
        <v>913</v>
      </c>
      <c r="D125" s="191" t="s">
        <v>981</v>
      </c>
      <c r="E125" s="192">
        <v>0</v>
      </c>
      <c r="F125" s="192">
        <v>0</v>
      </c>
      <c r="G125" s="192">
        <v>0</v>
      </c>
      <c r="H125" s="192">
        <v>0</v>
      </c>
      <c r="I125" s="191">
        <f>I126+I127</f>
        <v>2</v>
      </c>
      <c r="J125" s="192">
        <v>0</v>
      </c>
      <c r="K125" s="192">
        <v>0</v>
      </c>
      <c r="L125" s="192">
        <v>0</v>
      </c>
      <c r="M125" s="192">
        <v>0</v>
      </c>
      <c r="N125" s="225">
        <v>2</v>
      </c>
      <c r="O125" s="192">
        <v>0</v>
      </c>
      <c r="P125" s="192">
        <v>0</v>
      </c>
      <c r="Q125" s="192">
        <v>0</v>
      </c>
      <c r="R125" s="192">
        <v>0</v>
      </c>
      <c r="S125" s="192">
        <v>0</v>
      </c>
      <c r="T125" s="192">
        <v>0</v>
      </c>
      <c r="U125" s="192">
        <v>0</v>
      </c>
      <c r="V125" s="192">
        <v>0</v>
      </c>
      <c r="W125" s="192">
        <v>0</v>
      </c>
      <c r="X125" s="191">
        <v>1</v>
      </c>
      <c r="Y125" s="192">
        <v>0</v>
      </c>
      <c r="Z125" s="192">
        <v>0</v>
      </c>
      <c r="AA125" s="192">
        <v>0</v>
      </c>
      <c r="AB125" s="192">
        <v>0</v>
      </c>
      <c r="AC125" s="192">
        <v>0</v>
      </c>
      <c r="AD125" s="192">
        <v>0</v>
      </c>
      <c r="AE125" s="192">
        <v>0</v>
      </c>
      <c r="AF125" s="192">
        <v>0</v>
      </c>
      <c r="AG125" s="192">
        <v>0</v>
      </c>
      <c r="AH125" s="225">
        <v>1</v>
      </c>
    </row>
    <row r="126" spans="1:34" ht="22.5" customHeight="1" x14ac:dyDescent="0.25">
      <c r="A126" s="200" t="s">
        <v>1111</v>
      </c>
      <c r="B126" s="396" t="s">
        <v>1112</v>
      </c>
      <c r="C126" s="118" t="s">
        <v>1113</v>
      </c>
      <c r="D126" s="191" t="s">
        <v>981</v>
      </c>
      <c r="E126" s="192">
        <v>0</v>
      </c>
      <c r="F126" s="192">
        <v>0</v>
      </c>
      <c r="G126" s="192">
        <v>0</v>
      </c>
      <c r="H126" s="192">
        <v>0</v>
      </c>
      <c r="I126" s="191">
        <v>1</v>
      </c>
      <c r="J126" s="192">
        <v>0</v>
      </c>
      <c r="K126" s="192">
        <v>0</v>
      </c>
      <c r="L126" s="192">
        <v>0</v>
      </c>
      <c r="M126" s="192">
        <v>0</v>
      </c>
      <c r="N126" s="225">
        <v>1</v>
      </c>
      <c r="O126" s="192">
        <v>0</v>
      </c>
      <c r="P126" s="192">
        <v>0</v>
      </c>
      <c r="Q126" s="192">
        <v>0</v>
      </c>
      <c r="R126" s="192">
        <v>0</v>
      </c>
      <c r="S126" s="192">
        <v>0</v>
      </c>
      <c r="T126" s="192">
        <v>0</v>
      </c>
      <c r="U126" s="192">
        <v>0</v>
      </c>
      <c r="V126" s="192">
        <v>0</v>
      </c>
      <c r="W126" s="192">
        <v>0</v>
      </c>
      <c r="X126" s="191">
        <v>1</v>
      </c>
      <c r="Y126" s="192">
        <v>0</v>
      </c>
      <c r="Z126" s="192">
        <v>0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</row>
    <row r="127" spans="1:34" ht="17.25" customHeight="1" x14ac:dyDescent="0.25">
      <c r="A127" s="200" t="s">
        <v>1111</v>
      </c>
      <c r="B127" s="395" t="s">
        <v>1114</v>
      </c>
      <c r="C127" s="118" t="s">
        <v>1115</v>
      </c>
      <c r="D127" s="191" t="s">
        <v>981</v>
      </c>
      <c r="E127" s="192">
        <v>0</v>
      </c>
      <c r="F127" s="192">
        <v>0</v>
      </c>
      <c r="G127" s="192">
        <v>0</v>
      </c>
      <c r="H127" s="192">
        <v>0</v>
      </c>
      <c r="I127" s="191">
        <v>1</v>
      </c>
      <c r="J127" s="192">
        <v>0</v>
      </c>
      <c r="K127" s="192">
        <v>0</v>
      </c>
      <c r="L127" s="192">
        <v>0</v>
      </c>
      <c r="M127" s="192">
        <v>0</v>
      </c>
      <c r="N127" s="225">
        <v>1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  <c r="U127" s="192">
        <v>0</v>
      </c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225">
        <v>1</v>
      </c>
    </row>
    <row r="128" spans="1:34" s="6" customFormat="1" ht="48" customHeight="1" x14ac:dyDescent="0.25">
      <c r="A128" s="403" t="s">
        <v>151</v>
      </c>
      <c r="B128" s="403"/>
      <c r="C128" s="403"/>
      <c r="D128" s="403"/>
      <c r="E128" s="403"/>
      <c r="F128" s="403"/>
      <c r="G128" s="403"/>
      <c r="H128" s="403"/>
      <c r="I128" s="403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</row>
    <row r="129" spans="1:34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28:I128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E136"/>
  <sheetViews>
    <sheetView view="pageBreakPreview" zoomScale="70" zoomScaleNormal="60" zoomScaleSheetLayoutView="70" workbookViewId="0">
      <selection activeCell="A10" sqref="A10:AM10"/>
    </sheetView>
  </sheetViews>
  <sheetFormatPr defaultRowHeight="15.75" x14ac:dyDescent="0.25"/>
  <cols>
    <col min="1" max="1" width="4.625" style="4" customWidth="1"/>
    <col min="2" max="2" width="58.25" style="4" customWidth="1"/>
    <col min="3" max="3" width="11.125" style="4" customWidth="1"/>
    <col min="4" max="4" width="12.125" style="4" customWidth="1"/>
    <col min="5" max="5" width="3.75" style="4" customWidth="1"/>
    <col min="6" max="6" width="3.375" style="4" customWidth="1"/>
    <col min="7" max="7" width="7.5" style="4" customWidth="1"/>
    <col min="8" max="8" width="4.75" style="4" customWidth="1"/>
    <col min="9" max="9" width="3.75" style="4" customWidth="1"/>
    <col min="10" max="10" width="3.875" style="4" customWidth="1"/>
    <col min="11" max="11" width="4.875" style="4" customWidth="1"/>
    <col min="12" max="12" width="3.625" style="4" customWidth="1"/>
    <col min="13" max="13" width="4.5" style="4" customWidth="1"/>
    <col min="14" max="14" width="3.625" style="4" customWidth="1"/>
    <col min="15" max="15" width="3.75" style="4" customWidth="1"/>
    <col min="16" max="16" width="3.625" style="4" customWidth="1"/>
    <col min="17" max="17" width="2.75" style="4" customWidth="1"/>
    <col min="18" max="18" width="3.375" style="4" customWidth="1"/>
    <col min="19" max="19" width="3.875" style="4" customWidth="1"/>
    <col min="20" max="20" width="3" style="4" customWidth="1"/>
    <col min="21" max="21" width="3.625" style="4" customWidth="1"/>
    <col min="22" max="23" width="3.875" style="4" customWidth="1"/>
    <col min="24" max="24" width="3.375" style="4" customWidth="1"/>
    <col min="25" max="25" width="4.625" style="4" customWidth="1"/>
    <col min="26" max="26" width="3.25" style="4" customWidth="1"/>
    <col min="27" max="27" width="4" style="4" customWidth="1"/>
    <col min="28" max="28" width="7" style="4" customWidth="1"/>
    <col min="29" max="29" width="4.25" style="4" customWidth="1"/>
    <col min="30" max="30" width="4.625" style="4" customWidth="1"/>
    <col min="31" max="31" width="4.125" style="4" customWidth="1"/>
    <col min="32" max="32" width="4" style="4" customWidth="1"/>
    <col min="33" max="33" width="4.125" style="4" customWidth="1"/>
    <col min="34" max="34" width="4" style="4" customWidth="1"/>
    <col min="35" max="35" width="7.375" style="4" customWidth="1"/>
    <col min="36" max="36" width="4.75" style="4" customWidth="1"/>
    <col min="37" max="37" width="4.375" style="4" customWidth="1"/>
    <col min="38" max="39" width="6" style="4" customWidth="1"/>
    <col min="40" max="40" width="4.375" style="4" customWidth="1"/>
    <col min="41" max="41" width="3.625" style="4" customWidth="1"/>
    <col min="42" max="42" width="6.625" style="4" customWidth="1"/>
    <col min="43" max="43" width="4" style="4" customWidth="1"/>
    <col min="44" max="44" width="4.25" style="4" customWidth="1"/>
    <col min="45" max="45" width="4.5" style="4" customWidth="1"/>
    <col min="46" max="46" width="4.375" style="4" customWidth="1"/>
    <col min="47" max="47" width="4" style="4" customWidth="1"/>
    <col min="48" max="48" width="4.625" style="4" customWidth="1"/>
    <col min="49" max="49" width="4.5" style="4" customWidth="1"/>
    <col min="50" max="50" width="4" style="4" customWidth="1"/>
    <col min="51" max="51" width="5" style="4" customWidth="1"/>
    <col min="52" max="52" width="4.25" style="4" customWidth="1"/>
    <col min="53" max="53" width="4.625" style="4" customWidth="1"/>
    <col min="54" max="54" width="4" style="4" customWidth="1"/>
    <col min="55" max="55" width="4.375" style="4" customWidth="1"/>
    <col min="56" max="56" width="3.875" style="4" customWidth="1"/>
    <col min="57" max="58" width="4.625" style="4" customWidth="1"/>
    <col min="59" max="59" width="5.125" style="4" customWidth="1"/>
    <col min="60" max="60" width="4.75" style="4" customWidth="1"/>
    <col min="61" max="61" width="3.875" style="4" customWidth="1"/>
    <col min="62" max="62" width="3.625" style="4" customWidth="1"/>
    <col min="63" max="63" width="6.375" style="4" customWidth="1"/>
    <col min="64" max="64" width="4.375" style="4" customWidth="1"/>
    <col min="65" max="65" width="4" style="4" customWidth="1"/>
    <col min="66" max="66" width="3.75" style="4" customWidth="1"/>
    <col min="67" max="67" width="3.25" style="4" customWidth="1"/>
    <col min="68" max="68" width="3.75" style="4" customWidth="1"/>
    <col min="69" max="69" width="4.5" style="4" customWidth="1"/>
    <col min="70" max="70" width="6.125" style="4" customWidth="1"/>
    <col min="71" max="71" width="4.75" style="4" customWidth="1"/>
    <col min="72" max="73" width="4.25" style="4" customWidth="1"/>
    <col min="74" max="74" width="4.875" style="4" customWidth="1"/>
    <col min="75" max="75" width="3.75" style="4" customWidth="1"/>
    <col min="76" max="76" width="4.75" style="4" customWidth="1"/>
    <col min="77" max="77" width="4.5" style="4" customWidth="1"/>
    <col min="78" max="78" width="4.75" style="4" customWidth="1"/>
    <col min="79" max="79" width="4.25" style="4" customWidth="1"/>
    <col min="80" max="80" width="4.5" style="4" customWidth="1"/>
    <col min="81" max="81" width="5.125" style="4" customWidth="1"/>
    <col min="82" max="82" width="31.75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6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0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0" t="s">
        <v>899</v>
      </c>
    </row>
    <row r="4" spans="1:82" s="15" customFormat="1" ht="18.75" customHeight="1" x14ac:dyDescent="0.25">
      <c r="A4" s="314" t="s">
        <v>886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</row>
    <row r="5" spans="1:82" s="6" customFormat="1" ht="18.75" customHeight="1" x14ac:dyDescent="0.3">
      <c r="A5" s="265" t="s">
        <v>1172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</row>
    <row r="6" spans="1:82" s="6" customFormat="1" ht="18.7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82" s="6" customFormat="1" ht="18.75" customHeight="1" x14ac:dyDescent="0.3">
      <c r="A7" s="265" t="s">
        <v>988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</row>
    <row r="8" spans="1:82" ht="15.75" customHeight="1" x14ac:dyDescent="0.25">
      <c r="A8" s="331" t="s">
        <v>78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</row>
    <row r="9" spans="1:82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82" ht="18.75" x14ac:dyDescent="0.3">
      <c r="A10" s="266" t="s">
        <v>1169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</row>
    <row r="11" spans="1:82" ht="18.75" x14ac:dyDescent="0.3">
      <c r="AB11" s="20"/>
    </row>
    <row r="12" spans="1:82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</row>
    <row r="13" spans="1:82" x14ac:dyDescent="0.25">
      <c r="A13" s="263" t="s">
        <v>66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</row>
    <row r="14" spans="1:82" ht="18.75" x14ac:dyDescent="0.3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</row>
    <row r="15" spans="1:82" ht="15.75" customHeight="1" x14ac:dyDescent="0.25">
      <c r="A15" s="286" t="s">
        <v>63</v>
      </c>
      <c r="B15" s="289" t="s">
        <v>18</v>
      </c>
      <c r="C15" s="289" t="s">
        <v>5</v>
      </c>
      <c r="D15" s="286" t="s">
        <v>167</v>
      </c>
      <c r="E15" s="315" t="s">
        <v>1005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7"/>
      <c r="BW15" s="322" t="s">
        <v>853</v>
      </c>
      <c r="BX15" s="323"/>
      <c r="BY15" s="323"/>
      <c r="BZ15" s="323"/>
      <c r="CA15" s="323"/>
      <c r="CB15" s="323"/>
      <c r="CC15" s="324"/>
      <c r="CD15" s="258" t="s">
        <v>79</v>
      </c>
    </row>
    <row r="16" spans="1:82" ht="15.75" customHeight="1" x14ac:dyDescent="0.25">
      <c r="A16" s="287"/>
      <c r="B16" s="289"/>
      <c r="C16" s="289"/>
      <c r="D16" s="287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20"/>
      <c r="BW16" s="325"/>
      <c r="BX16" s="326"/>
      <c r="BY16" s="326"/>
      <c r="BZ16" s="326"/>
      <c r="CA16" s="326"/>
      <c r="CB16" s="326"/>
      <c r="CC16" s="327"/>
      <c r="CD16" s="258"/>
    </row>
    <row r="17" spans="1:83" ht="31.5" customHeight="1" x14ac:dyDescent="0.25">
      <c r="A17" s="287"/>
      <c r="B17" s="289"/>
      <c r="C17" s="289"/>
      <c r="D17" s="287"/>
      <c r="E17" s="293" t="s">
        <v>9</v>
      </c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 t="s">
        <v>10</v>
      </c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325"/>
      <c r="BX17" s="326"/>
      <c r="BY17" s="326"/>
      <c r="BZ17" s="326"/>
      <c r="CA17" s="326"/>
      <c r="CB17" s="326"/>
      <c r="CC17" s="327"/>
      <c r="CD17" s="258"/>
    </row>
    <row r="18" spans="1:83" ht="30" customHeight="1" x14ac:dyDescent="0.25">
      <c r="A18" s="287"/>
      <c r="B18" s="289"/>
      <c r="C18" s="289"/>
      <c r="D18" s="287"/>
      <c r="E18" s="293" t="s">
        <v>12</v>
      </c>
      <c r="F18" s="293"/>
      <c r="G18" s="293"/>
      <c r="H18" s="293"/>
      <c r="I18" s="293"/>
      <c r="J18" s="293"/>
      <c r="K18" s="293"/>
      <c r="L18" s="293" t="s">
        <v>72</v>
      </c>
      <c r="M18" s="293"/>
      <c r="N18" s="293"/>
      <c r="O18" s="293"/>
      <c r="P18" s="293"/>
      <c r="Q18" s="293"/>
      <c r="R18" s="293"/>
      <c r="S18" s="293" t="s">
        <v>73</v>
      </c>
      <c r="T18" s="293"/>
      <c r="U18" s="293"/>
      <c r="V18" s="293"/>
      <c r="W18" s="293"/>
      <c r="X18" s="293"/>
      <c r="Y18" s="293"/>
      <c r="Z18" s="293" t="s">
        <v>74</v>
      </c>
      <c r="AA18" s="293"/>
      <c r="AB18" s="293"/>
      <c r="AC18" s="293"/>
      <c r="AD18" s="293"/>
      <c r="AE18" s="293"/>
      <c r="AF18" s="293"/>
      <c r="AG18" s="293" t="s">
        <v>75</v>
      </c>
      <c r="AH18" s="293"/>
      <c r="AI18" s="293"/>
      <c r="AJ18" s="293"/>
      <c r="AK18" s="293"/>
      <c r="AL18" s="293"/>
      <c r="AM18" s="293"/>
      <c r="AN18" s="293" t="s">
        <v>12</v>
      </c>
      <c r="AO18" s="293"/>
      <c r="AP18" s="293"/>
      <c r="AQ18" s="293"/>
      <c r="AR18" s="293"/>
      <c r="AS18" s="293"/>
      <c r="AT18" s="293"/>
      <c r="AU18" s="293" t="s">
        <v>72</v>
      </c>
      <c r="AV18" s="293"/>
      <c r="AW18" s="293"/>
      <c r="AX18" s="293"/>
      <c r="AY18" s="293"/>
      <c r="AZ18" s="293"/>
      <c r="BA18" s="293"/>
      <c r="BB18" s="293" t="s">
        <v>73</v>
      </c>
      <c r="BC18" s="293"/>
      <c r="BD18" s="293"/>
      <c r="BE18" s="293"/>
      <c r="BF18" s="293"/>
      <c r="BG18" s="293"/>
      <c r="BH18" s="293"/>
      <c r="BI18" s="293" t="s">
        <v>74</v>
      </c>
      <c r="BJ18" s="293"/>
      <c r="BK18" s="293"/>
      <c r="BL18" s="293"/>
      <c r="BM18" s="293"/>
      <c r="BN18" s="293"/>
      <c r="BO18" s="293"/>
      <c r="BP18" s="293" t="s">
        <v>75</v>
      </c>
      <c r="BQ18" s="293"/>
      <c r="BR18" s="293"/>
      <c r="BS18" s="293"/>
      <c r="BT18" s="293"/>
      <c r="BU18" s="293"/>
      <c r="BV18" s="293"/>
      <c r="BW18" s="328"/>
      <c r="BX18" s="329"/>
      <c r="BY18" s="329"/>
      <c r="BZ18" s="329"/>
      <c r="CA18" s="329"/>
      <c r="CB18" s="329"/>
      <c r="CC18" s="330"/>
      <c r="CD18" s="258"/>
    </row>
    <row r="19" spans="1:83" ht="109.5" customHeight="1" x14ac:dyDescent="0.25">
      <c r="A19" s="288"/>
      <c r="B19" s="289"/>
      <c r="C19" s="289"/>
      <c r="D19" s="288"/>
      <c r="E19" s="244" t="s">
        <v>2</v>
      </c>
      <c r="F19" s="244" t="s">
        <v>3</v>
      </c>
      <c r="G19" s="244" t="s">
        <v>244</v>
      </c>
      <c r="H19" s="244" t="s">
        <v>245</v>
      </c>
      <c r="I19" s="244" t="s">
        <v>6</v>
      </c>
      <c r="J19" s="244" t="s">
        <v>1</v>
      </c>
      <c r="K19" s="168" t="s">
        <v>11</v>
      </c>
      <c r="L19" s="244" t="s">
        <v>2</v>
      </c>
      <c r="M19" s="244" t="s">
        <v>3</v>
      </c>
      <c r="N19" s="244" t="s">
        <v>244</v>
      </c>
      <c r="O19" s="244" t="s">
        <v>245</v>
      </c>
      <c r="P19" s="244" t="s">
        <v>6</v>
      </c>
      <c r="Q19" s="244" t="s">
        <v>1</v>
      </c>
      <c r="R19" s="168" t="s">
        <v>11</v>
      </c>
      <c r="S19" s="244" t="s">
        <v>2</v>
      </c>
      <c r="T19" s="244" t="s">
        <v>3</v>
      </c>
      <c r="U19" s="244" t="s">
        <v>244</v>
      </c>
      <c r="V19" s="244" t="s">
        <v>245</v>
      </c>
      <c r="W19" s="244" t="s">
        <v>6</v>
      </c>
      <c r="X19" s="244" t="s">
        <v>1</v>
      </c>
      <c r="Y19" s="168" t="s">
        <v>11</v>
      </c>
      <c r="Z19" s="244" t="s">
        <v>2</v>
      </c>
      <c r="AA19" s="244" t="s">
        <v>3</v>
      </c>
      <c r="AB19" s="244" t="s">
        <v>244</v>
      </c>
      <c r="AC19" s="244" t="s">
        <v>245</v>
      </c>
      <c r="AD19" s="244" t="s">
        <v>6</v>
      </c>
      <c r="AE19" s="244" t="s">
        <v>1</v>
      </c>
      <c r="AF19" s="168" t="s">
        <v>11</v>
      </c>
      <c r="AG19" s="244" t="s">
        <v>2</v>
      </c>
      <c r="AH19" s="244" t="s">
        <v>3</v>
      </c>
      <c r="AI19" s="244" t="s">
        <v>244</v>
      </c>
      <c r="AJ19" s="244" t="s">
        <v>245</v>
      </c>
      <c r="AK19" s="244" t="s">
        <v>6</v>
      </c>
      <c r="AL19" s="244" t="s">
        <v>1</v>
      </c>
      <c r="AM19" s="168" t="s">
        <v>11</v>
      </c>
      <c r="AN19" s="244" t="s">
        <v>2</v>
      </c>
      <c r="AO19" s="244" t="s">
        <v>3</v>
      </c>
      <c r="AP19" s="244" t="s">
        <v>244</v>
      </c>
      <c r="AQ19" s="244" t="s">
        <v>245</v>
      </c>
      <c r="AR19" s="244" t="s">
        <v>6</v>
      </c>
      <c r="AS19" s="244" t="s">
        <v>1</v>
      </c>
      <c r="AT19" s="168" t="s">
        <v>11</v>
      </c>
      <c r="AU19" s="244" t="s">
        <v>2</v>
      </c>
      <c r="AV19" s="244" t="s">
        <v>3</v>
      </c>
      <c r="AW19" s="244" t="s">
        <v>244</v>
      </c>
      <c r="AX19" s="244" t="s">
        <v>245</v>
      </c>
      <c r="AY19" s="244" t="s">
        <v>6</v>
      </c>
      <c r="AZ19" s="244" t="s">
        <v>1</v>
      </c>
      <c r="BA19" s="168" t="s">
        <v>11</v>
      </c>
      <c r="BB19" s="244" t="s">
        <v>2</v>
      </c>
      <c r="BC19" s="244" t="s">
        <v>3</v>
      </c>
      <c r="BD19" s="244" t="s">
        <v>244</v>
      </c>
      <c r="BE19" s="244" t="s">
        <v>245</v>
      </c>
      <c r="BF19" s="244" t="s">
        <v>6</v>
      </c>
      <c r="BG19" s="244" t="s">
        <v>1</v>
      </c>
      <c r="BH19" s="168" t="s">
        <v>11</v>
      </c>
      <c r="BI19" s="244" t="s">
        <v>2</v>
      </c>
      <c r="BJ19" s="244" t="s">
        <v>3</v>
      </c>
      <c r="BK19" s="244" t="s">
        <v>244</v>
      </c>
      <c r="BL19" s="244" t="s">
        <v>245</v>
      </c>
      <c r="BM19" s="244" t="s">
        <v>6</v>
      </c>
      <c r="BN19" s="244" t="s">
        <v>1</v>
      </c>
      <c r="BO19" s="168" t="s">
        <v>11</v>
      </c>
      <c r="BP19" s="244" t="s">
        <v>2</v>
      </c>
      <c r="BQ19" s="244" t="s">
        <v>3</v>
      </c>
      <c r="BR19" s="244" t="s">
        <v>244</v>
      </c>
      <c r="BS19" s="244" t="s">
        <v>245</v>
      </c>
      <c r="BT19" s="244" t="s">
        <v>6</v>
      </c>
      <c r="BU19" s="244" t="s">
        <v>1</v>
      </c>
      <c r="BV19" s="168" t="s">
        <v>11</v>
      </c>
      <c r="BW19" s="244" t="s">
        <v>2</v>
      </c>
      <c r="BX19" s="244" t="s">
        <v>3</v>
      </c>
      <c r="BY19" s="244" t="s">
        <v>244</v>
      </c>
      <c r="BZ19" s="244" t="s">
        <v>245</v>
      </c>
      <c r="CA19" s="244" t="s">
        <v>6</v>
      </c>
      <c r="CB19" s="244" t="s">
        <v>1</v>
      </c>
      <c r="CC19" s="168" t="s">
        <v>11</v>
      </c>
      <c r="CD19" s="258"/>
    </row>
    <row r="20" spans="1:83" x14ac:dyDescent="0.25">
      <c r="A20" s="185">
        <v>1</v>
      </c>
      <c r="B20" s="185">
        <v>2</v>
      </c>
      <c r="C20" s="185">
        <v>3</v>
      </c>
      <c r="D20" s="185">
        <v>4</v>
      </c>
      <c r="E20" s="185" t="s">
        <v>80</v>
      </c>
      <c r="F20" s="185" t="s">
        <v>81</v>
      </c>
      <c r="G20" s="185" t="s">
        <v>82</v>
      </c>
      <c r="H20" s="185" t="s">
        <v>83</v>
      </c>
      <c r="I20" s="185" t="s">
        <v>84</v>
      </c>
      <c r="J20" s="185" t="s">
        <v>85</v>
      </c>
      <c r="K20" s="185" t="s">
        <v>86</v>
      </c>
      <c r="L20" s="185" t="s">
        <v>87</v>
      </c>
      <c r="M20" s="186" t="s">
        <v>88</v>
      </c>
      <c r="N20" s="185" t="s">
        <v>89</v>
      </c>
      <c r="O20" s="185" t="s">
        <v>90</v>
      </c>
      <c r="P20" s="185" t="s">
        <v>91</v>
      </c>
      <c r="Q20" s="185" t="s">
        <v>92</v>
      </c>
      <c r="R20" s="185" t="s">
        <v>93</v>
      </c>
      <c r="S20" s="185" t="s">
        <v>94</v>
      </c>
      <c r="T20" s="185" t="s">
        <v>95</v>
      </c>
      <c r="U20" s="185" t="s">
        <v>96</v>
      </c>
      <c r="V20" s="185" t="s">
        <v>97</v>
      </c>
      <c r="W20" s="185" t="s">
        <v>98</v>
      </c>
      <c r="X20" s="185" t="s">
        <v>99</v>
      </c>
      <c r="Y20" s="185" t="s">
        <v>100</v>
      </c>
      <c r="Z20" s="185" t="s">
        <v>101</v>
      </c>
      <c r="AA20" s="185" t="s">
        <v>102</v>
      </c>
      <c r="AB20" s="185" t="s">
        <v>103</v>
      </c>
      <c r="AC20" s="185" t="s">
        <v>104</v>
      </c>
      <c r="AD20" s="185" t="s">
        <v>105</v>
      </c>
      <c r="AE20" s="185" t="s">
        <v>106</v>
      </c>
      <c r="AF20" s="185" t="s">
        <v>107</v>
      </c>
      <c r="AG20" s="185" t="s">
        <v>108</v>
      </c>
      <c r="AH20" s="185" t="s">
        <v>109</v>
      </c>
      <c r="AI20" s="185" t="s">
        <v>110</v>
      </c>
      <c r="AJ20" s="185" t="s">
        <v>111</v>
      </c>
      <c r="AK20" s="185" t="s">
        <v>112</v>
      </c>
      <c r="AL20" s="185" t="s">
        <v>113</v>
      </c>
      <c r="AM20" s="185" t="s">
        <v>114</v>
      </c>
      <c r="AN20" s="185" t="s">
        <v>115</v>
      </c>
      <c r="AO20" s="185" t="s">
        <v>116</v>
      </c>
      <c r="AP20" s="185" t="s">
        <v>117</v>
      </c>
      <c r="AQ20" s="185" t="s">
        <v>118</v>
      </c>
      <c r="AR20" s="185" t="s">
        <v>119</v>
      </c>
      <c r="AS20" s="185" t="s">
        <v>120</v>
      </c>
      <c r="AT20" s="185" t="s">
        <v>121</v>
      </c>
      <c r="AU20" s="185" t="s">
        <v>122</v>
      </c>
      <c r="AV20" s="185" t="s">
        <v>123</v>
      </c>
      <c r="AW20" s="185" t="s">
        <v>124</v>
      </c>
      <c r="AX20" s="185" t="s">
        <v>125</v>
      </c>
      <c r="AY20" s="185" t="s">
        <v>150</v>
      </c>
      <c r="AZ20" s="185" t="s">
        <v>127</v>
      </c>
      <c r="BA20" s="185" t="s">
        <v>128</v>
      </c>
      <c r="BB20" s="185" t="s">
        <v>129</v>
      </c>
      <c r="BC20" s="185" t="s">
        <v>130</v>
      </c>
      <c r="BD20" s="185" t="s">
        <v>131</v>
      </c>
      <c r="BE20" s="185" t="s">
        <v>132</v>
      </c>
      <c r="BF20" s="185" t="s">
        <v>133</v>
      </c>
      <c r="BG20" s="185" t="s">
        <v>134</v>
      </c>
      <c r="BH20" s="185" t="s">
        <v>135</v>
      </c>
      <c r="BI20" s="185" t="s">
        <v>136</v>
      </c>
      <c r="BJ20" s="185" t="s">
        <v>137</v>
      </c>
      <c r="BK20" s="185" t="s">
        <v>138</v>
      </c>
      <c r="BL20" s="185" t="s">
        <v>139</v>
      </c>
      <c r="BM20" s="185" t="s">
        <v>140</v>
      </c>
      <c r="BN20" s="185" t="s">
        <v>141</v>
      </c>
      <c r="BO20" s="185" t="s">
        <v>142</v>
      </c>
      <c r="BP20" s="185" t="s">
        <v>143</v>
      </c>
      <c r="BQ20" s="185" t="s">
        <v>144</v>
      </c>
      <c r="BR20" s="185" t="s">
        <v>145</v>
      </c>
      <c r="BS20" s="185" t="s">
        <v>146</v>
      </c>
      <c r="BT20" s="185" t="s">
        <v>147</v>
      </c>
      <c r="BU20" s="185" t="s">
        <v>148</v>
      </c>
      <c r="BV20" s="185" t="s">
        <v>149</v>
      </c>
      <c r="BW20" s="185" t="s">
        <v>156</v>
      </c>
      <c r="BX20" s="185" t="s">
        <v>157</v>
      </c>
      <c r="BY20" s="185" t="s">
        <v>158</v>
      </c>
      <c r="BZ20" s="185" t="s">
        <v>159</v>
      </c>
      <c r="CA20" s="185" t="s">
        <v>241</v>
      </c>
      <c r="CB20" s="185" t="s">
        <v>242</v>
      </c>
      <c r="CC20" s="185" t="s">
        <v>243</v>
      </c>
      <c r="CD20" s="185">
        <v>8</v>
      </c>
    </row>
    <row r="21" spans="1:83" ht="24.75" customHeight="1" x14ac:dyDescent="0.25">
      <c r="A21" s="187" t="s">
        <v>982</v>
      </c>
      <c r="B21" s="188" t="s">
        <v>166</v>
      </c>
      <c r="C21" s="187" t="s">
        <v>981</v>
      </c>
      <c r="D21" s="187" t="s">
        <v>981</v>
      </c>
      <c r="E21" s="224">
        <v>0</v>
      </c>
      <c r="F21" s="224">
        <v>0</v>
      </c>
      <c r="G21" s="189">
        <f>G23+G27</f>
        <v>15.953000000000003</v>
      </c>
      <c r="H21" s="224">
        <v>0</v>
      </c>
      <c r="I21" s="224">
        <v>0</v>
      </c>
      <c r="J21" s="224">
        <v>0</v>
      </c>
      <c r="K21" s="187">
        <f>K23+K27</f>
        <v>48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24">
        <f>Y23+Y27</f>
        <v>10</v>
      </c>
      <c r="Z21" s="224">
        <v>0</v>
      </c>
      <c r="AA21" s="224">
        <v>0</v>
      </c>
      <c r="AB21" s="189">
        <f>AB23+AB27</f>
        <v>9.9930000000000021</v>
      </c>
      <c r="AC21" s="224">
        <v>0</v>
      </c>
      <c r="AD21" s="224">
        <v>0</v>
      </c>
      <c r="AE21" s="224">
        <v>0</v>
      </c>
      <c r="AF21" s="224">
        <f>AF23+AF27</f>
        <v>8</v>
      </c>
      <c r="AG21" s="224">
        <v>0</v>
      </c>
      <c r="AH21" s="224">
        <v>0</v>
      </c>
      <c r="AI21" s="189">
        <f>AI23+AI27</f>
        <v>5.96</v>
      </c>
      <c r="AJ21" s="224">
        <v>0</v>
      </c>
      <c r="AK21" s="224">
        <v>0</v>
      </c>
      <c r="AL21" s="224">
        <v>0</v>
      </c>
      <c r="AM21" s="224">
        <f>AM23+AM27</f>
        <v>30</v>
      </c>
      <c r="AN21" s="224">
        <v>0</v>
      </c>
      <c r="AO21" s="224">
        <v>0</v>
      </c>
      <c r="AP21" s="189">
        <f>AP23+AP27</f>
        <v>16.993000000000006</v>
      </c>
      <c r="AQ21" s="224">
        <v>0</v>
      </c>
      <c r="AR21" s="224">
        <v>0</v>
      </c>
      <c r="AS21" s="224">
        <v>0</v>
      </c>
      <c r="AT21" s="224">
        <f>AT23+AT27</f>
        <v>90</v>
      </c>
      <c r="AU21" s="224">
        <v>0</v>
      </c>
      <c r="AV21" s="224">
        <v>0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1</v>
      </c>
      <c r="BI21" s="224">
        <v>0</v>
      </c>
      <c r="BJ21" s="224">
        <v>0</v>
      </c>
      <c r="BK21" s="189">
        <f>BK23+BK27</f>
        <v>15.953000000000003</v>
      </c>
      <c r="BL21" s="224">
        <v>0</v>
      </c>
      <c r="BM21" s="224">
        <v>0</v>
      </c>
      <c r="BN21" s="224">
        <v>0</v>
      </c>
      <c r="BO21" s="224">
        <v>0</v>
      </c>
      <c r="BP21" s="224">
        <v>0</v>
      </c>
      <c r="BQ21" s="224">
        <v>0</v>
      </c>
      <c r="BR21" s="189">
        <f>BR23</f>
        <v>1.04</v>
      </c>
      <c r="BS21" s="224">
        <v>0</v>
      </c>
      <c r="BT21" s="224">
        <v>0</v>
      </c>
      <c r="BU21" s="224">
        <v>0</v>
      </c>
      <c r="BV21" s="224">
        <f>BV23+BV27</f>
        <v>89</v>
      </c>
      <c r="BW21" s="224">
        <v>0</v>
      </c>
      <c r="BX21" s="224">
        <v>0</v>
      </c>
      <c r="BY21" s="224">
        <v>0</v>
      </c>
      <c r="BZ21" s="224">
        <v>0</v>
      </c>
      <c r="CA21" s="224">
        <v>0</v>
      </c>
      <c r="CB21" s="224">
        <v>0</v>
      </c>
      <c r="CC21" s="224">
        <f>AT21-K21</f>
        <v>42</v>
      </c>
      <c r="CD21" s="190" t="s">
        <v>981</v>
      </c>
      <c r="CE21" s="166"/>
    </row>
    <row r="22" spans="1:83" s="6" customFormat="1" ht="22.5" customHeight="1" x14ac:dyDescent="0.25">
      <c r="A22" s="156" t="s">
        <v>911</v>
      </c>
      <c r="B22" s="163" t="s">
        <v>912</v>
      </c>
      <c r="C22" s="156" t="s">
        <v>913</v>
      </c>
      <c r="D22" s="191" t="s">
        <v>981</v>
      </c>
      <c r="E22" s="225" t="s">
        <v>981</v>
      </c>
      <c r="F22" s="225" t="s">
        <v>981</v>
      </c>
      <c r="G22" s="191" t="s">
        <v>981</v>
      </c>
      <c r="H22" s="225" t="s">
        <v>981</v>
      </c>
      <c r="I22" s="225" t="s">
        <v>981</v>
      </c>
      <c r="J22" s="225" t="s">
        <v>981</v>
      </c>
      <c r="K22" s="191" t="s">
        <v>981</v>
      </c>
      <c r="L22" s="225" t="s">
        <v>981</v>
      </c>
      <c r="M22" s="225" t="s">
        <v>981</v>
      </c>
      <c r="N22" s="225" t="s">
        <v>981</v>
      </c>
      <c r="O22" s="225" t="s">
        <v>981</v>
      </c>
      <c r="P22" s="225" t="s">
        <v>981</v>
      </c>
      <c r="Q22" s="225" t="s">
        <v>981</v>
      </c>
      <c r="R22" s="225" t="s">
        <v>981</v>
      </c>
      <c r="S22" s="225" t="s">
        <v>981</v>
      </c>
      <c r="T22" s="225" t="s">
        <v>981</v>
      </c>
      <c r="U22" s="225" t="s">
        <v>981</v>
      </c>
      <c r="V22" s="225" t="s">
        <v>981</v>
      </c>
      <c r="W22" s="225" t="s">
        <v>981</v>
      </c>
      <c r="X22" s="225" t="s">
        <v>981</v>
      </c>
      <c r="Y22" s="225" t="s">
        <v>981</v>
      </c>
      <c r="Z22" s="225" t="s">
        <v>981</v>
      </c>
      <c r="AA22" s="225" t="s">
        <v>981</v>
      </c>
      <c r="AB22" s="191" t="s">
        <v>981</v>
      </c>
      <c r="AC22" s="225" t="s">
        <v>981</v>
      </c>
      <c r="AD22" s="225" t="s">
        <v>981</v>
      </c>
      <c r="AE22" s="225" t="s">
        <v>981</v>
      </c>
      <c r="AF22" s="225" t="s">
        <v>981</v>
      </c>
      <c r="AG22" s="225" t="s">
        <v>981</v>
      </c>
      <c r="AH22" s="225" t="s">
        <v>981</v>
      </c>
      <c r="AI22" s="203" t="s">
        <v>981</v>
      </c>
      <c r="AJ22" s="225" t="s">
        <v>981</v>
      </c>
      <c r="AK22" s="225" t="s">
        <v>981</v>
      </c>
      <c r="AL22" s="225" t="s">
        <v>981</v>
      </c>
      <c r="AM22" s="225" t="s">
        <v>981</v>
      </c>
      <c r="AN22" s="225" t="s">
        <v>981</v>
      </c>
      <c r="AO22" s="225" t="s">
        <v>981</v>
      </c>
      <c r="AP22" s="203" t="s">
        <v>981</v>
      </c>
      <c r="AQ22" s="225" t="s">
        <v>981</v>
      </c>
      <c r="AR22" s="225" t="s">
        <v>981</v>
      </c>
      <c r="AS22" s="225" t="s">
        <v>981</v>
      </c>
      <c r="AT22" s="225" t="s">
        <v>981</v>
      </c>
      <c r="AU22" s="225" t="s">
        <v>981</v>
      </c>
      <c r="AV22" s="225" t="s">
        <v>981</v>
      </c>
      <c r="AW22" s="225" t="s">
        <v>981</v>
      </c>
      <c r="AX22" s="225" t="s">
        <v>981</v>
      </c>
      <c r="AY22" s="225" t="s">
        <v>981</v>
      </c>
      <c r="AZ22" s="225" t="s">
        <v>981</v>
      </c>
      <c r="BA22" s="225" t="s">
        <v>981</v>
      </c>
      <c r="BB22" s="225" t="s">
        <v>981</v>
      </c>
      <c r="BC22" s="225" t="s">
        <v>981</v>
      </c>
      <c r="BD22" s="225" t="s">
        <v>981</v>
      </c>
      <c r="BE22" s="225" t="s">
        <v>981</v>
      </c>
      <c r="BF22" s="225" t="s">
        <v>981</v>
      </c>
      <c r="BG22" s="225" t="s">
        <v>981</v>
      </c>
      <c r="BH22" s="225" t="s">
        <v>981</v>
      </c>
      <c r="BI22" s="225" t="s">
        <v>981</v>
      </c>
      <c r="BJ22" s="225" t="s">
        <v>981</v>
      </c>
      <c r="BK22" s="203" t="s">
        <v>981</v>
      </c>
      <c r="BL22" s="225" t="s">
        <v>981</v>
      </c>
      <c r="BM22" s="225" t="s">
        <v>981</v>
      </c>
      <c r="BN22" s="225" t="s">
        <v>981</v>
      </c>
      <c r="BO22" s="225" t="s">
        <v>981</v>
      </c>
      <c r="BP22" s="225" t="s">
        <v>981</v>
      </c>
      <c r="BQ22" s="225" t="s">
        <v>981</v>
      </c>
      <c r="BR22" s="203" t="s">
        <v>981</v>
      </c>
      <c r="BS22" s="225" t="s">
        <v>981</v>
      </c>
      <c r="BT22" s="225" t="s">
        <v>981</v>
      </c>
      <c r="BU22" s="225" t="s">
        <v>981</v>
      </c>
      <c r="BV22" s="225" t="s">
        <v>981</v>
      </c>
      <c r="BW22" s="225" t="s">
        <v>981</v>
      </c>
      <c r="BX22" s="225" t="s">
        <v>981</v>
      </c>
      <c r="BY22" s="225" t="s">
        <v>981</v>
      </c>
      <c r="BZ22" s="225" t="s">
        <v>981</v>
      </c>
      <c r="CA22" s="225" t="s">
        <v>981</v>
      </c>
      <c r="CB22" s="225" t="s">
        <v>981</v>
      </c>
      <c r="CC22" s="225" t="s">
        <v>981</v>
      </c>
      <c r="CD22" s="156" t="s">
        <v>981</v>
      </c>
      <c r="CE22" s="193"/>
    </row>
    <row r="23" spans="1:83" s="6" customFormat="1" ht="28.5" customHeight="1" x14ac:dyDescent="0.25">
      <c r="A23" s="156" t="s">
        <v>914</v>
      </c>
      <c r="B23" s="163" t="s">
        <v>915</v>
      </c>
      <c r="C23" s="156" t="s">
        <v>913</v>
      </c>
      <c r="D23" s="191" t="s">
        <v>981</v>
      </c>
      <c r="E23" s="176">
        <v>0</v>
      </c>
      <c r="F23" s="176">
        <v>0</v>
      </c>
      <c r="G23" s="174">
        <f>G49</f>
        <v>15.953000000000003</v>
      </c>
      <c r="H23" s="176">
        <v>0</v>
      </c>
      <c r="I23" s="176">
        <v>0</v>
      </c>
      <c r="J23" s="176">
        <v>0</v>
      </c>
      <c r="K23" s="173">
        <f>K49</f>
        <v>46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f>Y49</f>
        <v>9</v>
      </c>
      <c r="Z23" s="176">
        <v>0</v>
      </c>
      <c r="AA23" s="176">
        <v>0</v>
      </c>
      <c r="AB23" s="174">
        <f>AB49</f>
        <v>9.9930000000000021</v>
      </c>
      <c r="AC23" s="176">
        <v>0</v>
      </c>
      <c r="AD23" s="176">
        <v>0</v>
      </c>
      <c r="AE23" s="176">
        <v>0</v>
      </c>
      <c r="AF23" s="176">
        <f>AF49</f>
        <v>7</v>
      </c>
      <c r="AG23" s="176">
        <v>0</v>
      </c>
      <c r="AH23" s="176">
        <v>0</v>
      </c>
      <c r="AI23" s="174">
        <f>AI49</f>
        <v>5.96</v>
      </c>
      <c r="AJ23" s="176">
        <v>0</v>
      </c>
      <c r="AK23" s="176">
        <v>0</v>
      </c>
      <c r="AL23" s="176">
        <v>0</v>
      </c>
      <c r="AM23" s="176">
        <f>AM49</f>
        <v>30</v>
      </c>
      <c r="AN23" s="176">
        <v>0</v>
      </c>
      <c r="AO23" s="176">
        <v>0</v>
      </c>
      <c r="AP23" s="174">
        <f>AP49</f>
        <v>16.993000000000006</v>
      </c>
      <c r="AQ23" s="176">
        <v>0</v>
      </c>
      <c r="AR23" s="176">
        <v>0</v>
      </c>
      <c r="AS23" s="176">
        <v>0</v>
      </c>
      <c r="AT23" s="176">
        <f>AT49</f>
        <v>88</v>
      </c>
      <c r="AU23" s="176">
        <v>0</v>
      </c>
      <c r="AV23" s="176">
        <v>0</v>
      </c>
      <c r="AW23" s="176">
        <v>0</v>
      </c>
      <c r="AX23" s="176">
        <v>0</v>
      </c>
      <c r="AY23" s="176">
        <v>0</v>
      </c>
      <c r="AZ23" s="176">
        <v>0</v>
      </c>
      <c r="BA23" s="176">
        <v>0</v>
      </c>
      <c r="BB23" s="176">
        <v>0</v>
      </c>
      <c r="BC23" s="176">
        <v>0</v>
      </c>
      <c r="BD23" s="176">
        <v>0</v>
      </c>
      <c r="BE23" s="176">
        <v>0</v>
      </c>
      <c r="BF23" s="176">
        <v>0</v>
      </c>
      <c r="BG23" s="176">
        <v>0</v>
      </c>
      <c r="BH23" s="176">
        <v>0</v>
      </c>
      <c r="BI23" s="176">
        <v>0</v>
      </c>
      <c r="BJ23" s="176">
        <v>0</v>
      </c>
      <c r="BK23" s="174">
        <f>BK49</f>
        <v>15.953000000000003</v>
      </c>
      <c r="BL23" s="176">
        <v>0</v>
      </c>
      <c r="BM23" s="176">
        <v>0</v>
      </c>
      <c r="BN23" s="176">
        <v>0</v>
      </c>
      <c r="BO23" s="176">
        <v>0</v>
      </c>
      <c r="BP23" s="176">
        <v>0</v>
      </c>
      <c r="BQ23" s="176">
        <v>0</v>
      </c>
      <c r="BR23" s="174">
        <f>BR49</f>
        <v>1.04</v>
      </c>
      <c r="BS23" s="176">
        <v>0</v>
      </c>
      <c r="BT23" s="176">
        <v>0</v>
      </c>
      <c r="BU23" s="176">
        <v>0</v>
      </c>
      <c r="BV23" s="176">
        <f>BV49</f>
        <v>88</v>
      </c>
      <c r="BW23" s="176">
        <v>0</v>
      </c>
      <c r="BX23" s="176">
        <v>0</v>
      </c>
      <c r="BY23" s="176">
        <v>0</v>
      </c>
      <c r="BZ23" s="176">
        <v>0</v>
      </c>
      <c r="CA23" s="176">
        <v>0</v>
      </c>
      <c r="CB23" s="176">
        <v>0</v>
      </c>
      <c r="CC23" s="176">
        <f>AT23-K23</f>
        <v>42</v>
      </c>
      <c r="CD23" s="156" t="s">
        <v>981</v>
      </c>
      <c r="CE23" s="193"/>
    </row>
    <row r="24" spans="1:83" s="6" customFormat="1" ht="48.75" customHeight="1" x14ac:dyDescent="0.25">
      <c r="A24" s="156" t="s">
        <v>916</v>
      </c>
      <c r="B24" s="163" t="s">
        <v>917</v>
      </c>
      <c r="C24" s="156" t="s">
        <v>913</v>
      </c>
      <c r="D24" s="191" t="s">
        <v>981</v>
      </c>
      <c r="E24" s="225" t="s">
        <v>981</v>
      </c>
      <c r="F24" s="225" t="s">
        <v>981</v>
      </c>
      <c r="G24" s="191" t="s">
        <v>981</v>
      </c>
      <c r="H24" s="225" t="s">
        <v>981</v>
      </c>
      <c r="I24" s="225" t="s">
        <v>981</v>
      </c>
      <c r="J24" s="225" t="s">
        <v>981</v>
      </c>
      <c r="K24" s="191" t="s">
        <v>981</v>
      </c>
      <c r="L24" s="225" t="s">
        <v>981</v>
      </c>
      <c r="M24" s="225" t="s">
        <v>981</v>
      </c>
      <c r="N24" s="225" t="s">
        <v>981</v>
      </c>
      <c r="O24" s="225" t="s">
        <v>981</v>
      </c>
      <c r="P24" s="225" t="s">
        <v>981</v>
      </c>
      <c r="Q24" s="225" t="s">
        <v>981</v>
      </c>
      <c r="R24" s="225" t="s">
        <v>981</v>
      </c>
      <c r="S24" s="225" t="s">
        <v>981</v>
      </c>
      <c r="T24" s="225" t="s">
        <v>981</v>
      </c>
      <c r="U24" s="225" t="s">
        <v>981</v>
      </c>
      <c r="V24" s="225" t="s">
        <v>981</v>
      </c>
      <c r="W24" s="225" t="s">
        <v>981</v>
      </c>
      <c r="X24" s="225" t="s">
        <v>981</v>
      </c>
      <c r="Y24" s="225" t="s">
        <v>981</v>
      </c>
      <c r="Z24" s="225" t="s">
        <v>981</v>
      </c>
      <c r="AA24" s="225" t="s">
        <v>981</v>
      </c>
      <c r="AB24" s="191" t="s">
        <v>981</v>
      </c>
      <c r="AC24" s="225" t="s">
        <v>981</v>
      </c>
      <c r="AD24" s="225" t="s">
        <v>981</v>
      </c>
      <c r="AE24" s="225" t="s">
        <v>981</v>
      </c>
      <c r="AF24" s="225" t="s">
        <v>981</v>
      </c>
      <c r="AG24" s="225" t="s">
        <v>981</v>
      </c>
      <c r="AH24" s="225" t="s">
        <v>981</v>
      </c>
      <c r="AI24" s="191" t="s">
        <v>981</v>
      </c>
      <c r="AJ24" s="225" t="s">
        <v>981</v>
      </c>
      <c r="AK24" s="225" t="s">
        <v>981</v>
      </c>
      <c r="AL24" s="225" t="s">
        <v>981</v>
      </c>
      <c r="AM24" s="225" t="s">
        <v>981</v>
      </c>
      <c r="AN24" s="225" t="s">
        <v>981</v>
      </c>
      <c r="AO24" s="225" t="s">
        <v>981</v>
      </c>
      <c r="AP24" s="192" t="s">
        <v>981</v>
      </c>
      <c r="AQ24" s="225" t="s">
        <v>981</v>
      </c>
      <c r="AR24" s="225" t="s">
        <v>981</v>
      </c>
      <c r="AS24" s="225" t="s">
        <v>981</v>
      </c>
      <c r="AT24" s="225" t="s">
        <v>981</v>
      </c>
      <c r="AU24" s="225" t="s">
        <v>981</v>
      </c>
      <c r="AV24" s="225" t="s">
        <v>981</v>
      </c>
      <c r="AW24" s="225" t="s">
        <v>981</v>
      </c>
      <c r="AX24" s="225" t="s">
        <v>981</v>
      </c>
      <c r="AY24" s="225" t="s">
        <v>981</v>
      </c>
      <c r="AZ24" s="225" t="s">
        <v>981</v>
      </c>
      <c r="BA24" s="225" t="s">
        <v>981</v>
      </c>
      <c r="BB24" s="225" t="s">
        <v>981</v>
      </c>
      <c r="BC24" s="225" t="s">
        <v>981</v>
      </c>
      <c r="BD24" s="225" t="s">
        <v>981</v>
      </c>
      <c r="BE24" s="225" t="s">
        <v>981</v>
      </c>
      <c r="BF24" s="225" t="s">
        <v>981</v>
      </c>
      <c r="BG24" s="225" t="s">
        <v>981</v>
      </c>
      <c r="BH24" s="225" t="s">
        <v>981</v>
      </c>
      <c r="BI24" s="225" t="s">
        <v>981</v>
      </c>
      <c r="BJ24" s="225" t="s">
        <v>981</v>
      </c>
      <c r="BK24" s="192" t="s">
        <v>981</v>
      </c>
      <c r="BL24" s="225" t="s">
        <v>981</v>
      </c>
      <c r="BM24" s="225" t="s">
        <v>981</v>
      </c>
      <c r="BN24" s="225" t="s">
        <v>981</v>
      </c>
      <c r="BO24" s="225" t="s">
        <v>981</v>
      </c>
      <c r="BP24" s="225" t="s">
        <v>981</v>
      </c>
      <c r="BQ24" s="225" t="s">
        <v>981</v>
      </c>
      <c r="BR24" s="225" t="s">
        <v>981</v>
      </c>
      <c r="BS24" s="225" t="s">
        <v>981</v>
      </c>
      <c r="BT24" s="225" t="s">
        <v>981</v>
      </c>
      <c r="BU24" s="225" t="s">
        <v>981</v>
      </c>
      <c r="BV24" s="225" t="s">
        <v>981</v>
      </c>
      <c r="BW24" s="225" t="s">
        <v>981</v>
      </c>
      <c r="BX24" s="225" t="s">
        <v>981</v>
      </c>
      <c r="BY24" s="225" t="s">
        <v>981</v>
      </c>
      <c r="BZ24" s="225" t="s">
        <v>981</v>
      </c>
      <c r="CA24" s="225" t="s">
        <v>981</v>
      </c>
      <c r="CB24" s="225" t="s">
        <v>981</v>
      </c>
      <c r="CC24" s="225" t="s">
        <v>981</v>
      </c>
      <c r="CD24" s="156" t="s">
        <v>981</v>
      </c>
      <c r="CE24" s="193"/>
    </row>
    <row r="25" spans="1:83" s="6" customFormat="1" ht="33.75" customHeight="1" x14ac:dyDescent="0.25">
      <c r="A25" s="156" t="s">
        <v>918</v>
      </c>
      <c r="B25" s="163" t="s">
        <v>919</v>
      </c>
      <c r="C25" s="156" t="s">
        <v>913</v>
      </c>
      <c r="D25" s="191" t="s">
        <v>981</v>
      </c>
      <c r="E25" s="225" t="s">
        <v>981</v>
      </c>
      <c r="F25" s="225" t="s">
        <v>981</v>
      </c>
      <c r="G25" s="191" t="s">
        <v>981</v>
      </c>
      <c r="H25" s="225" t="s">
        <v>981</v>
      </c>
      <c r="I25" s="225" t="s">
        <v>981</v>
      </c>
      <c r="J25" s="225" t="s">
        <v>981</v>
      </c>
      <c r="K25" s="191" t="s">
        <v>981</v>
      </c>
      <c r="L25" s="225" t="s">
        <v>981</v>
      </c>
      <c r="M25" s="225" t="s">
        <v>981</v>
      </c>
      <c r="N25" s="225" t="s">
        <v>981</v>
      </c>
      <c r="O25" s="225" t="s">
        <v>981</v>
      </c>
      <c r="P25" s="225" t="s">
        <v>981</v>
      </c>
      <c r="Q25" s="225" t="s">
        <v>981</v>
      </c>
      <c r="R25" s="225" t="s">
        <v>981</v>
      </c>
      <c r="S25" s="225" t="s">
        <v>981</v>
      </c>
      <c r="T25" s="225" t="s">
        <v>981</v>
      </c>
      <c r="U25" s="225" t="s">
        <v>981</v>
      </c>
      <c r="V25" s="225" t="s">
        <v>981</v>
      </c>
      <c r="W25" s="225" t="s">
        <v>981</v>
      </c>
      <c r="X25" s="225" t="s">
        <v>981</v>
      </c>
      <c r="Y25" s="225" t="s">
        <v>981</v>
      </c>
      <c r="Z25" s="225" t="s">
        <v>981</v>
      </c>
      <c r="AA25" s="225" t="s">
        <v>981</v>
      </c>
      <c r="AB25" s="191" t="s">
        <v>981</v>
      </c>
      <c r="AC25" s="225" t="s">
        <v>981</v>
      </c>
      <c r="AD25" s="225" t="s">
        <v>981</v>
      </c>
      <c r="AE25" s="225" t="s">
        <v>981</v>
      </c>
      <c r="AF25" s="225" t="s">
        <v>981</v>
      </c>
      <c r="AG25" s="225" t="s">
        <v>981</v>
      </c>
      <c r="AH25" s="225" t="s">
        <v>981</v>
      </c>
      <c r="AI25" s="191" t="s">
        <v>981</v>
      </c>
      <c r="AJ25" s="225" t="s">
        <v>981</v>
      </c>
      <c r="AK25" s="225" t="s">
        <v>981</v>
      </c>
      <c r="AL25" s="225" t="s">
        <v>981</v>
      </c>
      <c r="AM25" s="225" t="s">
        <v>981</v>
      </c>
      <c r="AN25" s="225" t="s">
        <v>981</v>
      </c>
      <c r="AO25" s="225" t="s">
        <v>981</v>
      </c>
      <c r="AP25" s="192" t="s">
        <v>981</v>
      </c>
      <c r="AQ25" s="225" t="s">
        <v>981</v>
      </c>
      <c r="AR25" s="225" t="s">
        <v>981</v>
      </c>
      <c r="AS25" s="225" t="s">
        <v>981</v>
      </c>
      <c r="AT25" s="225" t="s">
        <v>981</v>
      </c>
      <c r="AU25" s="225" t="s">
        <v>981</v>
      </c>
      <c r="AV25" s="225" t="s">
        <v>981</v>
      </c>
      <c r="AW25" s="225" t="s">
        <v>981</v>
      </c>
      <c r="AX25" s="225" t="s">
        <v>981</v>
      </c>
      <c r="AY25" s="225" t="s">
        <v>981</v>
      </c>
      <c r="AZ25" s="225" t="s">
        <v>981</v>
      </c>
      <c r="BA25" s="225" t="s">
        <v>981</v>
      </c>
      <c r="BB25" s="225" t="s">
        <v>981</v>
      </c>
      <c r="BC25" s="225" t="s">
        <v>981</v>
      </c>
      <c r="BD25" s="225" t="s">
        <v>981</v>
      </c>
      <c r="BE25" s="225" t="s">
        <v>981</v>
      </c>
      <c r="BF25" s="225" t="s">
        <v>981</v>
      </c>
      <c r="BG25" s="225" t="s">
        <v>981</v>
      </c>
      <c r="BH25" s="225" t="s">
        <v>981</v>
      </c>
      <c r="BI25" s="225" t="s">
        <v>981</v>
      </c>
      <c r="BJ25" s="225" t="s">
        <v>981</v>
      </c>
      <c r="BK25" s="192" t="s">
        <v>981</v>
      </c>
      <c r="BL25" s="225" t="s">
        <v>981</v>
      </c>
      <c r="BM25" s="225" t="s">
        <v>981</v>
      </c>
      <c r="BN25" s="225" t="s">
        <v>981</v>
      </c>
      <c r="BO25" s="225" t="s">
        <v>981</v>
      </c>
      <c r="BP25" s="225" t="s">
        <v>981</v>
      </c>
      <c r="BQ25" s="225" t="s">
        <v>981</v>
      </c>
      <c r="BR25" s="225" t="s">
        <v>981</v>
      </c>
      <c r="BS25" s="225" t="s">
        <v>981</v>
      </c>
      <c r="BT25" s="225" t="s">
        <v>981</v>
      </c>
      <c r="BU25" s="225" t="s">
        <v>981</v>
      </c>
      <c r="BV25" s="225" t="s">
        <v>981</v>
      </c>
      <c r="BW25" s="225" t="s">
        <v>981</v>
      </c>
      <c r="BX25" s="225" t="s">
        <v>981</v>
      </c>
      <c r="BY25" s="225" t="s">
        <v>981</v>
      </c>
      <c r="BZ25" s="225" t="s">
        <v>981</v>
      </c>
      <c r="CA25" s="225" t="s">
        <v>981</v>
      </c>
      <c r="CB25" s="225" t="s">
        <v>981</v>
      </c>
      <c r="CC25" s="225" t="s">
        <v>981</v>
      </c>
      <c r="CD25" s="156" t="s">
        <v>981</v>
      </c>
      <c r="CE25" s="193"/>
    </row>
    <row r="26" spans="1:83" s="6" customFormat="1" ht="38.25" customHeight="1" x14ac:dyDescent="0.25">
      <c r="A26" s="156" t="s">
        <v>920</v>
      </c>
      <c r="B26" s="163" t="s">
        <v>921</v>
      </c>
      <c r="C26" s="156" t="s">
        <v>913</v>
      </c>
      <c r="D26" s="191" t="s">
        <v>981</v>
      </c>
      <c r="E26" s="225" t="s">
        <v>981</v>
      </c>
      <c r="F26" s="225" t="s">
        <v>981</v>
      </c>
      <c r="G26" s="191" t="s">
        <v>981</v>
      </c>
      <c r="H26" s="225" t="s">
        <v>981</v>
      </c>
      <c r="I26" s="225" t="s">
        <v>981</v>
      </c>
      <c r="J26" s="225" t="s">
        <v>981</v>
      </c>
      <c r="K26" s="191" t="s">
        <v>981</v>
      </c>
      <c r="L26" s="225" t="s">
        <v>981</v>
      </c>
      <c r="M26" s="225" t="s">
        <v>981</v>
      </c>
      <c r="N26" s="225" t="s">
        <v>981</v>
      </c>
      <c r="O26" s="225" t="s">
        <v>981</v>
      </c>
      <c r="P26" s="225" t="s">
        <v>981</v>
      </c>
      <c r="Q26" s="225" t="s">
        <v>981</v>
      </c>
      <c r="R26" s="225" t="s">
        <v>981</v>
      </c>
      <c r="S26" s="225" t="s">
        <v>981</v>
      </c>
      <c r="T26" s="225" t="s">
        <v>981</v>
      </c>
      <c r="U26" s="225" t="s">
        <v>981</v>
      </c>
      <c r="V26" s="225" t="s">
        <v>981</v>
      </c>
      <c r="W26" s="225" t="s">
        <v>981</v>
      </c>
      <c r="X26" s="225" t="s">
        <v>981</v>
      </c>
      <c r="Y26" s="225" t="s">
        <v>981</v>
      </c>
      <c r="Z26" s="225" t="s">
        <v>981</v>
      </c>
      <c r="AA26" s="225" t="s">
        <v>981</v>
      </c>
      <c r="AB26" s="191" t="s">
        <v>981</v>
      </c>
      <c r="AC26" s="225" t="s">
        <v>981</v>
      </c>
      <c r="AD26" s="225" t="s">
        <v>981</v>
      </c>
      <c r="AE26" s="225" t="s">
        <v>981</v>
      </c>
      <c r="AF26" s="225" t="s">
        <v>981</v>
      </c>
      <c r="AG26" s="225" t="s">
        <v>981</v>
      </c>
      <c r="AH26" s="225" t="s">
        <v>981</v>
      </c>
      <c r="AI26" s="191" t="s">
        <v>981</v>
      </c>
      <c r="AJ26" s="225" t="s">
        <v>981</v>
      </c>
      <c r="AK26" s="225" t="s">
        <v>981</v>
      </c>
      <c r="AL26" s="225" t="s">
        <v>981</v>
      </c>
      <c r="AM26" s="225" t="s">
        <v>981</v>
      </c>
      <c r="AN26" s="225" t="s">
        <v>981</v>
      </c>
      <c r="AO26" s="225" t="s">
        <v>981</v>
      </c>
      <c r="AP26" s="192" t="s">
        <v>981</v>
      </c>
      <c r="AQ26" s="225" t="s">
        <v>981</v>
      </c>
      <c r="AR26" s="225" t="s">
        <v>981</v>
      </c>
      <c r="AS26" s="225" t="s">
        <v>981</v>
      </c>
      <c r="AT26" s="225" t="s">
        <v>981</v>
      </c>
      <c r="AU26" s="225" t="s">
        <v>981</v>
      </c>
      <c r="AV26" s="225" t="s">
        <v>981</v>
      </c>
      <c r="AW26" s="225" t="s">
        <v>981</v>
      </c>
      <c r="AX26" s="225" t="s">
        <v>981</v>
      </c>
      <c r="AY26" s="225" t="s">
        <v>981</v>
      </c>
      <c r="AZ26" s="225" t="s">
        <v>981</v>
      </c>
      <c r="BA26" s="225" t="s">
        <v>981</v>
      </c>
      <c r="BB26" s="225" t="s">
        <v>981</v>
      </c>
      <c r="BC26" s="225" t="s">
        <v>981</v>
      </c>
      <c r="BD26" s="225" t="s">
        <v>981</v>
      </c>
      <c r="BE26" s="225" t="s">
        <v>981</v>
      </c>
      <c r="BF26" s="225" t="s">
        <v>981</v>
      </c>
      <c r="BG26" s="225" t="s">
        <v>981</v>
      </c>
      <c r="BH26" s="225" t="s">
        <v>981</v>
      </c>
      <c r="BI26" s="225" t="s">
        <v>981</v>
      </c>
      <c r="BJ26" s="225" t="s">
        <v>981</v>
      </c>
      <c r="BK26" s="192" t="s">
        <v>981</v>
      </c>
      <c r="BL26" s="225" t="s">
        <v>981</v>
      </c>
      <c r="BM26" s="225" t="s">
        <v>981</v>
      </c>
      <c r="BN26" s="225" t="s">
        <v>981</v>
      </c>
      <c r="BO26" s="225" t="s">
        <v>981</v>
      </c>
      <c r="BP26" s="225" t="s">
        <v>981</v>
      </c>
      <c r="BQ26" s="225" t="s">
        <v>981</v>
      </c>
      <c r="BR26" s="225" t="s">
        <v>981</v>
      </c>
      <c r="BS26" s="225" t="s">
        <v>981</v>
      </c>
      <c r="BT26" s="225" t="s">
        <v>981</v>
      </c>
      <c r="BU26" s="225" t="s">
        <v>981</v>
      </c>
      <c r="BV26" s="225" t="s">
        <v>981</v>
      </c>
      <c r="BW26" s="225" t="s">
        <v>981</v>
      </c>
      <c r="BX26" s="225" t="s">
        <v>981</v>
      </c>
      <c r="BY26" s="225" t="s">
        <v>981</v>
      </c>
      <c r="BZ26" s="225" t="s">
        <v>981</v>
      </c>
      <c r="CA26" s="225" t="s">
        <v>981</v>
      </c>
      <c r="CB26" s="225" t="s">
        <v>981</v>
      </c>
      <c r="CC26" s="225" t="s">
        <v>981</v>
      </c>
      <c r="CD26" s="156" t="s">
        <v>981</v>
      </c>
      <c r="CE26" s="193"/>
    </row>
    <row r="27" spans="1:83" s="6" customFormat="1" ht="23.25" customHeight="1" x14ac:dyDescent="0.25">
      <c r="A27" s="156" t="s">
        <v>922</v>
      </c>
      <c r="B27" s="163" t="s">
        <v>923</v>
      </c>
      <c r="C27" s="156" t="s">
        <v>913</v>
      </c>
      <c r="D27" s="191" t="s">
        <v>981</v>
      </c>
      <c r="E27" s="225">
        <f>E125</f>
        <v>0</v>
      </c>
      <c r="F27" s="225">
        <f t="shared" ref="F27:AM27" si="0">F125</f>
        <v>0</v>
      </c>
      <c r="G27" s="192">
        <f t="shared" si="0"/>
        <v>0</v>
      </c>
      <c r="H27" s="225">
        <f t="shared" si="0"/>
        <v>0</v>
      </c>
      <c r="I27" s="225">
        <f t="shared" si="0"/>
        <v>0</v>
      </c>
      <c r="J27" s="225">
        <f t="shared" si="0"/>
        <v>0</v>
      </c>
      <c r="K27" s="191">
        <f t="shared" si="0"/>
        <v>2</v>
      </c>
      <c r="L27" s="225">
        <f t="shared" si="0"/>
        <v>0</v>
      </c>
      <c r="M27" s="225">
        <f t="shared" si="0"/>
        <v>0</v>
      </c>
      <c r="N27" s="225">
        <f t="shared" si="0"/>
        <v>0</v>
      </c>
      <c r="O27" s="225">
        <f t="shared" si="0"/>
        <v>0</v>
      </c>
      <c r="P27" s="225">
        <f t="shared" si="0"/>
        <v>0</v>
      </c>
      <c r="Q27" s="225">
        <f t="shared" si="0"/>
        <v>0</v>
      </c>
      <c r="R27" s="225">
        <f t="shared" si="0"/>
        <v>0</v>
      </c>
      <c r="S27" s="225">
        <f t="shared" si="0"/>
        <v>0</v>
      </c>
      <c r="T27" s="225">
        <f t="shared" si="0"/>
        <v>0</v>
      </c>
      <c r="U27" s="225">
        <f t="shared" si="0"/>
        <v>0</v>
      </c>
      <c r="V27" s="225">
        <f t="shared" si="0"/>
        <v>0</v>
      </c>
      <c r="W27" s="225">
        <f t="shared" si="0"/>
        <v>0</v>
      </c>
      <c r="X27" s="225">
        <f t="shared" si="0"/>
        <v>0</v>
      </c>
      <c r="Y27" s="225">
        <f t="shared" si="0"/>
        <v>1</v>
      </c>
      <c r="Z27" s="225">
        <f t="shared" si="0"/>
        <v>0</v>
      </c>
      <c r="AA27" s="225">
        <f t="shared" si="0"/>
        <v>0</v>
      </c>
      <c r="AB27" s="192">
        <f t="shared" si="0"/>
        <v>0</v>
      </c>
      <c r="AC27" s="225">
        <f t="shared" si="0"/>
        <v>0</v>
      </c>
      <c r="AD27" s="225">
        <f t="shared" si="0"/>
        <v>0</v>
      </c>
      <c r="AE27" s="225">
        <f t="shared" si="0"/>
        <v>0</v>
      </c>
      <c r="AF27" s="225">
        <f t="shared" si="0"/>
        <v>1</v>
      </c>
      <c r="AG27" s="225">
        <f t="shared" si="0"/>
        <v>0</v>
      </c>
      <c r="AH27" s="225">
        <f t="shared" si="0"/>
        <v>0</v>
      </c>
      <c r="AI27" s="225">
        <f t="shared" si="0"/>
        <v>0</v>
      </c>
      <c r="AJ27" s="225">
        <f t="shared" si="0"/>
        <v>0</v>
      </c>
      <c r="AK27" s="225">
        <f t="shared" si="0"/>
        <v>0</v>
      </c>
      <c r="AL27" s="225">
        <f t="shared" si="0"/>
        <v>0</v>
      </c>
      <c r="AM27" s="225">
        <f t="shared" si="0"/>
        <v>0</v>
      </c>
      <c r="AN27" s="225">
        <v>0</v>
      </c>
      <c r="AO27" s="225">
        <v>0</v>
      </c>
      <c r="AP27" s="192">
        <v>0</v>
      </c>
      <c r="AQ27" s="225">
        <v>0</v>
      </c>
      <c r="AR27" s="225">
        <v>0</v>
      </c>
      <c r="AS27" s="225">
        <v>0</v>
      </c>
      <c r="AT27" s="225">
        <v>2</v>
      </c>
      <c r="AU27" s="225">
        <v>0</v>
      </c>
      <c r="AV27" s="225">
        <v>0</v>
      </c>
      <c r="AW27" s="225">
        <v>0</v>
      </c>
      <c r="AX27" s="225">
        <v>0</v>
      </c>
      <c r="AY27" s="225">
        <v>0</v>
      </c>
      <c r="AZ27" s="225">
        <v>0</v>
      </c>
      <c r="BA27" s="225">
        <v>0</v>
      </c>
      <c r="BB27" s="225">
        <v>0</v>
      </c>
      <c r="BC27" s="225">
        <v>0</v>
      </c>
      <c r="BD27" s="225">
        <v>0</v>
      </c>
      <c r="BE27" s="225">
        <v>0</v>
      </c>
      <c r="BF27" s="225">
        <v>0</v>
      </c>
      <c r="BG27" s="225">
        <v>0</v>
      </c>
      <c r="BH27" s="225">
        <v>1</v>
      </c>
      <c r="BI27" s="225">
        <v>0</v>
      </c>
      <c r="BJ27" s="225">
        <v>0</v>
      </c>
      <c r="BK27" s="192">
        <v>0</v>
      </c>
      <c r="BL27" s="225">
        <v>0</v>
      </c>
      <c r="BM27" s="225">
        <v>0</v>
      </c>
      <c r="BN27" s="225">
        <v>0</v>
      </c>
      <c r="BO27" s="225">
        <v>0</v>
      </c>
      <c r="BP27" s="225">
        <v>0</v>
      </c>
      <c r="BQ27" s="225">
        <v>0</v>
      </c>
      <c r="BR27" s="225">
        <v>0</v>
      </c>
      <c r="BS27" s="225">
        <v>0</v>
      </c>
      <c r="BT27" s="225">
        <v>0</v>
      </c>
      <c r="BU27" s="225">
        <v>0</v>
      </c>
      <c r="BV27" s="225">
        <v>1</v>
      </c>
      <c r="BW27" s="225">
        <v>0</v>
      </c>
      <c r="BX27" s="225">
        <v>0</v>
      </c>
      <c r="BY27" s="225">
        <v>0</v>
      </c>
      <c r="BZ27" s="225">
        <v>0</v>
      </c>
      <c r="CA27" s="225">
        <v>0</v>
      </c>
      <c r="CB27" s="225">
        <v>0</v>
      </c>
      <c r="CC27" s="225">
        <f>AT27-K27</f>
        <v>0</v>
      </c>
      <c r="CD27" s="156" t="s">
        <v>981</v>
      </c>
      <c r="CE27" s="193"/>
    </row>
    <row r="28" spans="1:83" s="6" customFormat="1" x14ac:dyDescent="0.25">
      <c r="A28" s="405" t="s">
        <v>924</v>
      </c>
      <c r="B28" s="406" t="s">
        <v>925</v>
      </c>
      <c r="C28" s="405"/>
      <c r="D28" s="407"/>
      <c r="E28" s="408"/>
      <c r="F28" s="408"/>
      <c r="G28" s="407"/>
      <c r="H28" s="408"/>
      <c r="I28" s="408"/>
      <c r="J28" s="408"/>
      <c r="K28" s="407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7"/>
      <c r="AC28" s="408"/>
      <c r="AD28" s="408"/>
      <c r="AE28" s="408"/>
      <c r="AF28" s="408"/>
      <c r="AG28" s="408"/>
      <c r="AH28" s="408"/>
      <c r="AI28" s="407"/>
      <c r="AJ28" s="408"/>
      <c r="AK28" s="408"/>
      <c r="AL28" s="408"/>
      <c r="AM28" s="408"/>
      <c r="AN28" s="408"/>
      <c r="AO28" s="408"/>
      <c r="AP28" s="409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9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10"/>
      <c r="CE28" s="193"/>
    </row>
    <row r="29" spans="1:83" s="6" customFormat="1" ht="19.5" customHeight="1" x14ac:dyDescent="0.25">
      <c r="A29" s="156" t="s">
        <v>172</v>
      </c>
      <c r="B29" s="163" t="s">
        <v>926</v>
      </c>
      <c r="C29" s="156" t="s">
        <v>913</v>
      </c>
      <c r="D29" s="191" t="s">
        <v>981</v>
      </c>
      <c r="E29" s="225" t="s">
        <v>981</v>
      </c>
      <c r="F29" s="225" t="s">
        <v>981</v>
      </c>
      <c r="G29" s="191" t="s">
        <v>981</v>
      </c>
      <c r="H29" s="225" t="s">
        <v>981</v>
      </c>
      <c r="I29" s="225" t="s">
        <v>981</v>
      </c>
      <c r="J29" s="225" t="s">
        <v>981</v>
      </c>
      <c r="K29" s="191" t="s">
        <v>981</v>
      </c>
      <c r="L29" s="225" t="s">
        <v>981</v>
      </c>
      <c r="M29" s="225" t="s">
        <v>981</v>
      </c>
      <c r="N29" s="225" t="s">
        <v>981</v>
      </c>
      <c r="O29" s="225" t="s">
        <v>981</v>
      </c>
      <c r="P29" s="225" t="s">
        <v>981</v>
      </c>
      <c r="Q29" s="225" t="s">
        <v>981</v>
      </c>
      <c r="R29" s="225" t="s">
        <v>981</v>
      </c>
      <c r="S29" s="225" t="s">
        <v>981</v>
      </c>
      <c r="T29" s="225" t="s">
        <v>981</v>
      </c>
      <c r="U29" s="225" t="s">
        <v>981</v>
      </c>
      <c r="V29" s="225" t="s">
        <v>981</v>
      </c>
      <c r="W29" s="225" t="s">
        <v>981</v>
      </c>
      <c r="X29" s="225" t="s">
        <v>981</v>
      </c>
      <c r="Y29" s="225" t="s">
        <v>981</v>
      </c>
      <c r="Z29" s="225" t="s">
        <v>981</v>
      </c>
      <c r="AA29" s="225" t="s">
        <v>981</v>
      </c>
      <c r="AB29" s="191" t="s">
        <v>981</v>
      </c>
      <c r="AC29" s="225" t="s">
        <v>981</v>
      </c>
      <c r="AD29" s="225" t="s">
        <v>981</v>
      </c>
      <c r="AE29" s="225" t="s">
        <v>981</v>
      </c>
      <c r="AF29" s="225" t="s">
        <v>981</v>
      </c>
      <c r="AG29" s="225" t="s">
        <v>981</v>
      </c>
      <c r="AH29" s="225" t="s">
        <v>981</v>
      </c>
      <c r="AI29" s="191" t="s">
        <v>981</v>
      </c>
      <c r="AJ29" s="225" t="s">
        <v>981</v>
      </c>
      <c r="AK29" s="225" t="s">
        <v>981</v>
      </c>
      <c r="AL29" s="225" t="s">
        <v>981</v>
      </c>
      <c r="AM29" s="225" t="s">
        <v>981</v>
      </c>
      <c r="AN29" s="225" t="s">
        <v>981</v>
      </c>
      <c r="AO29" s="225" t="s">
        <v>981</v>
      </c>
      <c r="AP29" s="192" t="s">
        <v>981</v>
      </c>
      <c r="AQ29" s="225" t="s">
        <v>981</v>
      </c>
      <c r="AR29" s="225" t="s">
        <v>981</v>
      </c>
      <c r="AS29" s="225" t="s">
        <v>981</v>
      </c>
      <c r="AT29" s="225" t="s">
        <v>981</v>
      </c>
      <c r="AU29" s="225" t="s">
        <v>981</v>
      </c>
      <c r="AV29" s="225" t="s">
        <v>981</v>
      </c>
      <c r="AW29" s="225" t="s">
        <v>981</v>
      </c>
      <c r="AX29" s="225" t="s">
        <v>981</v>
      </c>
      <c r="AY29" s="225" t="s">
        <v>981</v>
      </c>
      <c r="AZ29" s="225" t="s">
        <v>981</v>
      </c>
      <c r="BA29" s="225" t="s">
        <v>981</v>
      </c>
      <c r="BB29" s="225" t="s">
        <v>981</v>
      </c>
      <c r="BC29" s="225" t="s">
        <v>981</v>
      </c>
      <c r="BD29" s="225" t="s">
        <v>981</v>
      </c>
      <c r="BE29" s="225" t="s">
        <v>981</v>
      </c>
      <c r="BF29" s="225" t="s">
        <v>981</v>
      </c>
      <c r="BG29" s="225" t="s">
        <v>981</v>
      </c>
      <c r="BH29" s="225" t="s">
        <v>981</v>
      </c>
      <c r="BI29" s="225" t="s">
        <v>981</v>
      </c>
      <c r="BJ29" s="225" t="s">
        <v>981</v>
      </c>
      <c r="BK29" s="192" t="s">
        <v>981</v>
      </c>
      <c r="BL29" s="225" t="s">
        <v>981</v>
      </c>
      <c r="BM29" s="225" t="s">
        <v>981</v>
      </c>
      <c r="BN29" s="225" t="s">
        <v>981</v>
      </c>
      <c r="BO29" s="225" t="s">
        <v>981</v>
      </c>
      <c r="BP29" s="225" t="s">
        <v>981</v>
      </c>
      <c r="BQ29" s="225" t="s">
        <v>981</v>
      </c>
      <c r="BR29" s="225" t="s">
        <v>981</v>
      </c>
      <c r="BS29" s="225" t="s">
        <v>981</v>
      </c>
      <c r="BT29" s="225" t="s">
        <v>981</v>
      </c>
      <c r="BU29" s="225" t="s">
        <v>981</v>
      </c>
      <c r="BV29" s="225" t="s">
        <v>981</v>
      </c>
      <c r="BW29" s="225" t="s">
        <v>981</v>
      </c>
      <c r="BX29" s="225" t="s">
        <v>981</v>
      </c>
      <c r="BY29" s="225" t="s">
        <v>981</v>
      </c>
      <c r="BZ29" s="225" t="s">
        <v>981</v>
      </c>
      <c r="CA29" s="225" t="s">
        <v>981</v>
      </c>
      <c r="CB29" s="225" t="s">
        <v>981</v>
      </c>
      <c r="CC29" s="225" t="s">
        <v>981</v>
      </c>
      <c r="CD29" s="156" t="s">
        <v>981</v>
      </c>
      <c r="CE29" s="193"/>
    </row>
    <row r="30" spans="1:83" s="6" customFormat="1" ht="33.75" customHeight="1" x14ac:dyDescent="0.25">
      <c r="A30" s="156" t="s">
        <v>174</v>
      </c>
      <c r="B30" s="163" t="s">
        <v>927</v>
      </c>
      <c r="C30" s="156" t="s">
        <v>913</v>
      </c>
      <c r="D30" s="191" t="s">
        <v>981</v>
      </c>
      <c r="E30" s="225" t="s">
        <v>981</v>
      </c>
      <c r="F30" s="225" t="s">
        <v>981</v>
      </c>
      <c r="G30" s="191" t="s">
        <v>981</v>
      </c>
      <c r="H30" s="225" t="s">
        <v>981</v>
      </c>
      <c r="I30" s="225" t="s">
        <v>981</v>
      </c>
      <c r="J30" s="225" t="s">
        <v>981</v>
      </c>
      <c r="K30" s="191" t="s">
        <v>981</v>
      </c>
      <c r="L30" s="225" t="s">
        <v>981</v>
      </c>
      <c r="M30" s="225" t="s">
        <v>981</v>
      </c>
      <c r="N30" s="225" t="s">
        <v>981</v>
      </c>
      <c r="O30" s="225" t="s">
        <v>981</v>
      </c>
      <c r="P30" s="225" t="s">
        <v>981</v>
      </c>
      <c r="Q30" s="225" t="s">
        <v>981</v>
      </c>
      <c r="R30" s="225" t="s">
        <v>981</v>
      </c>
      <c r="S30" s="225" t="s">
        <v>981</v>
      </c>
      <c r="T30" s="225" t="s">
        <v>981</v>
      </c>
      <c r="U30" s="225" t="s">
        <v>981</v>
      </c>
      <c r="V30" s="225" t="s">
        <v>981</v>
      </c>
      <c r="W30" s="225" t="s">
        <v>981</v>
      </c>
      <c r="X30" s="225" t="s">
        <v>981</v>
      </c>
      <c r="Y30" s="225" t="s">
        <v>981</v>
      </c>
      <c r="Z30" s="225" t="s">
        <v>981</v>
      </c>
      <c r="AA30" s="225" t="s">
        <v>981</v>
      </c>
      <c r="AB30" s="191" t="s">
        <v>981</v>
      </c>
      <c r="AC30" s="225" t="s">
        <v>981</v>
      </c>
      <c r="AD30" s="225" t="s">
        <v>981</v>
      </c>
      <c r="AE30" s="225" t="s">
        <v>981</v>
      </c>
      <c r="AF30" s="225" t="s">
        <v>981</v>
      </c>
      <c r="AG30" s="225" t="s">
        <v>981</v>
      </c>
      <c r="AH30" s="225" t="s">
        <v>981</v>
      </c>
      <c r="AI30" s="191" t="s">
        <v>981</v>
      </c>
      <c r="AJ30" s="225" t="s">
        <v>981</v>
      </c>
      <c r="AK30" s="225" t="s">
        <v>981</v>
      </c>
      <c r="AL30" s="225" t="s">
        <v>981</v>
      </c>
      <c r="AM30" s="225" t="s">
        <v>981</v>
      </c>
      <c r="AN30" s="225" t="s">
        <v>981</v>
      </c>
      <c r="AO30" s="225" t="s">
        <v>981</v>
      </c>
      <c r="AP30" s="192" t="s">
        <v>981</v>
      </c>
      <c r="AQ30" s="225" t="s">
        <v>981</v>
      </c>
      <c r="AR30" s="225" t="s">
        <v>981</v>
      </c>
      <c r="AS30" s="225" t="s">
        <v>981</v>
      </c>
      <c r="AT30" s="225" t="s">
        <v>981</v>
      </c>
      <c r="AU30" s="225" t="s">
        <v>981</v>
      </c>
      <c r="AV30" s="225" t="s">
        <v>981</v>
      </c>
      <c r="AW30" s="225" t="s">
        <v>981</v>
      </c>
      <c r="AX30" s="225" t="s">
        <v>981</v>
      </c>
      <c r="AY30" s="225" t="s">
        <v>981</v>
      </c>
      <c r="AZ30" s="225" t="s">
        <v>981</v>
      </c>
      <c r="BA30" s="225" t="s">
        <v>981</v>
      </c>
      <c r="BB30" s="225" t="s">
        <v>981</v>
      </c>
      <c r="BC30" s="225" t="s">
        <v>981</v>
      </c>
      <c r="BD30" s="225" t="s">
        <v>981</v>
      </c>
      <c r="BE30" s="225" t="s">
        <v>981</v>
      </c>
      <c r="BF30" s="225" t="s">
        <v>981</v>
      </c>
      <c r="BG30" s="225" t="s">
        <v>981</v>
      </c>
      <c r="BH30" s="225" t="s">
        <v>981</v>
      </c>
      <c r="BI30" s="225" t="s">
        <v>981</v>
      </c>
      <c r="BJ30" s="225" t="s">
        <v>981</v>
      </c>
      <c r="BK30" s="192" t="s">
        <v>981</v>
      </c>
      <c r="BL30" s="225" t="s">
        <v>981</v>
      </c>
      <c r="BM30" s="225" t="s">
        <v>981</v>
      </c>
      <c r="BN30" s="225" t="s">
        <v>981</v>
      </c>
      <c r="BO30" s="225" t="s">
        <v>981</v>
      </c>
      <c r="BP30" s="225" t="s">
        <v>981</v>
      </c>
      <c r="BQ30" s="225" t="s">
        <v>981</v>
      </c>
      <c r="BR30" s="225" t="s">
        <v>981</v>
      </c>
      <c r="BS30" s="225" t="s">
        <v>981</v>
      </c>
      <c r="BT30" s="225" t="s">
        <v>981</v>
      </c>
      <c r="BU30" s="225" t="s">
        <v>981</v>
      </c>
      <c r="BV30" s="225" t="s">
        <v>981</v>
      </c>
      <c r="BW30" s="225" t="s">
        <v>981</v>
      </c>
      <c r="BX30" s="225" t="s">
        <v>981</v>
      </c>
      <c r="BY30" s="225" t="s">
        <v>981</v>
      </c>
      <c r="BZ30" s="225" t="s">
        <v>981</v>
      </c>
      <c r="CA30" s="225" t="s">
        <v>981</v>
      </c>
      <c r="CB30" s="225" t="s">
        <v>981</v>
      </c>
      <c r="CC30" s="225" t="s">
        <v>981</v>
      </c>
      <c r="CD30" s="156" t="s">
        <v>981</v>
      </c>
      <c r="CE30" s="193"/>
    </row>
    <row r="31" spans="1:83" s="6" customFormat="1" ht="47.25" customHeight="1" x14ac:dyDescent="0.25">
      <c r="A31" s="156" t="s">
        <v>175</v>
      </c>
      <c r="B31" s="163" t="s">
        <v>928</v>
      </c>
      <c r="C31" s="156" t="s">
        <v>913</v>
      </c>
      <c r="D31" s="191" t="s">
        <v>981</v>
      </c>
      <c r="E31" s="225" t="s">
        <v>981</v>
      </c>
      <c r="F31" s="225" t="s">
        <v>981</v>
      </c>
      <c r="G31" s="191" t="s">
        <v>981</v>
      </c>
      <c r="H31" s="225" t="s">
        <v>981</v>
      </c>
      <c r="I31" s="225" t="s">
        <v>981</v>
      </c>
      <c r="J31" s="225" t="s">
        <v>981</v>
      </c>
      <c r="K31" s="191" t="s">
        <v>981</v>
      </c>
      <c r="L31" s="225" t="s">
        <v>981</v>
      </c>
      <c r="M31" s="225" t="s">
        <v>981</v>
      </c>
      <c r="N31" s="225" t="s">
        <v>981</v>
      </c>
      <c r="O31" s="225" t="s">
        <v>981</v>
      </c>
      <c r="P31" s="225" t="s">
        <v>981</v>
      </c>
      <c r="Q31" s="225" t="s">
        <v>981</v>
      </c>
      <c r="R31" s="225" t="s">
        <v>981</v>
      </c>
      <c r="S31" s="225" t="s">
        <v>981</v>
      </c>
      <c r="T31" s="225" t="s">
        <v>981</v>
      </c>
      <c r="U31" s="225" t="s">
        <v>981</v>
      </c>
      <c r="V31" s="225" t="s">
        <v>981</v>
      </c>
      <c r="W31" s="225" t="s">
        <v>981</v>
      </c>
      <c r="X31" s="225" t="s">
        <v>981</v>
      </c>
      <c r="Y31" s="225" t="s">
        <v>981</v>
      </c>
      <c r="Z31" s="225" t="s">
        <v>981</v>
      </c>
      <c r="AA31" s="225" t="s">
        <v>981</v>
      </c>
      <c r="AB31" s="191" t="s">
        <v>981</v>
      </c>
      <c r="AC31" s="225" t="s">
        <v>981</v>
      </c>
      <c r="AD31" s="225" t="s">
        <v>981</v>
      </c>
      <c r="AE31" s="225" t="s">
        <v>981</v>
      </c>
      <c r="AF31" s="225" t="s">
        <v>981</v>
      </c>
      <c r="AG31" s="225" t="s">
        <v>981</v>
      </c>
      <c r="AH31" s="225" t="s">
        <v>981</v>
      </c>
      <c r="AI31" s="191" t="s">
        <v>981</v>
      </c>
      <c r="AJ31" s="225" t="s">
        <v>981</v>
      </c>
      <c r="AK31" s="225" t="s">
        <v>981</v>
      </c>
      <c r="AL31" s="225" t="s">
        <v>981</v>
      </c>
      <c r="AM31" s="225" t="s">
        <v>981</v>
      </c>
      <c r="AN31" s="225" t="s">
        <v>981</v>
      </c>
      <c r="AO31" s="225" t="s">
        <v>981</v>
      </c>
      <c r="AP31" s="192" t="s">
        <v>981</v>
      </c>
      <c r="AQ31" s="225" t="s">
        <v>981</v>
      </c>
      <c r="AR31" s="225" t="s">
        <v>981</v>
      </c>
      <c r="AS31" s="225" t="s">
        <v>981</v>
      </c>
      <c r="AT31" s="225" t="s">
        <v>981</v>
      </c>
      <c r="AU31" s="225" t="s">
        <v>981</v>
      </c>
      <c r="AV31" s="225" t="s">
        <v>981</v>
      </c>
      <c r="AW31" s="225" t="s">
        <v>981</v>
      </c>
      <c r="AX31" s="225" t="s">
        <v>981</v>
      </c>
      <c r="AY31" s="225" t="s">
        <v>981</v>
      </c>
      <c r="AZ31" s="225" t="s">
        <v>981</v>
      </c>
      <c r="BA31" s="225" t="s">
        <v>981</v>
      </c>
      <c r="BB31" s="225" t="s">
        <v>981</v>
      </c>
      <c r="BC31" s="225" t="s">
        <v>981</v>
      </c>
      <c r="BD31" s="225" t="s">
        <v>981</v>
      </c>
      <c r="BE31" s="225" t="s">
        <v>981</v>
      </c>
      <c r="BF31" s="225" t="s">
        <v>981</v>
      </c>
      <c r="BG31" s="225" t="s">
        <v>981</v>
      </c>
      <c r="BH31" s="225" t="s">
        <v>981</v>
      </c>
      <c r="BI31" s="225" t="s">
        <v>981</v>
      </c>
      <c r="BJ31" s="225" t="s">
        <v>981</v>
      </c>
      <c r="BK31" s="192" t="s">
        <v>981</v>
      </c>
      <c r="BL31" s="225" t="s">
        <v>981</v>
      </c>
      <c r="BM31" s="225" t="s">
        <v>981</v>
      </c>
      <c r="BN31" s="225" t="s">
        <v>981</v>
      </c>
      <c r="BO31" s="225" t="s">
        <v>981</v>
      </c>
      <c r="BP31" s="225" t="s">
        <v>981</v>
      </c>
      <c r="BQ31" s="225" t="s">
        <v>981</v>
      </c>
      <c r="BR31" s="225" t="s">
        <v>981</v>
      </c>
      <c r="BS31" s="225" t="s">
        <v>981</v>
      </c>
      <c r="BT31" s="225" t="s">
        <v>981</v>
      </c>
      <c r="BU31" s="225" t="s">
        <v>981</v>
      </c>
      <c r="BV31" s="225" t="s">
        <v>981</v>
      </c>
      <c r="BW31" s="225" t="s">
        <v>981</v>
      </c>
      <c r="BX31" s="225" t="s">
        <v>981</v>
      </c>
      <c r="BY31" s="225" t="s">
        <v>981</v>
      </c>
      <c r="BZ31" s="225" t="s">
        <v>981</v>
      </c>
      <c r="CA31" s="225" t="s">
        <v>981</v>
      </c>
      <c r="CB31" s="225" t="s">
        <v>981</v>
      </c>
      <c r="CC31" s="225" t="s">
        <v>981</v>
      </c>
      <c r="CD31" s="156" t="s">
        <v>981</v>
      </c>
      <c r="CE31" s="193"/>
    </row>
    <row r="32" spans="1:83" s="6" customFormat="1" ht="48" customHeight="1" x14ac:dyDescent="0.25">
      <c r="A32" s="156" t="s">
        <v>177</v>
      </c>
      <c r="B32" s="163" t="s">
        <v>929</v>
      </c>
      <c r="C32" s="156" t="s">
        <v>913</v>
      </c>
      <c r="D32" s="191" t="s">
        <v>981</v>
      </c>
      <c r="E32" s="225" t="s">
        <v>981</v>
      </c>
      <c r="F32" s="225" t="s">
        <v>981</v>
      </c>
      <c r="G32" s="191" t="s">
        <v>981</v>
      </c>
      <c r="H32" s="225" t="s">
        <v>981</v>
      </c>
      <c r="I32" s="225" t="s">
        <v>981</v>
      </c>
      <c r="J32" s="225" t="s">
        <v>981</v>
      </c>
      <c r="K32" s="191" t="s">
        <v>981</v>
      </c>
      <c r="L32" s="225" t="s">
        <v>981</v>
      </c>
      <c r="M32" s="225" t="s">
        <v>981</v>
      </c>
      <c r="N32" s="225" t="s">
        <v>981</v>
      </c>
      <c r="O32" s="225" t="s">
        <v>981</v>
      </c>
      <c r="P32" s="225" t="s">
        <v>981</v>
      </c>
      <c r="Q32" s="225" t="s">
        <v>981</v>
      </c>
      <c r="R32" s="225" t="s">
        <v>981</v>
      </c>
      <c r="S32" s="225" t="s">
        <v>981</v>
      </c>
      <c r="T32" s="225" t="s">
        <v>981</v>
      </c>
      <c r="U32" s="225" t="s">
        <v>981</v>
      </c>
      <c r="V32" s="225" t="s">
        <v>981</v>
      </c>
      <c r="W32" s="225" t="s">
        <v>981</v>
      </c>
      <c r="X32" s="225" t="s">
        <v>981</v>
      </c>
      <c r="Y32" s="225" t="s">
        <v>981</v>
      </c>
      <c r="Z32" s="225" t="s">
        <v>981</v>
      </c>
      <c r="AA32" s="225" t="s">
        <v>981</v>
      </c>
      <c r="AB32" s="191" t="s">
        <v>981</v>
      </c>
      <c r="AC32" s="225" t="s">
        <v>981</v>
      </c>
      <c r="AD32" s="225" t="s">
        <v>981</v>
      </c>
      <c r="AE32" s="225" t="s">
        <v>981</v>
      </c>
      <c r="AF32" s="225" t="s">
        <v>981</v>
      </c>
      <c r="AG32" s="225" t="s">
        <v>981</v>
      </c>
      <c r="AH32" s="225" t="s">
        <v>981</v>
      </c>
      <c r="AI32" s="191" t="s">
        <v>981</v>
      </c>
      <c r="AJ32" s="225" t="s">
        <v>981</v>
      </c>
      <c r="AK32" s="225" t="s">
        <v>981</v>
      </c>
      <c r="AL32" s="225" t="s">
        <v>981</v>
      </c>
      <c r="AM32" s="225" t="s">
        <v>981</v>
      </c>
      <c r="AN32" s="225" t="s">
        <v>981</v>
      </c>
      <c r="AO32" s="225" t="s">
        <v>981</v>
      </c>
      <c r="AP32" s="192" t="s">
        <v>981</v>
      </c>
      <c r="AQ32" s="225" t="s">
        <v>981</v>
      </c>
      <c r="AR32" s="225" t="s">
        <v>981</v>
      </c>
      <c r="AS32" s="225" t="s">
        <v>981</v>
      </c>
      <c r="AT32" s="225" t="s">
        <v>981</v>
      </c>
      <c r="AU32" s="225" t="s">
        <v>981</v>
      </c>
      <c r="AV32" s="225" t="s">
        <v>981</v>
      </c>
      <c r="AW32" s="225" t="s">
        <v>981</v>
      </c>
      <c r="AX32" s="225" t="s">
        <v>981</v>
      </c>
      <c r="AY32" s="225" t="s">
        <v>981</v>
      </c>
      <c r="AZ32" s="225" t="s">
        <v>981</v>
      </c>
      <c r="BA32" s="225" t="s">
        <v>981</v>
      </c>
      <c r="BB32" s="225" t="s">
        <v>981</v>
      </c>
      <c r="BC32" s="225" t="s">
        <v>981</v>
      </c>
      <c r="BD32" s="225" t="s">
        <v>981</v>
      </c>
      <c r="BE32" s="225" t="s">
        <v>981</v>
      </c>
      <c r="BF32" s="225" t="s">
        <v>981</v>
      </c>
      <c r="BG32" s="225" t="s">
        <v>981</v>
      </c>
      <c r="BH32" s="225" t="s">
        <v>981</v>
      </c>
      <c r="BI32" s="225" t="s">
        <v>981</v>
      </c>
      <c r="BJ32" s="225" t="s">
        <v>981</v>
      </c>
      <c r="BK32" s="192" t="s">
        <v>981</v>
      </c>
      <c r="BL32" s="225" t="s">
        <v>981</v>
      </c>
      <c r="BM32" s="225" t="s">
        <v>981</v>
      </c>
      <c r="BN32" s="225" t="s">
        <v>981</v>
      </c>
      <c r="BO32" s="225" t="s">
        <v>981</v>
      </c>
      <c r="BP32" s="225" t="s">
        <v>981</v>
      </c>
      <c r="BQ32" s="225" t="s">
        <v>981</v>
      </c>
      <c r="BR32" s="225" t="s">
        <v>981</v>
      </c>
      <c r="BS32" s="225" t="s">
        <v>981</v>
      </c>
      <c r="BT32" s="225" t="s">
        <v>981</v>
      </c>
      <c r="BU32" s="225" t="s">
        <v>981</v>
      </c>
      <c r="BV32" s="225" t="s">
        <v>981</v>
      </c>
      <c r="BW32" s="225" t="s">
        <v>981</v>
      </c>
      <c r="BX32" s="225" t="s">
        <v>981</v>
      </c>
      <c r="BY32" s="225" t="s">
        <v>981</v>
      </c>
      <c r="BZ32" s="225" t="s">
        <v>981</v>
      </c>
      <c r="CA32" s="225" t="s">
        <v>981</v>
      </c>
      <c r="CB32" s="225" t="s">
        <v>981</v>
      </c>
      <c r="CC32" s="225" t="s">
        <v>981</v>
      </c>
      <c r="CD32" s="156" t="s">
        <v>981</v>
      </c>
      <c r="CE32" s="193"/>
    </row>
    <row r="33" spans="1:83" s="6" customFormat="1" ht="28.5" customHeight="1" x14ac:dyDescent="0.25">
      <c r="A33" s="156" t="s">
        <v>179</v>
      </c>
      <c r="B33" s="163" t="s">
        <v>930</v>
      </c>
      <c r="C33" s="156" t="s">
        <v>913</v>
      </c>
      <c r="D33" s="191" t="s">
        <v>981</v>
      </c>
      <c r="E33" s="225" t="s">
        <v>981</v>
      </c>
      <c r="F33" s="225" t="s">
        <v>981</v>
      </c>
      <c r="G33" s="191" t="s">
        <v>981</v>
      </c>
      <c r="H33" s="225" t="s">
        <v>981</v>
      </c>
      <c r="I33" s="225" t="s">
        <v>981</v>
      </c>
      <c r="J33" s="225" t="s">
        <v>981</v>
      </c>
      <c r="K33" s="191" t="s">
        <v>981</v>
      </c>
      <c r="L33" s="225" t="s">
        <v>981</v>
      </c>
      <c r="M33" s="225" t="s">
        <v>981</v>
      </c>
      <c r="N33" s="225" t="s">
        <v>981</v>
      </c>
      <c r="O33" s="225" t="s">
        <v>981</v>
      </c>
      <c r="P33" s="225" t="s">
        <v>981</v>
      </c>
      <c r="Q33" s="225" t="s">
        <v>981</v>
      </c>
      <c r="R33" s="225" t="s">
        <v>981</v>
      </c>
      <c r="S33" s="225" t="s">
        <v>981</v>
      </c>
      <c r="T33" s="225" t="s">
        <v>981</v>
      </c>
      <c r="U33" s="225" t="s">
        <v>981</v>
      </c>
      <c r="V33" s="225" t="s">
        <v>981</v>
      </c>
      <c r="W33" s="225" t="s">
        <v>981</v>
      </c>
      <c r="X33" s="225" t="s">
        <v>981</v>
      </c>
      <c r="Y33" s="225" t="s">
        <v>981</v>
      </c>
      <c r="Z33" s="225" t="s">
        <v>981</v>
      </c>
      <c r="AA33" s="225" t="s">
        <v>981</v>
      </c>
      <c r="AB33" s="191" t="s">
        <v>981</v>
      </c>
      <c r="AC33" s="225" t="s">
        <v>981</v>
      </c>
      <c r="AD33" s="225" t="s">
        <v>981</v>
      </c>
      <c r="AE33" s="225" t="s">
        <v>981</v>
      </c>
      <c r="AF33" s="225" t="s">
        <v>981</v>
      </c>
      <c r="AG33" s="225" t="s">
        <v>981</v>
      </c>
      <c r="AH33" s="225" t="s">
        <v>981</v>
      </c>
      <c r="AI33" s="191" t="s">
        <v>981</v>
      </c>
      <c r="AJ33" s="225" t="s">
        <v>981</v>
      </c>
      <c r="AK33" s="225" t="s">
        <v>981</v>
      </c>
      <c r="AL33" s="225" t="s">
        <v>981</v>
      </c>
      <c r="AM33" s="225" t="s">
        <v>981</v>
      </c>
      <c r="AN33" s="225" t="s">
        <v>981</v>
      </c>
      <c r="AO33" s="225" t="s">
        <v>981</v>
      </c>
      <c r="AP33" s="192" t="s">
        <v>981</v>
      </c>
      <c r="AQ33" s="225" t="s">
        <v>981</v>
      </c>
      <c r="AR33" s="225" t="s">
        <v>981</v>
      </c>
      <c r="AS33" s="225" t="s">
        <v>981</v>
      </c>
      <c r="AT33" s="225" t="s">
        <v>981</v>
      </c>
      <c r="AU33" s="225" t="s">
        <v>981</v>
      </c>
      <c r="AV33" s="225" t="s">
        <v>981</v>
      </c>
      <c r="AW33" s="225" t="s">
        <v>981</v>
      </c>
      <c r="AX33" s="225" t="s">
        <v>981</v>
      </c>
      <c r="AY33" s="225" t="s">
        <v>981</v>
      </c>
      <c r="AZ33" s="225" t="s">
        <v>981</v>
      </c>
      <c r="BA33" s="225" t="s">
        <v>981</v>
      </c>
      <c r="BB33" s="225" t="s">
        <v>981</v>
      </c>
      <c r="BC33" s="225" t="s">
        <v>981</v>
      </c>
      <c r="BD33" s="225" t="s">
        <v>981</v>
      </c>
      <c r="BE33" s="225" t="s">
        <v>981</v>
      </c>
      <c r="BF33" s="225" t="s">
        <v>981</v>
      </c>
      <c r="BG33" s="225" t="s">
        <v>981</v>
      </c>
      <c r="BH33" s="225" t="s">
        <v>981</v>
      </c>
      <c r="BI33" s="225" t="s">
        <v>981</v>
      </c>
      <c r="BJ33" s="225" t="s">
        <v>981</v>
      </c>
      <c r="BK33" s="192" t="s">
        <v>981</v>
      </c>
      <c r="BL33" s="225" t="s">
        <v>981</v>
      </c>
      <c r="BM33" s="225" t="s">
        <v>981</v>
      </c>
      <c r="BN33" s="225" t="s">
        <v>981</v>
      </c>
      <c r="BO33" s="225" t="s">
        <v>981</v>
      </c>
      <c r="BP33" s="225" t="s">
        <v>981</v>
      </c>
      <c r="BQ33" s="225" t="s">
        <v>981</v>
      </c>
      <c r="BR33" s="225" t="s">
        <v>981</v>
      </c>
      <c r="BS33" s="225" t="s">
        <v>981</v>
      </c>
      <c r="BT33" s="225" t="s">
        <v>981</v>
      </c>
      <c r="BU33" s="225" t="s">
        <v>981</v>
      </c>
      <c r="BV33" s="225" t="s">
        <v>981</v>
      </c>
      <c r="BW33" s="225" t="s">
        <v>981</v>
      </c>
      <c r="BX33" s="225" t="s">
        <v>981</v>
      </c>
      <c r="BY33" s="225" t="s">
        <v>981</v>
      </c>
      <c r="BZ33" s="225" t="s">
        <v>981</v>
      </c>
      <c r="CA33" s="225" t="s">
        <v>981</v>
      </c>
      <c r="CB33" s="225" t="s">
        <v>981</v>
      </c>
      <c r="CC33" s="225" t="s">
        <v>981</v>
      </c>
      <c r="CD33" s="156" t="s">
        <v>981</v>
      </c>
      <c r="CE33" s="193"/>
    </row>
    <row r="34" spans="1:83" s="6" customFormat="1" ht="32.25" customHeight="1" x14ac:dyDescent="0.25">
      <c r="A34" s="156" t="s">
        <v>187</v>
      </c>
      <c r="B34" s="163" t="s">
        <v>931</v>
      </c>
      <c r="C34" s="156" t="s">
        <v>913</v>
      </c>
      <c r="D34" s="191" t="s">
        <v>981</v>
      </c>
      <c r="E34" s="225" t="s">
        <v>981</v>
      </c>
      <c r="F34" s="225" t="s">
        <v>981</v>
      </c>
      <c r="G34" s="191" t="s">
        <v>981</v>
      </c>
      <c r="H34" s="225" t="s">
        <v>981</v>
      </c>
      <c r="I34" s="225" t="s">
        <v>981</v>
      </c>
      <c r="J34" s="225" t="s">
        <v>981</v>
      </c>
      <c r="K34" s="191" t="s">
        <v>981</v>
      </c>
      <c r="L34" s="225" t="s">
        <v>981</v>
      </c>
      <c r="M34" s="225" t="s">
        <v>981</v>
      </c>
      <c r="N34" s="225" t="s">
        <v>981</v>
      </c>
      <c r="O34" s="225" t="s">
        <v>981</v>
      </c>
      <c r="P34" s="225" t="s">
        <v>981</v>
      </c>
      <c r="Q34" s="225" t="s">
        <v>981</v>
      </c>
      <c r="R34" s="225" t="s">
        <v>981</v>
      </c>
      <c r="S34" s="225" t="s">
        <v>981</v>
      </c>
      <c r="T34" s="225" t="s">
        <v>981</v>
      </c>
      <c r="U34" s="225" t="s">
        <v>981</v>
      </c>
      <c r="V34" s="225" t="s">
        <v>981</v>
      </c>
      <c r="W34" s="225" t="s">
        <v>981</v>
      </c>
      <c r="X34" s="225" t="s">
        <v>981</v>
      </c>
      <c r="Y34" s="225" t="s">
        <v>981</v>
      </c>
      <c r="Z34" s="225" t="s">
        <v>981</v>
      </c>
      <c r="AA34" s="225" t="s">
        <v>981</v>
      </c>
      <c r="AB34" s="191" t="s">
        <v>981</v>
      </c>
      <c r="AC34" s="225" t="s">
        <v>981</v>
      </c>
      <c r="AD34" s="225" t="s">
        <v>981</v>
      </c>
      <c r="AE34" s="225" t="s">
        <v>981</v>
      </c>
      <c r="AF34" s="225" t="s">
        <v>981</v>
      </c>
      <c r="AG34" s="225" t="s">
        <v>981</v>
      </c>
      <c r="AH34" s="225" t="s">
        <v>981</v>
      </c>
      <c r="AI34" s="191" t="s">
        <v>981</v>
      </c>
      <c r="AJ34" s="225" t="s">
        <v>981</v>
      </c>
      <c r="AK34" s="225" t="s">
        <v>981</v>
      </c>
      <c r="AL34" s="225" t="s">
        <v>981</v>
      </c>
      <c r="AM34" s="225" t="s">
        <v>981</v>
      </c>
      <c r="AN34" s="225" t="s">
        <v>981</v>
      </c>
      <c r="AO34" s="225" t="s">
        <v>981</v>
      </c>
      <c r="AP34" s="192" t="s">
        <v>981</v>
      </c>
      <c r="AQ34" s="225" t="s">
        <v>981</v>
      </c>
      <c r="AR34" s="225" t="s">
        <v>981</v>
      </c>
      <c r="AS34" s="225" t="s">
        <v>981</v>
      </c>
      <c r="AT34" s="225" t="s">
        <v>981</v>
      </c>
      <c r="AU34" s="225" t="s">
        <v>981</v>
      </c>
      <c r="AV34" s="225" t="s">
        <v>981</v>
      </c>
      <c r="AW34" s="225" t="s">
        <v>981</v>
      </c>
      <c r="AX34" s="225" t="s">
        <v>981</v>
      </c>
      <c r="AY34" s="225" t="s">
        <v>981</v>
      </c>
      <c r="AZ34" s="225" t="s">
        <v>981</v>
      </c>
      <c r="BA34" s="225" t="s">
        <v>981</v>
      </c>
      <c r="BB34" s="225" t="s">
        <v>981</v>
      </c>
      <c r="BC34" s="225" t="s">
        <v>981</v>
      </c>
      <c r="BD34" s="225" t="s">
        <v>981</v>
      </c>
      <c r="BE34" s="225" t="s">
        <v>981</v>
      </c>
      <c r="BF34" s="225" t="s">
        <v>981</v>
      </c>
      <c r="BG34" s="225" t="s">
        <v>981</v>
      </c>
      <c r="BH34" s="225" t="s">
        <v>981</v>
      </c>
      <c r="BI34" s="225" t="s">
        <v>981</v>
      </c>
      <c r="BJ34" s="225" t="s">
        <v>981</v>
      </c>
      <c r="BK34" s="192" t="s">
        <v>981</v>
      </c>
      <c r="BL34" s="225" t="s">
        <v>981</v>
      </c>
      <c r="BM34" s="225" t="s">
        <v>981</v>
      </c>
      <c r="BN34" s="225" t="s">
        <v>981</v>
      </c>
      <c r="BO34" s="225" t="s">
        <v>981</v>
      </c>
      <c r="BP34" s="225" t="s">
        <v>981</v>
      </c>
      <c r="BQ34" s="225" t="s">
        <v>981</v>
      </c>
      <c r="BR34" s="225" t="s">
        <v>981</v>
      </c>
      <c r="BS34" s="225" t="s">
        <v>981</v>
      </c>
      <c r="BT34" s="225" t="s">
        <v>981</v>
      </c>
      <c r="BU34" s="225" t="s">
        <v>981</v>
      </c>
      <c r="BV34" s="225" t="s">
        <v>981</v>
      </c>
      <c r="BW34" s="225" t="s">
        <v>981</v>
      </c>
      <c r="BX34" s="225" t="s">
        <v>981</v>
      </c>
      <c r="BY34" s="225" t="s">
        <v>981</v>
      </c>
      <c r="BZ34" s="225" t="s">
        <v>981</v>
      </c>
      <c r="CA34" s="225" t="s">
        <v>981</v>
      </c>
      <c r="CB34" s="225" t="s">
        <v>981</v>
      </c>
      <c r="CC34" s="225" t="s">
        <v>981</v>
      </c>
      <c r="CD34" s="156" t="s">
        <v>981</v>
      </c>
      <c r="CE34" s="193"/>
    </row>
    <row r="35" spans="1:83" s="6" customFormat="1" ht="45" customHeight="1" x14ac:dyDescent="0.25">
      <c r="A35" s="156" t="s">
        <v>811</v>
      </c>
      <c r="B35" s="163" t="s">
        <v>932</v>
      </c>
      <c r="C35" s="156" t="s">
        <v>913</v>
      </c>
      <c r="D35" s="191" t="s">
        <v>981</v>
      </c>
      <c r="E35" s="225" t="s">
        <v>981</v>
      </c>
      <c r="F35" s="225" t="s">
        <v>981</v>
      </c>
      <c r="G35" s="191" t="s">
        <v>981</v>
      </c>
      <c r="H35" s="225" t="s">
        <v>981</v>
      </c>
      <c r="I35" s="225" t="s">
        <v>981</v>
      </c>
      <c r="J35" s="225" t="s">
        <v>981</v>
      </c>
      <c r="K35" s="191" t="s">
        <v>981</v>
      </c>
      <c r="L35" s="225" t="s">
        <v>981</v>
      </c>
      <c r="M35" s="225" t="s">
        <v>981</v>
      </c>
      <c r="N35" s="225" t="s">
        <v>981</v>
      </c>
      <c r="O35" s="225" t="s">
        <v>981</v>
      </c>
      <c r="P35" s="225" t="s">
        <v>981</v>
      </c>
      <c r="Q35" s="225" t="s">
        <v>981</v>
      </c>
      <c r="R35" s="225" t="s">
        <v>981</v>
      </c>
      <c r="S35" s="225" t="s">
        <v>981</v>
      </c>
      <c r="T35" s="225" t="s">
        <v>981</v>
      </c>
      <c r="U35" s="225" t="s">
        <v>981</v>
      </c>
      <c r="V35" s="225" t="s">
        <v>981</v>
      </c>
      <c r="W35" s="225" t="s">
        <v>981</v>
      </c>
      <c r="X35" s="225" t="s">
        <v>981</v>
      </c>
      <c r="Y35" s="225" t="s">
        <v>981</v>
      </c>
      <c r="Z35" s="225" t="s">
        <v>981</v>
      </c>
      <c r="AA35" s="225" t="s">
        <v>981</v>
      </c>
      <c r="AB35" s="191" t="s">
        <v>981</v>
      </c>
      <c r="AC35" s="225" t="s">
        <v>981</v>
      </c>
      <c r="AD35" s="225" t="s">
        <v>981</v>
      </c>
      <c r="AE35" s="225" t="s">
        <v>981</v>
      </c>
      <c r="AF35" s="225" t="s">
        <v>981</v>
      </c>
      <c r="AG35" s="225" t="s">
        <v>981</v>
      </c>
      <c r="AH35" s="225" t="s">
        <v>981</v>
      </c>
      <c r="AI35" s="191" t="s">
        <v>981</v>
      </c>
      <c r="AJ35" s="225" t="s">
        <v>981</v>
      </c>
      <c r="AK35" s="225" t="s">
        <v>981</v>
      </c>
      <c r="AL35" s="225" t="s">
        <v>981</v>
      </c>
      <c r="AM35" s="225" t="s">
        <v>981</v>
      </c>
      <c r="AN35" s="225" t="s">
        <v>981</v>
      </c>
      <c r="AO35" s="225" t="s">
        <v>981</v>
      </c>
      <c r="AP35" s="192" t="s">
        <v>981</v>
      </c>
      <c r="AQ35" s="225" t="s">
        <v>981</v>
      </c>
      <c r="AR35" s="225" t="s">
        <v>981</v>
      </c>
      <c r="AS35" s="225" t="s">
        <v>981</v>
      </c>
      <c r="AT35" s="225" t="s">
        <v>981</v>
      </c>
      <c r="AU35" s="225" t="s">
        <v>981</v>
      </c>
      <c r="AV35" s="225" t="s">
        <v>981</v>
      </c>
      <c r="AW35" s="225" t="s">
        <v>981</v>
      </c>
      <c r="AX35" s="225" t="s">
        <v>981</v>
      </c>
      <c r="AY35" s="225" t="s">
        <v>981</v>
      </c>
      <c r="AZ35" s="225" t="s">
        <v>981</v>
      </c>
      <c r="BA35" s="225" t="s">
        <v>981</v>
      </c>
      <c r="BB35" s="225" t="s">
        <v>981</v>
      </c>
      <c r="BC35" s="225" t="s">
        <v>981</v>
      </c>
      <c r="BD35" s="225" t="s">
        <v>981</v>
      </c>
      <c r="BE35" s="225" t="s">
        <v>981</v>
      </c>
      <c r="BF35" s="225" t="s">
        <v>981</v>
      </c>
      <c r="BG35" s="225" t="s">
        <v>981</v>
      </c>
      <c r="BH35" s="225" t="s">
        <v>981</v>
      </c>
      <c r="BI35" s="225" t="s">
        <v>981</v>
      </c>
      <c r="BJ35" s="225" t="s">
        <v>981</v>
      </c>
      <c r="BK35" s="192" t="s">
        <v>981</v>
      </c>
      <c r="BL35" s="225" t="s">
        <v>981</v>
      </c>
      <c r="BM35" s="225" t="s">
        <v>981</v>
      </c>
      <c r="BN35" s="225" t="s">
        <v>981</v>
      </c>
      <c r="BO35" s="225" t="s">
        <v>981</v>
      </c>
      <c r="BP35" s="225" t="s">
        <v>981</v>
      </c>
      <c r="BQ35" s="225" t="s">
        <v>981</v>
      </c>
      <c r="BR35" s="225" t="s">
        <v>981</v>
      </c>
      <c r="BS35" s="225" t="s">
        <v>981</v>
      </c>
      <c r="BT35" s="225" t="s">
        <v>981</v>
      </c>
      <c r="BU35" s="225" t="s">
        <v>981</v>
      </c>
      <c r="BV35" s="225" t="s">
        <v>981</v>
      </c>
      <c r="BW35" s="225" t="s">
        <v>981</v>
      </c>
      <c r="BX35" s="225" t="s">
        <v>981</v>
      </c>
      <c r="BY35" s="225" t="s">
        <v>981</v>
      </c>
      <c r="BZ35" s="225" t="s">
        <v>981</v>
      </c>
      <c r="CA35" s="225" t="s">
        <v>981</v>
      </c>
      <c r="CB35" s="225" t="s">
        <v>981</v>
      </c>
      <c r="CC35" s="225" t="s">
        <v>981</v>
      </c>
      <c r="CD35" s="156" t="s">
        <v>981</v>
      </c>
      <c r="CE35" s="193"/>
    </row>
    <row r="36" spans="1:83" s="6" customFormat="1" ht="34.5" customHeight="1" x14ac:dyDescent="0.25">
      <c r="A36" s="156" t="s">
        <v>812</v>
      </c>
      <c r="B36" s="163" t="s">
        <v>933</v>
      </c>
      <c r="C36" s="156" t="s">
        <v>913</v>
      </c>
      <c r="D36" s="191" t="s">
        <v>981</v>
      </c>
      <c r="E36" s="225" t="s">
        <v>981</v>
      </c>
      <c r="F36" s="225" t="s">
        <v>981</v>
      </c>
      <c r="G36" s="191" t="s">
        <v>981</v>
      </c>
      <c r="H36" s="225" t="s">
        <v>981</v>
      </c>
      <c r="I36" s="225" t="s">
        <v>981</v>
      </c>
      <c r="J36" s="225" t="s">
        <v>981</v>
      </c>
      <c r="K36" s="191" t="s">
        <v>981</v>
      </c>
      <c r="L36" s="225" t="s">
        <v>981</v>
      </c>
      <c r="M36" s="225" t="s">
        <v>981</v>
      </c>
      <c r="N36" s="225" t="s">
        <v>981</v>
      </c>
      <c r="O36" s="225" t="s">
        <v>981</v>
      </c>
      <c r="P36" s="225" t="s">
        <v>981</v>
      </c>
      <c r="Q36" s="225" t="s">
        <v>981</v>
      </c>
      <c r="R36" s="225" t="s">
        <v>981</v>
      </c>
      <c r="S36" s="225" t="s">
        <v>981</v>
      </c>
      <c r="T36" s="225" t="s">
        <v>981</v>
      </c>
      <c r="U36" s="225" t="s">
        <v>981</v>
      </c>
      <c r="V36" s="225" t="s">
        <v>981</v>
      </c>
      <c r="W36" s="225" t="s">
        <v>981</v>
      </c>
      <c r="X36" s="225" t="s">
        <v>981</v>
      </c>
      <c r="Y36" s="225" t="s">
        <v>981</v>
      </c>
      <c r="Z36" s="225" t="s">
        <v>981</v>
      </c>
      <c r="AA36" s="225" t="s">
        <v>981</v>
      </c>
      <c r="AB36" s="191" t="s">
        <v>981</v>
      </c>
      <c r="AC36" s="225" t="s">
        <v>981</v>
      </c>
      <c r="AD36" s="225" t="s">
        <v>981</v>
      </c>
      <c r="AE36" s="225" t="s">
        <v>981</v>
      </c>
      <c r="AF36" s="225" t="s">
        <v>981</v>
      </c>
      <c r="AG36" s="225" t="s">
        <v>981</v>
      </c>
      <c r="AH36" s="225" t="s">
        <v>981</v>
      </c>
      <c r="AI36" s="191" t="s">
        <v>981</v>
      </c>
      <c r="AJ36" s="225" t="s">
        <v>981</v>
      </c>
      <c r="AK36" s="225" t="s">
        <v>981</v>
      </c>
      <c r="AL36" s="225" t="s">
        <v>981</v>
      </c>
      <c r="AM36" s="225" t="s">
        <v>981</v>
      </c>
      <c r="AN36" s="225" t="s">
        <v>981</v>
      </c>
      <c r="AO36" s="225" t="s">
        <v>981</v>
      </c>
      <c r="AP36" s="192" t="s">
        <v>981</v>
      </c>
      <c r="AQ36" s="225" t="s">
        <v>981</v>
      </c>
      <c r="AR36" s="225" t="s">
        <v>981</v>
      </c>
      <c r="AS36" s="225" t="s">
        <v>981</v>
      </c>
      <c r="AT36" s="225" t="s">
        <v>981</v>
      </c>
      <c r="AU36" s="225" t="s">
        <v>981</v>
      </c>
      <c r="AV36" s="225" t="s">
        <v>981</v>
      </c>
      <c r="AW36" s="225" t="s">
        <v>981</v>
      </c>
      <c r="AX36" s="225" t="s">
        <v>981</v>
      </c>
      <c r="AY36" s="225" t="s">
        <v>981</v>
      </c>
      <c r="AZ36" s="225" t="s">
        <v>981</v>
      </c>
      <c r="BA36" s="225" t="s">
        <v>981</v>
      </c>
      <c r="BB36" s="225" t="s">
        <v>981</v>
      </c>
      <c r="BC36" s="225" t="s">
        <v>981</v>
      </c>
      <c r="BD36" s="225" t="s">
        <v>981</v>
      </c>
      <c r="BE36" s="225" t="s">
        <v>981</v>
      </c>
      <c r="BF36" s="225" t="s">
        <v>981</v>
      </c>
      <c r="BG36" s="225" t="s">
        <v>981</v>
      </c>
      <c r="BH36" s="225" t="s">
        <v>981</v>
      </c>
      <c r="BI36" s="225" t="s">
        <v>981</v>
      </c>
      <c r="BJ36" s="225" t="s">
        <v>981</v>
      </c>
      <c r="BK36" s="192" t="s">
        <v>981</v>
      </c>
      <c r="BL36" s="225" t="s">
        <v>981</v>
      </c>
      <c r="BM36" s="225" t="s">
        <v>981</v>
      </c>
      <c r="BN36" s="225" t="s">
        <v>981</v>
      </c>
      <c r="BO36" s="225" t="s">
        <v>981</v>
      </c>
      <c r="BP36" s="225" t="s">
        <v>981</v>
      </c>
      <c r="BQ36" s="225" t="s">
        <v>981</v>
      </c>
      <c r="BR36" s="225" t="s">
        <v>981</v>
      </c>
      <c r="BS36" s="225" t="s">
        <v>981</v>
      </c>
      <c r="BT36" s="225" t="s">
        <v>981</v>
      </c>
      <c r="BU36" s="225" t="s">
        <v>981</v>
      </c>
      <c r="BV36" s="225" t="s">
        <v>981</v>
      </c>
      <c r="BW36" s="225" t="s">
        <v>981</v>
      </c>
      <c r="BX36" s="225" t="s">
        <v>981</v>
      </c>
      <c r="BY36" s="225" t="s">
        <v>981</v>
      </c>
      <c r="BZ36" s="225" t="s">
        <v>981</v>
      </c>
      <c r="CA36" s="225" t="s">
        <v>981</v>
      </c>
      <c r="CB36" s="225" t="s">
        <v>981</v>
      </c>
      <c r="CC36" s="225" t="s">
        <v>981</v>
      </c>
      <c r="CD36" s="156" t="s">
        <v>981</v>
      </c>
      <c r="CE36" s="193"/>
    </row>
    <row r="37" spans="1:83" s="6" customFormat="1" ht="36.75" customHeight="1" x14ac:dyDescent="0.25">
      <c r="A37" s="156" t="s">
        <v>188</v>
      </c>
      <c r="B37" s="163" t="s">
        <v>934</v>
      </c>
      <c r="C37" s="156" t="s">
        <v>913</v>
      </c>
      <c r="D37" s="191" t="s">
        <v>981</v>
      </c>
      <c r="E37" s="225" t="s">
        <v>981</v>
      </c>
      <c r="F37" s="225" t="s">
        <v>981</v>
      </c>
      <c r="G37" s="191" t="s">
        <v>981</v>
      </c>
      <c r="H37" s="225" t="s">
        <v>981</v>
      </c>
      <c r="I37" s="225" t="s">
        <v>981</v>
      </c>
      <c r="J37" s="225" t="s">
        <v>981</v>
      </c>
      <c r="K37" s="191" t="s">
        <v>981</v>
      </c>
      <c r="L37" s="225" t="s">
        <v>981</v>
      </c>
      <c r="M37" s="225" t="s">
        <v>981</v>
      </c>
      <c r="N37" s="225" t="s">
        <v>981</v>
      </c>
      <c r="O37" s="225" t="s">
        <v>981</v>
      </c>
      <c r="P37" s="225" t="s">
        <v>981</v>
      </c>
      <c r="Q37" s="225" t="s">
        <v>981</v>
      </c>
      <c r="R37" s="225" t="s">
        <v>981</v>
      </c>
      <c r="S37" s="225" t="s">
        <v>981</v>
      </c>
      <c r="T37" s="225" t="s">
        <v>981</v>
      </c>
      <c r="U37" s="225" t="s">
        <v>981</v>
      </c>
      <c r="V37" s="225" t="s">
        <v>981</v>
      </c>
      <c r="W37" s="225" t="s">
        <v>981</v>
      </c>
      <c r="X37" s="225" t="s">
        <v>981</v>
      </c>
      <c r="Y37" s="225" t="s">
        <v>981</v>
      </c>
      <c r="Z37" s="225" t="s">
        <v>981</v>
      </c>
      <c r="AA37" s="225" t="s">
        <v>981</v>
      </c>
      <c r="AB37" s="191" t="s">
        <v>981</v>
      </c>
      <c r="AC37" s="225" t="s">
        <v>981</v>
      </c>
      <c r="AD37" s="225" t="s">
        <v>981</v>
      </c>
      <c r="AE37" s="225" t="s">
        <v>981</v>
      </c>
      <c r="AF37" s="225" t="s">
        <v>981</v>
      </c>
      <c r="AG37" s="225" t="s">
        <v>981</v>
      </c>
      <c r="AH37" s="225" t="s">
        <v>981</v>
      </c>
      <c r="AI37" s="191" t="s">
        <v>981</v>
      </c>
      <c r="AJ37" s="225" t="s">
        <v>981</v>
      </c>
      <c r="AK37" s="225" t="s">
        <v>981</v>
      </c>
      <c r="AL37" s="225" t="s">
        <v>981</v>
      </c>
      <c r="AM37" s="225" t="s">
        <v>981</v>
      </c>
      <c r="AN37" s="225" t="s">
        <v>981</v>
      </c>
      <c r="AO37" s="225" t="s">
        <v>981</v>
      </c>
      <c r="AP37" s="192" t="s">
        <v>981</v>
      </c>
      <c r="AQ37" s="225" t="s">
        <v>981</v>
      </c>
      <c r="AR37" s="225" t="s">
        <v>981</v>
      </c>
      <c r="AS37" s="225" t="s">
        <v>981</v>
      </c>
      <c r="AT37" s="225" t="s">
        <v>981</v>
      </c>
      <c r="AU37" s="225" t="s">
        <v>981</v>
      </c>
      <c r="AV37" s="225" t="s">
        <v>981</v>
      </c>
      <c r="AW37" s="225" t="s">
        <v>981</v>
      </c>
      <c r="AX37" s="225" t="s">
        <v>981</v>
      </c>
      <c r="AY37" s="225" t="s">
        <v>981</v>
      </c>
      <c r="AZ37" s="225" t="s">
        <v>981</v>
      </c>
      <c r="BA37" s="225" t="s">
        <v>981</v>
      </c>
      <c r="BB37" s="225" t="s">
        <v>981</v>
      </c>
      <c r="BC37" s="225" t="s">
        <v>981</v>
      </c>
      <c r="BD37" s="225" t="s">
        <v>981</v>
      </c>
      <c r="BE37" s="225" t="s">
        <v>981</v>
      </c>
      <c r="BF37" s="225" t="s">
        <v>981</v>
      </c>
      <c r="BG37" s="225" t="s">
        <v>981</v>
      </c>
      <c r="BH37" s="225" t="s">
        <v>981</v>
      </c>
      <c r="BI37" s="225" t="s">
        <v>981</v>
      </c>
      <c r="BJ37" s="225" t="s">
        <v>981</v>
      </c>
      <c r="BK37" s="192" t="s">
        <v>981</v>
      </c>
      <c r="BL37" s="225" t="s">
        <v>981</v>
      </c>
      <c r="BM37" s="225" t="s">
        <v>981</v>
      </c>
      <c r="BN37" s="225" t="s">
        <v>981</v>
      </c>
      <c r="BO37" s="225" t="s">
        <v>981</v>
      </c>
      <c r="BP37" s="225" t="s">
        <v>981</v>
      </c>
      <c r="BQ37" s="225" t="s">
        <v>981</v>
      </c>
      <c r="BR37" s="225" t="s">
        <v>981</v>
      </c>
      <c r="BS37" s="225" t="s">
        <v>981</v>
      </c>
      <c r="BT37" s="225" t="s">
        <v>981</v>
      </c>
      <c r="BU37" s="225" t="s">
        <v>981</v>
      </c>
      <c r="BV37" s="225" t="s">
        <v>981</v>
      </c>
      <c r="BW37" s="225" t="s">
        <v>981</v>
      </c>
      <c r="BX37" s="225" t="s">
        <v>981</v>
      </c>
      <c r="BY37" s="225" t="s">
        <v>981</v>
      </c>
      <c r="BZ37" s="225" t="s">
        <v>981</v>
      </c>
      <c r="CA37" s="225" t="s">
        <v>981</v>
      </c>
      <c r="CB37" s="225" t="s">
        <v>981</v>
      </c>
      <c r="CC37" s="225" t="s">
        <v>981</v>
      </c>
      <c r="CD37" s="156" t="s">
        <v>981</v>
      </c>
      <c r="CE37" s="193"/>
    </row>
    <row r="38" spans="1:83" s="6" customFormat="1" ht="33.75" customHeight="1" x14ac:dyDescent="0.25">
      <c r="A38" s="156" t="s">
        <v>935</v>
      </c>
      <c r="B38" s="163" t="s">
        <v>936</v>
      </c>
      <c r="C38" s="156" t="s">
        <v>913</v>
      </c>
      <c r="D38" s="191" t="s">
        <v>981</v>
      </c>
      <c r="E38" s="225" t="s">
        <v>981</v>
      </c>
      <c r="F38" s="225" t="s">
        <v>981</v>
      </c>
      <c r="G38" s="191" t="s">
        <v>981</v>
      </c>
      <c r="H38" s="225" t="s">
        <v>981</v>
      </c>
      <c r="I38" s="225" t="s">
        <v>981</v>
      </c>
      <c r="J38" s="225" t="s">
        <v>981</v>
      </c>
      <c r="K38" s="191" t="s">
        <v>981</v>
      </c>
      <c r="L38" s="225" t="s">
        <v>981</v>
      </c>
      <c r="M38" s="225" t="s">
        <v>981</v>
      </c>
      <c r="N38" s="225" t="s">
        <v>981</v>
      </c>
      <c r="O38" s="225" t="s">
        <v>981</v>
      </c>
      <c r="P38" s="225" t="s">
        <v>981</v>
      </c>
      <c r="Q38" s="225" t="s">
        <v>981</v>
      </c>
      <c r="R38" s="225" t="s">
        <v>981</v>
      </c>
      <c r="S38" s="225" t="s">
        <v>981</v>
      </c>
      <c r="T38" s="225" t="s">
        <v>981</v>
      </c>
      <c r="U38" s="225" t="s">
        <v>981</v>
      </c>
      <c r="V38" s="225" t="s">
        <v>981</v>
      </c>
      <c r="W38" s="225" t="s">
        <v>981</v>
      </c>
      <c r="X38" s="225" t="s">
        <v>981</v>
      </c>
      <c r="Y38" s="225" t="s">
        <v>981</v>
      </c>
      <c r="Z38" s="225" t="s">
        <v>981</v>
      </c>
      <c r="AA38" s="225" t="s">
        <v>981</v>
      </c>
      <c r="AB38" s="191" t="s">
        <v>981</v>
      </c>
      <c r="AC38" s="225" t="s">
        <v>981</v>
      </c>
      <c r="AD38" s="225" t="s">
        <v>981</v>
      </c>
      <c r="AE38" s="225" t="s">
        <v>981</v>
      </c>
      <c r="AF38" s="225" t="s">
        <v>981</v>
      </c>
      <c r="AG38" s="225" t="s">
        <v>981</v>
      </c>
      <c r="AH38" s="225" t="s">
        <v>981</v>
      </c>
      <c r="AI38" s="191" t="s">
        <v>981</v>
      </c>
      <c r="AJ38" s="225" t="s">
        <v>981</v>
      </c>
      <c r="AK38" s="225" t="s">
        <v>981</v>
      </c>
      <c r="AL38" s="225" t="s">
        <v>981</v>
      </c>
      <c r="AM38" s="225" t="s">
        <v>981</v>
      </c>
      <c r="AN38" s="225" t="s">
        <v>981</v>
      </c>
      <c r="AO38" s="225" t="s">
        <v>981</v>
      </c>
      <c r="AP38" s="192" t="s">
        <v>981</v>
      </c>
      <c r="AQ38" s="225" t="s">
        <v>981</v>
      </c>
      <c r="AR38" s="225" t="s">
        <v>981</v>
      </c>
      <c r="AS38" s="225" t="s">
        <v>981</v>
      </c>
      <c r="AT38" s="225" t="s">
        <v>981</v>
      </c>
      <c r="AU38" s="225" t="s">
        <v>981</v>
      </c>
      <c r="AV38" s="225" t="s">
        <v>981</v>
      </c>
      <c r="AW38" s="225" t="s">
        <v>981</v>
      </c>
      <c r="AX38" s="225" t="s">
        <v>981</v>
      </c>
      <c r="AY38" s="225" t="s">
        <v>981</v>
      </c>
      <c r="AZ38" s="225" t="s">
        <v>981</v>
      </c>
      <c r="BA38" s="225" t="s">
        <v>981</v>
      </c>
      <c r="BB38" s="225" t="s">
        <v>981</v>
      </c>
      <c r="BC38" s="225" t="s">
        <v>981</v>
      </c>
      <c r="BD38" s="225" t="s">
        <v>981</v>
      </c>
      <c r="BE38" s="225" t="s">
        <v>981</v>
      </c>
      <c r="BF38" s="225" t="s">
        <v>981</v>
      </c>
      <c r="BG38" s="225" t="s">
        <v>981</v>
      </c>
      <c r="BH38" s="225" t="s">
        <v>981</v>
      </c>
      <c r="BI38" s="225" t="s">
        <v>981</v>
      </c>
      <c r="BJ38" s="225" t="s">
        <v>981</v>
      </c>
      <c r="BK38" s="192" t="s">
        <v>981</v>
      </c>
      <c r="BL38" s="225" t="s">
        <v>981</v>
      </c>
      <c r="BM38" s="225" t="s">
        <v>981</v>
      </c>
      <c r="BN38" s="225" t="s">
        <v>981</v>
      </c>
      <c r="BO38" s="225" t="s">
        <v>981</v>
      </c>
      <c r="BP38" s="225" t="s">
        <v>981</v>
      </c>
      <c r="BQ38" s="225" t="s">
        <v>981</v>
      </c>
      <c r="BR38" s="225" t="s">
        <v>981</v>
      </c>
      <c r="BS38" s="225" t="s">
        <v>981</v>
      </c>
      <c r="BT38" s="225" t="s">
        <v>981</v>
      </c>
      <c r="BU38" s="225" t="s">
        <v>981</v>
      </c>
      <c r="BV38" s="225" t="s">
        <v>981</v>
      </c>
      <c r="BW38" s="225" t="s">
        <v>981</v>
      </c>
      <c r="BX38" s="225" t="s">
        <v>981</v>
      </c>
      <c r="BY38" s="225" t="s">
        <v>981</v>
      </c>
      <c r="BZ38" s="225" t="s">
        <v>981</v>
      </c>
      <c r="CA38" s="225" t="s">
        <v>981</v>
      </c>
      <c r="CB38" s="225" t="s">
        <v>981</v>
      </c>
      <c r="CC38" s="225" t="s">
        <v>981</v>
      </c>
      <c r="CD38" s="156" t="s">
        <v>981</v>
      </c>
      <c r="CE38" s="193"/>
    </row>
    <row r="39" spans="1:83" s="6" customFormat="1" ht="63" customHeight="1" x14ac:dyDescent="0.25">
      <c r="A39" s="156" t="s">
        <v>935</v>
      </c>
      <c r="B39" s="163" t="s">
        <v>937</v>
      </c>
      <c r="C39" s="156" t="s">
        <v>913</v>
      </c>
      <c r="D39" s="191" t="s">
        <v>981</v>
      </c>
      <c r="E39" s="225" t="s">
        <v>981</v>
      </c>
      <c r="F39" s="225" t="s">
        <v>981</v>
      </c>
      <c r="G39" s="191" t="s">
        <v>981</v>
      </c>
      <c r="H39" s="225" t="s">
        <v>981</v>
      </c>
      <c r="I39" s="225" t="s">
        <v>981</v>
      </c>
      <c r="J39" s="225" t="s">
        <v>981</v>
      </c>
      <c r="K39" s="191" t="s">
        <v>981</v>
      </c>
      <c r="L39" s="225" t="s">
        <v>981</v>
      </c>
      <c r="M39" s="225" t="s">
        <v>981</v>
      </c>
      <c r="N39" s="225" t="s">
        <v>981</v>
      </c>
      <c r="O39" s="225" t="s">
        <v>981</v>
      </c>
      <c r="P39" s="225" t="s">
        <v>981</v>
      </c>
      <c r="Q39" s="225" t="s">
        <v>981</v>
      </c>
      <c r="R39" s="225" t="s">
        <v>981</v>
      </c>
      <c r="S39" s="225" t="s">
        <v>981</v>
      </c>
      <c r="T39" s="225" t="s">
        <v>981</v>
      </c>
      <c r="U39" s="225" t="s">
        <v>981</v>
      </c>
      <c r="V39" s="225" t="s">
        <v>981</v>
      </c>
      <c r="W39" s="225" t="s">
        <v>981</v>
      </c>
      <c r="X39" s="225" t="s">
        <v>981</v>
      </c>
      <c r="Y39" s="225" t="s">
        <v>981</v>
      </c>
      <c r="Z39" s="225" t="s">
        <v>981</v>
      </c>
      <c r="AA39" s="225" t="s">
        <v>981</v>
      </c>
      <c r="AB39" s="191" t="s">
        <v>981</v>
      </c>
      <c r="AC39" s="225" t="s">
        <v>981</v>
      </c>
      <c r="AD39" s="225" t="s">
        <v>981</v>
      </c>
      <c r="AE39" s="225" t="s">
        <v>981</v>
      </c>
      <c r="AF39" s="225" t="s">
        <v>981</v>
      </c>
      <c r="AG39" s="225" t="s">
        <v>981</v>
      </c>
      <c r="AH39" s="225" t="s">
        <v>981</v>
      </c>
      <c r="AI39" s="191" t="s">
        <v>981</v>
      </c>
      <c r="AJ39" s="225" t="s">
        <v>981</v>
      </c>
      <c r="AK39" s="225" t="s">
        <v>981</v>
      </c>
      <c r="AL39" s="225" t="s">
        <v>981</v>
      </c>
      <c r="AM39" s="225" t="s">
        <v>981</v>
      </c>
      <c r="AN39" s="225" t="s">
        <v>981</v>
      </c>
      <c r="AO39" s="225" t="s">
        <v>981</v>
      </c>
      <c r="AP39" s="192" t="s">
        <v>981</v>
      </c>
      <c r="AQ39" s="225" t="s">
        <v>981</v>
      </c>
      <c r="AR39" s="225" t="s">
        <v>981</v>
      </c>
      <c r="AS39" s="225" t="s">
        <v>981</v>
      </c>
      <c r="AT39" s="225" t="s">
        <v>981</v>
      </c>
      <c r="AU39" s="225" t="s">
        <v>981</v>
      </c>
      <c r="AV39" s="225" t="s">
        <v>981</v>
      </c>
      <c r="AW39" s="225" t="s">
        <v>981</v>
      </c>
      <c r="AX39" s="225" t="s">
        <v>981</v>
      </c>
      <c r="AY39" s="225" t="s">
        <v>981</v>
      </c>
      <c r="AZ39" s="225" t="s">
        <v>981</v>
      </c>
      <c r="BA39" s="225" t="s">
        <v>981</v>
      </c>
      <c r="BB39" s="225" t="s">
        <v>981</v>
      </c>
      <c r="BC39" s="225" t="s">
        <v>981</v>
      </c>
      <c r="BD39" s="225" t="s">
        <v>981</v>
      </c>
      <c r="BE39" s="225" t="s">
        <v>981</v>
      </c>
      <c r="BF39" s="225" t="s">
        <v>981</v>
      </c>
      <c r="BG39" s="225" t="s">
        <v>981</v>
      </c>
      <c r="BH39" s="225" t="s">
        <v>981</v>
      </c>
      <c r="BI39" s="225" t="s">
        <v>981</v>
      </c>
      <c r="BJ39" s="225" t="s">
        <v>981</v>
      </c>
      <c r="BK39" s="192" t="s">
        <v>981</v>
      </c>
      <c r="BL39" s="225" t="s">
        <v>981</v>
      </c>
      <c r="BM39" s="225" t="s">
        <v>981</v>
      </c>
      <c r="BN39" s="225" t="s">
        <v>981</v>
      </c>
      <c r="BO39" s="225" t="s">
        <v>981</v>
      </c>
      <c r="BP39" s="225" t="s">
        <v>981</v>
      </c>
      <c r="BQ39" s="225" t="s">
        <v>981</v>
      </c>
      <c r="BR39" s="225" t="s">
        <v>981</v>
      </c>
      <c r="BS39" s="225" t="s">
        <v>981</v>
      </c>
      <c r="BT39" s="225" t="s">
        <v>981</v>
      </c>
      <c r="BU39" s="225" t="s">
        <v>981</v>
      </c>
      <c r="BV39" s="225" t="s">
        <v>981</v>
      </c>
      <c r="BW39" s="225" t="s">
        <v>981</v>
      </c>
      <c r="BX39" s="225" t="s">
        <v>981</v>
      </c>
      <c r="BY39" s="225" t="s">
        <v>981</v>
      </c>
      <c r="BZ39" s="225" t="s">
        <v>981</v>
      </c>
      <c r="CA39" s="225" t="s">
        <v>981</v>
      </c>
      <c r="CB39" s="225" t="s">
        <v>981</v>
      </c>
      <c r="CC39" s="225" t="s">
        <v>981</v>
      </c>
      <c r="CD39" s="156" t="s">
        <v>981</v>
      </c>
      <c r="CE39" s="193"/>
    </row>
    <row r="40" spans="1:83" s="6" customFormat="1" ht="66" customHeight="1" x14ac:dyDescent="0.25">
      <c r="A40" s="156" t="s">
        <v>935</v>
      </c>
      <c r="B40" s="163" t="s">
        <v>938</v>
      </c>
      <c r="C40" s="156" t="s">
        <v>913</v>
      </c>
      <c r="D40" s="191" t="s">
        <v>981</v>
      </c>
      <c r="E40" s="225" t="s">
        <v>981</v>
      </c>
      <c r="F40" s="225" t="s">
        <v>981</v>
      </c>
      <c r="G40" s="191" t="s">
        <v>981</v>
      </c>
      <c r="H40" s="225" t="s">
        <v>981</v>
      </c>
      <c r="I40" s="225" t="s">
        <v>981</v>
      </c>
      <c r="J40" s="225" t="s">
        <v>981</v>
      </c>
      <c r="K40" s="191" t="s">
        <v>981</v>
      </c>
      <c r="L40" s="225" t="s">
        <v>981</v>
      </c>
      <c r="M40" s="225" t="s">
        <v>981</v>
      </c>
      <c r="N40" s="225" t="s">
        <v>981</v>
      </c>
      <c r="O40" s="225" t="s">
        <v>981</v>
      </c>
      <c r="P40" s="225" t="s">
        <v>981</v>
      </c>
      <c r="Q40" s="225" t="s">
        <v>981</v>
      </c>
      <c r="R40" s="225" t="s">
        <v>981</v>
      </c>
      <c r="S40" s="225" t="s">
        <v>981</v>
      </c>
      <c r="T40" s="225" t="s">
        <v>981</v>
      </c>
      <c r="U40" s="225" t="s">
        <v>981</v>
      </c>
      <c r="V40" s="225" t="s">
        <v>981</v>
      </c>
      <c r="W40" s="225" t="s">
        <v>981</v>
      </c>
      <c r="X40" s="225" t="s">
        <v>981</v>
      </c>
      <c r="Y40" s="225" t="s">
        <v>981</v>
      </c>
      <c r="Z40" s="225" t="s">
        <v>981</v>
      </c>
      <c r="AA40" s="225" t="s">
        <v>981</v>
      </c>
      <c r="AB40" s="191" t="s">
        <v>981</v>
      </c>
      <c r="AC40" s="225" t="s">
        <v>981</v>
      </c>
      <c r="AD40" s="225" t="s">
        <v>981</v>
      </c>
      <c r="AE40" s="225" t="s">
        <v>981</v>
      </c>
      <c r="AF40" s="225" t="s">
        <v>981</v>
      </c>
      <c r="AG40" s="225" t="s">
        <v>981</v>
      </c>
      <c r="AH40" s="225" t="s">
        <v>981</v>
      </c>
      <c r="AI40" s="191" t="s">
        <v>981</v>
      </c>
      <c r="AJ40" s="225" t="s">
        <v>981</v>
      </c>
      <c r="AK40" s="225" t="s">
        <v>981</v>
      </c>
      <c r="AL40" s="225" t="s">
        <v>981</v>
      </c>
      <c r="AM40" s="225" t="s">
        <v>981</v>
      </c>
      <c r="AN40" s="225" t="s">
        <v>981</v>
      </c>
      <c r="AO40" s="225" t="s">
        <v>981</v>
      </c>
      <c r="AP40" s="192" t="s">
        <v>981</v>
      </c>
      <c r="AQ40" s="225" t="s">
        <v>981</v>
      </c>
      <c r="AR40" s="225" t="s">
        <v>981</v>
      </c>
      <c r="AS40" s="225" t="s">
        <v>981</v>
      </c>
      <c r="AT40" s="225" t="s">
        <v>981</v>
      </c>
      <c r="AU40" s="225" t="s">
        <v>981</v>
      </c>
      <c r="AV40" s="225" t="s">
        <v>981</v>
      </c>
      <c r="AW40" s="225" t="s">
        <v>981</v>
      </c>
      <c r="AX40" s="225" t="s">
        <v>981</v>
      </c>
      <c r="AY40" s="225" t="s">
        <v>981</v>
      </c>
      <c r="AZ40" s="225" t="s">
        <v>981</v>
      </c>
      <c r="BA40" s="225" t="s">
        <v>981</v>
      </c>
      <c r="BB40" s="225" t="s">
        <v>981</v>
      </c>
      <c r="BC40" s="225" t="s">
        <v>981</v>
      </c>
      <c r="BD40" s="225" t="s">
        <v>981</v>
      </c>
      <c r="BE40" s="225" t="s">
        <v>981</v>
      </c>
      <c r="BF40" s="225" t="s">
        <v>981</v>
      </c>
      <c r="BG40" s="225" t="s">
        <v>981</v>
      </c>
      <c r="BH40" s="225" t="s">
        <v>981</v>
      </c>
      <c r="BI40" s="225" t="s">
        <v>981</v>
      </c>
      <c r="BJ40" s="225" t="s">
        <v>981</v>
      </c>
      <c r="BK40" s="192" t="s">
        <v>981</v>
      </c>
      <c r="BL40" s="225" t="s">
        <v>981</v>
      </c>
      <c r="BM40" s="225" t="s">
        <v>981</v>
      </c>
      <c r="BN40" s="225" t="s">
        <v>981</v>
      </c>
      <c r="BO40" s="225" t="s">
        <v>981</v>
      </c>
      <c r="BP40" s="225" t="s">
        <v>981</v>
      </c>
      <c r="BQ40" s="225" t="s">
        <v>981</v>
      </c>
      <c r="BR40" s="225" t="s">
        <v>981</v>
      </c>
      <c r="BS40" s="225" t="s">
        <v>981</v>
      </c>
      <c r="BT40" s="225" t="s">
        <v>981</v>
      </c>
      <c r="BU40" s="225" t="s">
        <v>981</v>
      </c>
      <c r="BV40" s="225" t="s">
        <v>981</v>
      </c>
      <c r="BW40" s="225" t="s">
        <v>981</v>
      </c>
      <c r="BX40" s="225" t="s">
        <v>981</v>
      </c>
      <c r="BY40" s="225" t="s">
        <v>981</v>
      </c>
      <c r="BZ40" s="225" t="s">
        <v>981</v>
      </c>
      <c r="CA40" s="225" t="s">
        <v>981</v>
      </c>
      <c r="CB40" s="225" t="s">
        <v>981</v>
      </c>
      <c r="CC40" s="225" t="s">
        <v>981</v>
      </c>
      <c r="CD40" s="156" t="s">
        <v>981</v>
      </c>
      <c r="CE40" s="193"/>
    </row>
    <row r="41" spans="1:83" s="6" customFormat="1" ht="66" customHeight="1" x14ac:dyDescent="0.25">
      <c r="A41" s="156" t="s">
        <v>935</v>
      </c>
      <c r="B41" s="163" t="s">
        <v>939</v>
      </c>
      <c r="C41" s="156" t="s">
        <v>913</v>
      </c>
      <c r="D41" s="191" t="s">
        <v>981</v>
      </c>
      <c r="E41" s="225" t="s">
        <v>981</v>
      </c>
      <c r="F41" s="225" t="s">
        <v>981</v>
      </c>
      <c r="G41" s="191" t="s">
        <v>981</v>
      </c>
      <c r="H41" s="225" t="s">
        <v>981</v>
      </c>
      <c r="I41" s="225" t="s">
        <v>981</v>
      </c>
      <c r="J41" s="225" t="s">
        <v>981</v>
      </c>
      <c r="K41" s="191" t="s">
        <v>981</v>
      </c>
      <c r="L41" s="225" t="s">
        <v>981</v>
      </c>
      <c r="M41" s="225" t="s">
        <v>981</v>
      </c>
      <c r="N41" s="225" t="s">
        <v>981</v>
      </c>
      <c r="O41" s="225" t="s">
        <v>981</v>
      </c>
      <c r="P41" s="225" t="s">
        <v>981</v>
      </c>
      <c r="Q41" s="225" t="s">
        <v>981</v>
      </c>
      <c r="R41" s="225" t="s">
        <v>981</v>
      </c>
      <c r="S41" s="225" t="s">
        <v>981</v>
      </c>
      <c r="T41" s="225" t="s">
        <v>981</v>
      </c>
      <c r="U41" s="225" t="s">
        <v>981</v>
      </c>
      <c r="V41" s="225" t="s">
        <v>981</v>
      </c>
      <c r="W41" s="225" t="s">
        <v>981</v>
      </c>
      <c r="X41" s="225" t="s">
        <v>981</v>
      </c>
      <c r="Y41" s="225" t="s">
        <v>981</v>
      </c>
      <c r="Z41" s="225" t="s">
        <v>981</v>
      </c>
      <c r="AA41" s="225" t="s">
        <v>981</v>
      </c>
      <c r="AB41" s="191" t="s">
        <v>981</v>
      </c>
      <c r="AC41" s="225" t="s">
        <v>981</v>
      </c>
      <c r="AD41" s="225" t="s">
        <v>981</v>
      </c>
      <c r="AE41" s="225" t="s">
        <v>981</v>
      </c>
      <c r="AF41" s="225" t="s">
        <v>981</v>
      </c>
      <c r="AG41" s="225" t="s">
        <v>981</v>
      </c>
      <c r="AH41" s="225" t="s">
        <v>981</v>
      </c>
      <c r="AI41" s="191" t="s">
        <v>981</v>
      </c>
      <c r="AJ41" s="225" t="s">
        <v>981</v>
      </c>
      <c r="AK41" s="225" t="s">
        <v>981</v>
      </c>
      <c r="AL41" s="225" t="s">
        <v>981</v>
      </c>
      <c r="AM41" s="225" t="s">
        <v>981</v>
      </c>
      <c r="AN41" s="225" t="s">
        <v>981</v>
      </c>
      <c r="AO41" s="225" t="s">
        <v>981</v>
      </c>
      <c r="AP41" s="192" t="s">
        <v>981</v>
      </c>
      <c r="AQ41" s="225" t="s">
        <v>981</v>
      </c>
      <c r="AR41" s="225" t="s">
        <v>981</v>
      </c>
      <c r="AS41" s="225" t="s">
        <v>981</v>
      </c>
      <c r="AT41" s="225" t="s">
        <v>981</v>
      </c>
      <c r="AU41" s="225" t="s">
        <v>981</v>
      </c>
      <c r="AV41" s="225" t="s">
        <v>981</v>
      </c>
      <c r="AW41" s="225" t="s">
        <v>981</v>
      </c>
      <c r="AX41" s="225" t="s">
        <v>981</v>
      </c>
      <c r="AY41" s="225" t="s">
        <v>981</v>
      </c>
      <c r="AZ41" s="225" t="s">
        <v>981</v>
      </c>
      <c r="BA41" s="225" t="s">
        <v>981</v>
      </c>
      <c r="BB41" s="225" t="s">
        <v>981</v>
      </c>
      <c r="BC41" s="225" t="s">
        <v>981</v>
      </c>
      <c r="BD41" s="225" t="s">
        <v>981</v>
      </c>
      <c r="BE41" s="225" t="s">
        <v>981</v>
      </c>
      <c r="BF41" s="225" t="s">
        <v>981</v>
      </c>
      <c r="BG41" s="225" t="s">
        <v>981</v>
      </c>
      <c r="BH41" s="225" t="s">
        <v>981</v>
      </c>
      <c r="BI41" s="225" t="s">
        <v>981</v>
      </c>
      <c r="BJ41" s="225" t="s">
        <v>981</v>
      </c>
      <c r="BK41" s="192" t="s">
        <v>981</v>
      </c>
      <c r="BL41" s="225" t="s">
        <v>981</v>
      </c>
      <c r="BM41" s="225" t="s">
        <v>981</v>
      </c>
      <c r="BN41" s="225" t="s">
        <v>981</v>
      </c>
      <c r="BO41" s="225" t="s">
        <v>981</v>
      </c>
      <c r="BP41" s="225" t="s">
        <v>981</v>
      </c>
      <c r="BQ41" s="225" t="s">
        <v>981</v>
      </c>
      <c r="BR41" s="225" t="s">
        <v>981</v>
      </c>
      <c r="BS41" s="225" t="s">
        <v>981</v>
      </c>
      <c r="BT41" s="225" t="s">
        <v>981</v>
      </c>
      <c r="BU41" s="225" t="s">
        <v>981</v>
      </c>
      <c r="BV41" s="225" t="s">
        <v>981</v>
      </c>
      <c r="BW41" s="225" t="s">
        <v>981</v>
      </c>
      <c r="BX41" s="225" t="s">
        <v>981</v>
      </c>
      <c r="BY41" s="225" t="s">
        <v>981</v>
      </c>
      <c r="BZ41" s="225" t="s">
        <v>981</v>
      </c>
      <c r="CA41" s="225" t="s">
        <v>981</v>
      </c>
      <c r="CB41" s="225" t="s">
        <v>981</v>
      </c>
      <c r="CC41" s="225" t="s">
        <v>981</v>
      </c>
      <c r="CD41" s="156" t="s">
        <v>981</v>
      </c>
      <c r="CE41" s="193"/>
    </row>
    <row r="42" spans="1:83" s="6" customFormat="1" ht="34.5" customHeight="1" x14ac:dyDescent="0.25">
      <c r="A42" s="156" t="s">
        <v>940</v>
      </c>
      <c r="B42" s="163" t="s">
        <v>936</v>
      </c>
      <c r="C42" s="156" t="s">
        <v>913</v>
      </c>
      <c r="D42" s="191" t="s">
        <v>981</v>
      </c>
      <c r="E42" s="225" t="s">
        <v>981</v>
      </c>
      <c r="F42" s="225" t="s">
        <v>981</v>
      </c>
      <c r="G42" s="191" t="s">
        <v>981</v>
      </c>
      <c r="H42" s="225" t="s">
        <v>981</v>
      </c>
      <c r="I42" s="225" t="s">
        <v>981</v>
      </c>
      <c r="J42" s="225" t="s">
        <v>981</v>
      </c>
      <c r="K42" s="191" t="s">
        <v>981</v>
      </c>
      <c r="L42" s="225" t="s">
        <v>981</v>
      </c>
      <c r="M42" s="225" t="s">
        <v>981</v>
      </c>
      <c r="N42" s="225" t="s">
        <v>981</v>
      </c>
      <c r="O42" s="225" t="s">
        <v>981</v>
      </c>
      <c r="P42" s="225" t="s">
        <v>981</v>
      </c>
      <c r="Q42" s="225" t="s">
        <v>981</v>
      </c>
      <c r="R42" s="225" t="s">
        <v>981</v>
      </c>
      <c r="S42" s="225" t="s">
        <v>981</v>
      </c>
      <c r="T42" s="225" t="s">
        <v>981</v>
      </c>
      <c r="U42" s="225" t="s">
        <v>981</v>
      </c>
      <c r="V42" s="225" t="s">
        <v>981</v>
      </c>
      <c r="W42" s="225" t="s">
        <v>981</v>
      </c>
      <c r="X42" s="225" t="s">
        <v>981</v>
      </c>
      <c r="Y42" s="225" t="s">
        <v>981</v>
      </c>
      <c r="Z42" s="225" t="s">
        <v>981</v>
      </c>
      <c r="AA42" s="225" t="s">
        <v>981</v>
      </c>
      <c r="AB42" s="191" t="s">
        <v>981</v>
      </c>
      <c r="AC42" s="225" t="s">
        <v>981</v>
      </c>
      <c r="AD42" s="225" t="s">
        <v>981</v>
      </c>
      <c r="AE42" s="225" t="s">
        <v>981</v>
      </c>
      <c r="AF42" s="225" t="s">
        <v>981</v>
      </c>
      <c r="AG42" s="225" t="s">
        <v>981</v>
      </c>
      <c r="AH42" s="225" t="s">
        <v>981</v>
      </c>
      <c r="AI42" s="191" t="s">
        <v>981</v>
      </c>
      <c r="AJ42" s="225" t="s">
        <v>981</v>
      </c>
      <c r="AK42" s="225" t="s">
        <v>981</v>
      </c>
      <c r="AL42" s="225" t="s">
        <v>981</v>
      </c>
      <c r="AM42" s="225" t="s">
        <v>981</v>
      </c>
      <c r="AN42" s="225" t="s">
        <v>981</v>
      </c>
      <c r="AO42" s="225" t="s">
        <v>981</v>
      </c>
      <c r="AP42" s="192" t="s">
        <v>981</v>
      </c>
      <c r="AQ42" s="225" t="s">
        <v>981</v>
      </c>
      <c r="AR42" s="225" t="s">
        <v>981</v>
      </c>
      <c r="AS42" s="225" t="s">
        <v>981</v>
      </c>
      <c r="AT42" s="225" t="s">
        <v>981</v>
      </c>
      <c r="AU42" s="225" t="s">
        <v>981</v>
      </c>
      <c r="AV42" s="225" t="s">
        <v>981</v>
      </c>
      <c r="AW42" s="225" t="s">
        <v>981</v>
      </c>
      <c r="AX42" s="225" t="s">
        <v>981</v>
      </c>
      <c r="AY42" s="225" t="s">
        <v>981</v>
      </c>
      <c r="AZ42" s="225" t="s">
        <v>981</v>
      </c>
      <c r="BA42" s="225" t="s">
        <v>981</v>
      </c>
      <c r="BB42" s="225" t="s">
        <v>981</v>
      </c>
      <c r="BC42" s="225" t="s">
        <v>981</v>
      </c>
      <c r="BD42" s="225" t="s">
        <v>981</v>
      </c>
      <c r="BE42" s="225" t="s">
        <v>981</v>
      </c>
      <c r="BF42" s="225" t="s">
        <v>981</v>
      </c>
      <c r="BG42" s="225" t="s">
        <v>981</v>
      </c>
      <c r="BH42" s="225" t="s">
        <v>981</v>
      </c>
      <c r="BI42" s="225" t="s">
        <v>981</v>
      </c>
      <c r="BJ42" s="225" t="s">
        <v>981</v>
      </c>
      <c r="BK42" s="192" t="s">
        <v>981</v>
      </c>
      <c r="BL42" s="225" t="s">
        <v>981</v>
      </c>
      <c r="BM42" s="225" t="s">
        <v>981</v>
      </c>
      <c r="BN42" s="225" t="s">
        <v>981</v>
      </c>
      <c r="BO42" s="225" t="s">
        <v>981</v>
      </c>
      <c r="BP42" s="225" t="s">
        <v>981</v>
      </c>
      <c r="BQ42" s="225" t="s">
        <v>981</v>
      </c>
      <c r="BR42" s="225" t="s">
        <v>981</v>
      </c>
      <c r="BS42" s="225" t="s">
        <v>981</v>
      </c>
      <c r="BT42" s="225" t="s">
        <v>981</v>
      </c>
      <c r="BU42" s="225" t="s">
        <v>981</v>
      </c>
      <c r="BV42" s="225" t="s">
        <v>981</v>
      </c>
      <c r="BW42" s="225" t="s">
        <v>981</v>
      </c>
      <c r="BX42" s="225" t="s">
        <v>981</v>
      </c>
      <c r="BY42" s="225" t="s">
        <v>981</v>
      </c>
      <c r="BZ42" s="225" t="s">
        <v>981</v>
      </c>
      <c r="CA42" s="225" t="s">
        <v>981</v>
      </c>
      <c r="CB42" s="225" t="s">
        <v>981</v>
      </c>
      <c r="CC42" s="225" t="s">
        <v>981</v>
      </c>
      <c r="CD42" s="156" t="s">
        <v>981</v>
      </c>
      <c r="CE42" s="193"/>
    </row>
    <row r="43" spans="1:83" s="6" customFormat="1" ht="65.25" customHeight="1" x14ac:dyDescent="0.25">
      <c r="A43" s="156" t="s">
        <v>940</v>
      </c>
      <c r="B43" s="163" t="s">
        <v>937</v>
      </c>
      <c r="C43" s="156" t="s">
        <v>913</v>
      </c>
      <c r="D43" s="191" t="s">
        <v>981</v>
      </c>
      <c r="E43" s="225" t="s">
        <v>981</v>
      </c>
      <c r="F43" s="225" t="s">
        <v>981</v>
      </c>
      <c r="G43" s="191" t="s">
        <v>981</v>
      </c>
      <c r="H43" s="225" t="s">
        <v>981</v>
      </c>
      <c r="I43" s="225" t="s">
        <v>981</v>
      </c>
      <c r="J43" s="225" t="s">
        <v>981</v>
      </c>
      <c r="K43" s="191" t="s">
        <v>981</v>
      </c>
      <c r="L43" s="225" t="s">
        <v>981</v>
      </c>
      <c r="M43" s="225" t="s">
        <v>981</v>
      </c>
      <c r="N43" s="225" t="s">
        <v>981</v>
      </c>
      <c r="O43" s="225" t="s">
        <v>981</v>
      </c>
      <c r="P43" s="225" t="s">
        <v>981</v>
      </c>
      <c r="Q43" s="225" t="s">
        <v>981</v>
      </c>
      <c r="R43" s="225" t="s">
        <v>981</v>
      </c>
      <c r="S43" s="225" t="s">
        <v>981</v>
      </c>
      <c r="T43" s="225" t="s">
        <v>981</v>
      </c>
      <c r="U43" s="225" t="s">
        <v>981</v>
      </c>
      <c r="V43" s="225" t="s">
        <v>981</v>
      </c>
      <c r="W43" s="225" t="s">
        <v>981</v>
      </c>
      <c r="X43" s="225" t="s">
        <v>981</v>
      </c>
      <c r="Y43" s="225" t="s">
        <v>981</v>
      </c>
      <c r="Z43" s="225" t="s">
        <v>981</v>
      </c>
      <c r="AA43" s="225" t="s">
        <v>981</v>
      </c>
      <c r="AB43" s="191" t="s">
        <v>981</v>
      </c>
      <c r="AC43" s="225" t="s">
        <v>981</v>
      </c>
      <c r="AD43" s="225" t="s">
        <v>981</v>
      </c>
      <c r="AE43" s="225" t="s">
        <v>981</v>
      </c>
      <c r="AF43" s="225" t="s">
        <v>981</v>
      </c>
      <c r="AG43" s="225" t="s">
        <v>981</v>
      </c>
      <c r="AH43" s="225" t="s">
        <v>981</v>
      </c>
      <c r="AI43" s="191" t="s">
        <v>981</v>
      </c>
      <c r="AJ43" s="225" t="s">
        <v>981</v>
      </c>
      <c r="AK43" s="225" t="s">
        <v>981</v>
      </c>
      <c r="AL43" s="225" t="s">
        <v>981</v>
      </c>
      <c r="AM43" s="225" t="s">
        <v>981</v>
      </c>
      <c r="AN43" s="225" t="s">
        <v>981</v>
      </c>
      <c r="AO43" s="225" t="s">
        <v>981</v>
      </c>
      <c r="AP43" s="192" t="s">
        <v>981</v>
      </c>
      <c r="AQ43" s="225" t="s">
        <v>981</v>
      </c>
      <c r="AR43" s="225" t="s">
        <v>981</v>
      </c>
      <c r="AS43" s="225" t="s">
        <v>981</v>
      </c>
      <c r="AT43" s="225" t="s">
        <v>981</v>
      </c>
      <c r="AU43" s="225" t="s">
        <v>981</v>
      </c>
      <c r="AV43" s="225" t="s">
        <v>981</v>
      </c>
      <c r="AW43" s="225" t="s">
        <v>981</v>
      </c>
      <c r="AX43" s="225" t="s">
        <v>981</v>
      </c>
      <c r="AY43" s="225" t="s">
        <v>981</v>
      </c>
      <c r="AZ43" s="225" t="s">
        <v>981</v>
      </c>
      <c r="BA43" s="225" t="s">
        <v>981</v>
      </c>
      <c r="BB43" s="225" t="s">
        <v>981</v>
      </c>
      <c r="BC43" s="225" t="s">
        <v>981</v>
      </c>
      <c r="BD43" s="225" t="s">
        <v>981</v>
      </c>
      <c r="BE43" s="225" t="s">
        <v>981</v>
      </c>
      <c r="BF43" s="225" t="s">
        <v>981</v>
      </c>
      <c r="BG43" s="225" t="s">
        <v>981</v>
      </c>
      <c r="BH43" s="225" t="s">
        <v>981</v>
      </c>
      <c r="BI43" s="225" t="s">
        <v>981</v>
      </c>
      <c r="BJ43" s="225" t="s">
        <v>981</v>
      </c>
      <c r="BK43" s="192" t="s">
        <v>981</v>
      </c>
      <c r="BL43" s="225" t="s">
        <v>981</v>
      </c>
      <c r="BM43" s="225" t="s">
        <v>981</v>
      </c>
      <c r="BN43" s="225" t="s">
        <v>981</v>
      </c>
      <c r="BO43" s="225" t="s">
        <v>981</v>
      </c>
      <c r="BP43" s="225" t="s">
        <v>981</v>
      </c>
      <c r="BQ43" s="225" t="s">
        <v>981</v>
      </c>
      <c r="BR43" s="225" t="s">
        <v>981</v>
      </c>
      <c r="BS43" s="225" t="s">
        <v>981</v>
      </c>
      <c r="BT43" s="225" t="s">
        <v>981</v>
      </c>
      <c r="BU43" s="225" t="s">
        <v>981</v>
      </c>
      <c r="BV43" s="225" t="s">
        <v>981</v>
      </c>
      <c r="BW43" s="225" t="s">
        <v>981</v>
      </c>
      <c r="BX43" s="225" t="s">
        <v>981</v>
      </c>
      <c r="BY43" s="225" t="s">
        <v>981</v>
      </c>
      <c r="BZ43" s="225" t="s">
        <v>981</v>
      </c>
      <c r="CA43" s="225" t="s">
        <v>981</v>
      </c>
      <c r="CB43" s="225" t="s">
        <v>981</v>
      </c>
      <c r="CC43" s="225" t="s">
        <v>981</v>
      </c>
      <c r="CD43" s="156" t="s">
        <v>981</v>
      </c>
      <c r="CE43" s="193"/>
    </row>
    <row r="44" spans="1:83" s="6" customFormat="1" ht="62.25" customHeight="1" x14ac:dyDescent="0.25">
      <c r="A44" s="156" t="s">
        <v>940</v>
      </c>
      <c r="B44" s="163" t="s">
        <v>938</v>
      </c>
      <c r="C44" s="156" t="s">
        <v>913</v>
      </c>
      <c r="D44" s="191" t="s">
        <v>981</v>
      </c>
      <c r="E44" s="225" t="s">
        <v>981</v>
      </c>
      <c r="F44" s="225" t="s">
        <v>981</v>
      </c>
      <c r="G44" s="191" t="s">
        <v>981</v>
      </c>
      <c r="H44" s="225" t="s">
        <v>981</v>
      </c>
      <c r="I44" s="225" t="s">
        <v>981</v>
      </c>
      <c r="J44" s="225" t="s">
        <v>981</v>
      </c>
      <c r="K44" s="191" t="s">
        <v>981</v>
      </c>
      <c r="L44" s="225" t="s">
        <v>981</v>
      </c>
      <c r="M44" s="225" t="s">
        <v>981</v>
      </c>
      <c r="N44" s="225" t="s">
        <v>981</v>
      </c>
      <c r="O44" s="225" t="s">
        <v>981</v>
      </c>
      <c r="P44" s="225" t="s">
        <v>981</v>
      </c>
      <c r="Q44" s="225" t="s">
        <v>981</v>
      </c>
      <c r="R44" s="225" t="s">
        <v>981</v>
      </c>
      <c r="S44" s="225" t="s">
        <v>981</v>
      </c>
      <c r="T44" s="225" t="s">
        <v>981</v>
      </c>
      <c r="U44" s="225" t="s">
        <v>981</v>
      </c>
      <c r="V44" s="225" t="s">
        <v>981</v>
      </c>
      <c r="W44" s="225" t="s">
        <v>981</v>
      </c>
      <c r="X44" s="225" t="s">
        <v>981</v>
      </c>
      <c r="Y44" s="225" t="s">
        <v>981</v>
      </c>
      <c r="Z44" s="225" t="s">
        <v>981</v>
      </c>
      <c r="AA44" s="225" t="s">
        <v>981</v>
      </c>
      <c r="AB44" s="191" t="s">
        <v>981</v>
      </c>
      <c r="AC44" s="225" t="s">
        <v>981</v>
      </c>
      <c r="AD44" s="225" t="s">
        <v>981</v>
      </c>
      <c r="AE44" s="225" t="s">
        <v>981</v>
      </c>
      <c r="AF44" s="225" t="s">
        <v>981</v>
      </c>
      <c r="AG44" s="225" t="s">
        <v>981</v>
      </c>
      <c r="AH44" s="225" t="s">
        <v>981</v>
      </c>
      <c r="AI44" s="191" t="s">
        <v>981</v>
      </c>
      <c r="AJ44" s="225" t="s">
        <v>981</v>
      </c>
      <c r="AK44" s="225" t="s">
        <v>981</v>
      </c>
      <c r="AL44" s="225" t="s">
        <v>981</v>
      </c>
      <c r="AM44" s="225" t="s">
        <v>981</v>
      </c>
      <c r="AN44" s="225" t="s">
        <v>981</v>
      </c>
      <c r="AO44" s="225" t="s">
        <v>981</v>
      </c>
      <c r="AP44" s="192" t="s">
        <v>981</v>
      </c>
      <c r="AQ44" s="225" t="s">
        <v>981</v>
      </c>
      <c r="AR44" s="225" t="s">
        <v>981</v>
      </c>
      <c r="AS44" s="225" t="s">
        <v>981</v>
      </c>
      <c r="AT44" s="225" t="s">
        <v>981</v>
      </c>
      <c r="AU44" s="225" t="s">
        <v>981</v>
      </c>
      <c r="AV44" s="225" t="s">
        <v>981</v>
      </c>
      <c r="AW44" s="225" t="s">
        <v>981</v>
      </c>
      <c r="AX44" s="225" t="s">
        <v>981</v>
      </c>
      <c r="AY44" s="225" t="s">
        <v>981</v>
      </c>
      <c r="AZ44" s="225" t="s">
        <v>981</v>
      </c>
      <c r="BA44" s="225" t="s">
        <v>981</v>
      </c>
      <c r="BB44" s="225" t="s">
        <v>981</v>
      </c>
      <c r="BC44" s="225" t="s">
        <v>981</v>
      </c>
      <c r="BD44" s="225" t="s">
        <v>981</v>
      </c>
      <c r="BE44" s="225" t="s">
        <v>981</v>
      </c>
      <c r="BF44" s="225" t="s">
        <v>981</v>
      </c>
      <c r="BG44" s="225" t="s">
        <v>981</v>
      </c>
      <c r="BH44" s="225" t="s">
        <v>981</v>
      </c>
      <c r="BI44" s="225" t="s">
        <v>981</v>
      </c>
      <c r="BJ44" s="225" t="s">
        <v>981</v>
      </c>
      <c r="BK44" s="192" t="s">
        <v>981</v>
      </c>
      <c r="BL44" s="225" t="s">
        <v>981</v>
      </c>
      <c r="BM44" s="225" t="s">
        <v>981</v>
      </c>
      <c r="BN44" s="225" t="s">
        <v>981</v>
      </c>
      <c r="BO44" s="225" t="s">
        <v>981</v>
      </c>
      <c r="BP44" s="225" t="s">
        <v>981</v>
      </c>
      <c r="BQ44" s="225" t="s">
        <v>981</v>
      </c>
      <c r="BR44" s="225" t="s">
        <v>981</v>
      </c>
      <c r="BS44" s="225" t="s">
        <v>981</v>
      </c>
      <c r="BT44" s="225" t="s">
        <v>981</v>
      </c>
      <c r="BU44" s="225" t="s">
        <v>981</v>
      </c>
      <c r="BV44" s="225" t="s">
        <v>981</v>
      </c>
      <c r="BW44" s="225" t="s">
        <v>981</v>
      </c>
      <c r="BX44" s="225" t="s">
        <v>981</v>
      </c>
      <c r="BY44" s="225" t="s">
        <v>981</v>
      </c>
      <c r="BZ44" s="225" t="s">
        <v>981</v>
      </c>
      <c r="CA44" s="225" t="s">
        <v>981</v>
      </c>
      <c r="CB44" s="225" t="s">
        <v>981</v>
      </c>
      <c r="CC44" s="225" t="s">
        <v>981</v>
      </c>
      <c r="CD44" s="156" t="s">
        <v>981</v>
      </c>
      <c r="CE44" s="193"/>
    </row>
    <row r="45" spans="1:83" s="6" customFormat="1" ht="69.75" customHeight="1" x14ac:dyDescent="0.25">
      <c r="A45" s="156" t="s">
        <v>940</v>
      </c>
      <c r="B45" s="163" t="s">
        <v>941</v>
      </c>
      <c r="C45" s="156" t="s">
        <v>913</v>
      </c>
      <c r="D45" s="191" t="s">
        <v>981</v>
      </c>
      <c r="E45" s="225" t="s">
        <v>981</v>
      </c>
      <c r="F45" s="225" t="s">
        <v>981</v>
      </c>
      <c r="G45" s="191" t="s">
        <v>981</v>
      </c>
      <c r="H45" s="225" t="s">
        <v>981</v>
      </c>
      <c r="I45" s="225" t="s">
        <v>981</v>
      </c>
      <c r="J45" s="225" t="s">
        <v>981</v>
      </c>
      <c r="K45" s="191" t="s">
        <v>981</v>
      </c>
      <c r="L45" s="225" t="s">
        <v>981</v>
      </c>
      <c r="M45" s="225" t="s">
        <v>981</v>
      </c>
      <c r="N45" s="225" t="s">
        <v>981</v>
      </c>
      <c r="O45" s="225" t="s">
        <v>981</v>
      </c>
      <c r="P45" s="225" t="s">
        <v>981</v>
      </c>
      <c r="Q45" s="225" t="s">
        <v>981</v>
      </c>
      <c r="R45" s="225" t="s">
        <v>981</v>
      </c>
      <c r="S45" s="225" t="s">
        <v>981</v>
      </c>
      <c r="T45" s="225" t="s">
        <v>981</v>
      </c>
      <c r="U45" s="225" t="s">
        <v>981</v>
      </c>
      <c r="V45" s="225" t="s">
        <v>981</v>
      </c>
      <c r="W45" s="225" t="s">
        <v>981</v>
      </c>
      <c r="X45" s="225" t="s">
        <v>981</v>
      </c>
      <c r="Y45" s="225" t="s">
        <v>981</v>
      </c>
      <c r="Z45" s="225" t="s">
        <v>981</v>
      </c>
      <c r="AA45" s="225" t="s">
        <v>981</v>
      </c>
      <c r="AB45" s="191" t="s">
        <v>981</v>
      </c>
      <c r="AC45" s="225" t="s">
        <v>981</v>
      </c>
      <c r="AD45" s="225" t="s">
        <v>981</v>
      </c>
      <c r="AE45" s="225" t="s">
        <v>981</v>
      </c>
      <c r="AF45" s="225" t="s">
        <v>981</v>
      </c>
      <c r="AG45" s="225" t="s">
        <v>981</v>
      </c>
      <c r="AH45" s="225" t="s">
        <v>981</v>
      </c>
      <c r="AI45" s="191" t="s">
        <v>981</v>
      </c>
      <c r="AJ45" s="225" t="s">
        <v>981</v>
      </c>
      <c r="AK45" s="225" t="s">
        <v>981</v>
      </c>
      <c r="AL45" s="225" t="s">
        <v>981</v>
      </c>
      <c r="AM45" s="225" t="s">
        <v>981</v>
      </c>
      <c r="AN45" s="225" t="s">
        <v>981</v>
      </c>
      <c r="AO45" s="225" t="s">
        <v>981</v>
      </c>
      <c r="AP45" s="192" t="s">
        <v>981</v>
      </c>
      <c r="AQ45" s="225" t="s">
        <v>981</v>
      </c>
      <c r="AR45" s="225" t="s">
        <v>981</v>
      </c>
      <c r="AS45" s="225" t="s">
        <v>981</v>
      </c>
      <c r="AT45" s="225" t="s">
        <v>981</v>
      </c>
      <c r="AU45" s="225" t="s">
        <v>981</v>
      </c>
      <c r="AV45" s="225" t="s">
        <v>981</v>
      </c>
      <c r="AW45" s="225" t="s">
        <v>981</v>
      </c>
      <c r="AX45" s="225" t="s">
        <v>981</v>
      </c>
      <c r="AY45" s="225" t="s">
        <v>981</v>
      </c>
      <c r="AZ45" s="225" t="s">
        <v>981</v>
      </c>
      <c r="BA45" s="225" t="s">
        <v>981</v>
      </c>
      <c r="BB45" s="225" t="s">
        <v>981</v>
      </c>
      <c r="BC45" s="225" t="s">
        <v>981</v>
      </c>
      <c r="BD45" s="225" t="s">
        <v>981</v>
      </c>
      <c r="BE45" s="225" t="s">
        <v>981</v>
      </c>
      <c r="BF45" s="225" t="s">
        <v>981</v>
      </c>
      <c r="BG45" s="225" t="s">
        <v>981</v>
      </c>
      <c r="BH45" s="225" t="s">
        <v>981</v>
      </c>
      <c r="BI45" s="225" t="s">
        <v>981</v>
      </c>
      <c r="BJ45" s="225" t="s">
        <v>981</v>
      </c>
      <c r="BK45" s="192" t="s">
        <v>981</v>
      </c>
      <c r="BL45" s="225" t="s">
        <v>981</v>
      </c>
      <c r="BM45" s="225" t="s">
        <v>981</v>
      </c>
      <c r="BN45" s="225" t="s">
        <v>981</v>
      </c>
      <c r="BO45" s="225" t="s">
        <v>981</v>
      </c>
      <c r="BP45" s="225" t="s">
        <v>981</v>
      </c>
      <c r="BQ45" s="225" t="s">
        <v>981</v>
      </c>
      <c r="BR45" s="225" t="s">
        <v>981</v>
      </c>
      <c r="BS45" s="225" t="s">
        <v>981</v>
      </c>
      <c r="BT45" s="225" t="s">
        <v>981</v>
      </c>
      <c r="BU45" s="225" t="s">
        <v>981</v>
      </c>
      <c r="BV45" s="225" t="s">
        <v>981</v>
      </c>
      <c r="BW45" s="225" t="s">
        <v>981</v>
      </c>
      <c r="BX45" s="225" t="s">
        <v>981</v>
      </c>
      <c r="BY45" s="225" t="s">
        <v>981</v>
      </c>
      <c r="BZ45" s="225" t="s">
        <v>981</v>
      </c>
      <c r="CA45" s="225" t="s">
        <v>981</v>
      </c>
      <c r="CB45" s="225" t="s">
        <v>981</v>
      </c>
      <c r="CC45" s="225" t="s">
        <v>981</v>
      </c>
      <c r="CD45" s="156" t="s">
        <v>981</v>
      </c>
      <c r="CE45" s="193"/>
    </row>
    <row r="46" spans="1:83" s="6" customFormat="1" ht="66.75" customHeight="1" x14ac:dyDescent="0.25">
      <c r="A46" s="156" t="s">
        <v>942</v>
      </c>
      <c r="B46" s="163" t="s">
        <v>943</v>
      </c>
      <c r="C46" s="156" t="s">
        <v>913</v>
      </c>
      <c r="D46" s="191" t="s">
        <v>981</v>
      </c>
      <c r="E46" s="225" t="s">
        <v>981</v>
      </c>
      <c r="F46" s="225" t="s">
        <v>981</v>
      </c>
      <c r="G46" s="191" t="s">
        <v>981</v>
      </c>
      <c r="H46" s="225" t="s">
        <v>981</v>
      </c>
      <c r="I46" s="225" t="s">
        <v>981</v>
      </c>
      <c r="J46" s="225" t="s">
        <v>981</v>
      </c>
      <c r="K46" s="191" t="s">
        <v>981</v>
      </c>
      <c r="L46" s="225" t="s">
        <v>981</v>
      </c>
      <c r="M46" s="225" t="s">
        <v>981</v>
      </c>
      <c r="N46" s="225" t="s">
        <v>981</v>
      </c>
      <c r="O46" s="225" t="s">
        <v>981</v>
      </c>
      <c r="P46" s="225" t="s">
        <v>981</v>
      </c>
      <c r="Q46" s="225" t="s">
        <v>981</v>
      </c>
      <c r="R46" s="225" t="s">
        <v>981</v>
      </c>
      <c r="S46" s="225" t="s">
        <v>981</v>
      </c>
      <c r="T46" s="225" t="s">
        <v>981</v>
      </c>
      <c r="U46" s="225" t="s">
        <v>981</v>
      </c>
      <c r="V46" s="225" t="s">
        <v>981</v>
      </c>
      <c r="W46" s="225" t="s">
        <v>981</v>
      </c>
      <c r="X46" s="225" t="s">
        <v>981</v>
      </c>
      <c r="Y46" s="225" t="s">
        <v>981</v>
      </c>
      <c r="Z46" s="225" t="s">
        <v>981</v>
      </c>
      <c r="AA46" s="225" t="s">
        <v>981</v>
      </c>
      <c r="AB46" s="191" t="s">
        <v>981</v>
      </c>
      <c r="AC46" s="225" t="s">
        <v>981</v>
      </c>
      <c r="AD46" s="225" t="s">
        <v>981</v>
      </c>
      <c r="AE46" s="225" t="s">
        <v>981</v>
      </c>
      <c r="AF46" s="225" t="s">
        <v>981</v>
      </c>
      <c r="AG46" s="225" t="s">
        <v>981</v>
      </c>
      <c r="AH46" s="225" t="s">
        <v>981</v>
      </c>
      <c r="AI46" s="191" t="s">
        <v>981</v>
      </c>
      <c r="AJ46" s="225" t="s">
        <v>981</v>
      </c>
      <c r="AK46" s="225" t="s">
        <v>981</v>
      </c>
      <c r="AL46" s="225" t="s">
        <v>981</v>
      </c>
      <c r="AM46" s="225" t="s">
        <v>981</v>
      </c>
      <c r="AN46" s="225" t="s">
        <v>981</v>
      </c>
      <c r="AO46" s="225" t="s">
        <v>981</v>
      </c>
      <c r="AP46" s="192" t="s">
        <v>981</v>
      </c>
      <c r="AQ46" s="225" t="s">
        <v>981</v>
      </c>
      <c r="AR46" s="225" t="s">
        <v>981</v>
      </c>
      <c r="AS46" s="225" t="s">
        <v>981</v>
      </c>
      <c r="AT46" s="225" t="s">
        <v>981</v>
      </c>
      <c r="AU46" s="225" t="s">
        <v>981</v>
      </c>
      <c r="AV46" s="225" t="s">
        <v>981</v>
      </c>
      <c r="AW46" s="225" t="s">
        <v>981</v>
      </c>
      <c r="AX46" s="225" t="s">
        <v>981</v>
      </c>
      <c r="AY46" s="225" t="s">
        <v>981</v>
      </c>
      <c r="AZ46" s="225" t="s">
        <v>981</v>
      </c>
      <c r="BA46" s="225" t="s">
        <v>981</v>
      </c>
      <c r="BB46" s="225" t="s">
        <v>981</v>
      </c>
      <c r="BC46" s="225" t="s">
        <v>981</v>
      </c>
      <c r="BD46" s="225" t="s">
        <v>981</v>
      </c>
      <c r="BE46" s="225" t="s">
        <v>981</v>
      </c>
      <c r="BF46" s="225" t="s">
        <v>981</v>
      </c>
      <c r="BG46" s="225" t="s">
        <v>981</v>
      </c>
      <c r="BH46" s="225" t="s">
        <v>981</v>
      </c>
      <c r="BI46" s="225" t="s">
        <v>981</v>
      </c>
      <c r="BJ46" s="225" t="s">
        <v>981</v>
      </c>
      <c r="BK46" s="192" t="s">
        <v>981</v>
      </c>
      <c r="BL46" s="225" t="s">
        <v>981</v>
      </c>
      <c r="BM46" s="225" t="s">
        <v>981</v>
      </c>
      <c r="BN46" s="225" t="s">
        <v>981</v>
      </c>
      <c r="BO46" s="225" t="s">
        <v>981</v>
      </c>
      <c r="BP46" s="225" t="s">
        <v>981</v>
      </c>
      <c r="BQ46" s="225" t="s">
        <v>981</v>
      </c>
      <c r="BR46" s="225" t="s">
        <v>981</v>
      </c>
      <c r="BS46" s="225" t="s">
        <v>981</v>
      </c>
      <c r="BT46" s="225" t="s">
        <v>981</v>
      </c>
      <c r="BU46" s="225" t="s">
        <v>981</v>
      </c>
      <c r="BV46" s="225" t="s">
        <v>981</v>
      </c>
      <c r="BW46" s="225" t="s">
        <v>981</v>
      </c>
      <c r="BX46" s="225" t="s">
        <v>981</v>
      </c>
      <c r="BY46" s="225" t="s">
        <v>981</v>
      </c>
      <c r="BZ46" s="225" t="s">
        <v>981</v>
      </c>
      <c r="CA46" s="225" t="s">
        <v>981</v>
      </c>
      <c r="CB46" s="225" t="s">
        <v>981</v>
      </c>
      <c r="CC46" s="225" t="s">
        <v>981</v>
      </c>
      <c r="CD46" s="156" t="s">
        <v>981</v>
      </c>
      <c r="CE46" s="193"/>
    </row>
    <row r="47" spans="1:83" s="6" customFormat="1" ht="49.5" customHeight="1" x14ac:dyDescent="0.25">
      <c r="A47" s="156" t="s">
        <v>944</v>
      </c>
      <c r="B47" s="163" t="s">
        <v>945</v>
      </c>
      <c r="C47" s="156" t="s">
        <v>913</v>
      </c>
      <c r="D47" s="191" t="s">
        <v>981</v>
      </c>
      <c r="E47" s="225" t="s">
        <v>981</v>
      </c>
      <c r="F47" s="225" t="s">
        <v>981</v>
      </c>
      <c r="G47" s="191" t="s">
        <v>981</v>
      </c>
      <c r="H47" s="225" t="s">
        <v>981</v>
      </c>
      <c r="I47" s="225" t="s">
        <v>981</v>
      </c>
      <c r="J47" s="225" t="s">
        <v>981</v>
      </c>
      <c r="K47" s="191" t="s">
        <v>981</v>
      </c>
      <c r="L47" s="225" t="s">
        <v>981</v>
      </c>
      <c r="M47" s="225" t="s">
        <v>981</v>
      </c>
      <c r="N47" s="225" t="s">
        <v>981</v>
      </c>
      <c r="O47" s="225" t="s">
        <v>981</v>
      </c>
      <c r="P47" s="225" t="s">
        <v>981</v>
      </c>
      <c r="Q47" s="225" t="s">
        <v>981</v>
      </c>
      <c r="R47" s="225" t="s">
        <v>981</v>
      </c>
      <c r="S47" s="225" t="s">
        <v>981</v>
      </c>
      <c r="T47" s="225" t="s">
        <v>981</v>
      </c>
      <c r="U47" s="225" t="s">
        <v>981</v>
      </c>
      <c r="V47" s="225" t="s">
        <v>981</v>
      </c>
      <c r="W47" s="225" t="s">
        <v>981</v>
      </c>
      <c r="X47" s="225" t="s">
        <v>981</v>
      </c>
      <c r="Y47" s="225" t="s">
        <v>981</v>
      </c>
      <c r="Z47" s="225" t="s">
        <v>981</v>
      </c>
      <c r="AA47" s="225" t="s">
        <v>981</v>
      </c>
      <c r="AB47" s="191" t="s">
        <v>981</v>
      </c>
      <c r="AC47" s="225" t="s">
        <v>981</v>
      </c>
      <c r="AD47" s="225" t="s">
        <v>981</v>
      </c>
      <c r="AE47" s="225" t="s">
        <v>981</v>
      </c>
      <c r="AF47" s="225" t="s">
        <v>981</v>
      </c>
      <c r="AG47" s="225" t="s">
        <v>981</v>
      </c>
      <c r="AH47" s="225" t="s">
        <v>981</v>
      </c>
      <c r="AI47" s="191" t="s">
        <v>981</v>
      </c>
      <c r="AJ47" s="225" t="s">
        <v>981</v>
      </c>
      <c r="AK47" s="225" t="s">
        <v>981</v>
      </c>
      <c r="AL47" s="225" t="s">
        <v>981</v>
      </c>
      <c r="AM47" s="225" t="s">
        <v>981</v>
      </c>
      <c r="AN47" s="225" t="s">
        <v>981</v>
      </c>
      <c r="AO47" s="225" t="s">
        <v>981</v>
      </c>
      <c r="AP47" s="192" t="s">
        <v>981</v>
      </c>
      <c r="AQ47" s="225" t="s">
        <v>981</v>
      </c>
      <c r="AR47" s="225" t="s">
        <v>981</v>
      </c>
      <c r="AS47" s="225" t="s">
        <v>981</v>
      </c>
      <c r="AT47" s="225" t="s">
        <v>981</v>
      </c>
      <c r="AU47" s="225" t="s">
        <v>981</v>
      </c>
      <c r="AV47" s="225" t="s">
        <v>981</v>
      </c>
      <c r="AW47" s="225" t="s">
        <v>981</v>
      </c>
      <c r="AX47" s="225" t="s">
        <v>981</v>
      </c>
      <c r="AY47" s="225" t="s">
        <v>981</v>
      </c>
      <c r="AZ47" s="225" t="s">
        <v>981</v>
      </c>
      <c r="BA47" s="225" t="s">
        <v>981</v>
      </c>
      <c r="BB47" s="225" t="s">
        <v>981</v>
      </c>
      <c r="BC47" s="225" t="s">
        <v>981</v>
      </c>
      <c r="BD47" s="225" t="s">
        <v>981</v>
      </c>
      <c r="BE47" s="225" t="s">
        <v>981</v>
      </c>
      <c r="BF47" s="225" t="s">
        <v>981</v>
      </c>
      <c r="BG47" s="225" t="s">
        <v>981</v>
      </c>
      <c r="BH47" s="225" t="s">
        <v>981</v>
      </c>
      <c r="BI47" s="225" t="s">
        <v>981</v>
      </c>
      <c r="BJ47" s="225" t="s">
        <v>981</v>
      </c>
      <c r="BK47" s="192" t="s">
        <v>981</v>
      </c>
      <c r="BL47" s="225" t="s">
        <v>981</v>
      </c>
      <c r="BM47" s="225" t="s">
        <v>981</v>
      </c>
      <c r="BN47" s="225" t="s">
        <v>981</v>
      </c>
      <c r="BO47" s="225" t="s">
        <v>981</v>
      </c>
      <c r="BP47" s="225" t="s">
        <v>981</v>
      </c>
      <c r="BQ47" s="225" t="s">
        <v>981</v>
      </c>
      <c r="BR47" s="225" t="s">
        <v>981</v>
      </c>
      <c r="BS47" s="225" t="s">
        <v>981</v>
      </c>
      <c r="BT47" s="225" t="s">
        <v>981</v>
      </c>
      <c r="BU47" s="225" t="s">
        <v>981</v>
      </c>
      <c r="BV47" s="225" t="s">
        <v>981</v>
      </c>
      <c r="BW47" s="225" t="s">
        <v>981</v>
      </c>
      <c r="BX47" s="225" t="s">
        <v>981</v>
      </c>
      <c r="BY47" s="225" t="s">
        <v>981</v>
      </c>
      <c r="BZ47" s="225" t="s">
        <v>981</v>
      </c>
      <c r="CA47" s="225" t="s">
        <v>981</v>
      </c>
      <c r="CB47" s="225" t="s">
        <v>981</v>
      </c>
      <c r="CC47" s="225" t="s">
        <v>981</v>
      </c>
      <c r="CD47" s="156" t="s">
        <v>981</v>
      </c>
      <c r="CE47" s="193"/>
    </row>
    <row r="48" spans="1:83" s="6" customFormat="1" ht="46.5" customHeight="1" x14ac:dyDescent="0.25">
      <c r="A48" s="156" t="s">
        <v>946</v>
      </c>
      <c r="B48" s="163" t="s">
        <v>947</v>
      </c>
      <c r="C48" s="156" t="s">
        <v>913</v>
      </c>
      <c r="D48" s="191" t="s">
        <v>981</v>
      </c>
      <c r="E48" s="225" t="s">
        <v>981</v>
      </c>
      <c r="F48" s="225" t="s">
        <v>981</v>
      </c>
      <c r="G48" s="191" t="s">
        <v>981</v>
      </c>
      <c r="H48" s="225" t="s">
        <v>981</v>
      </c>
      <c r="I48" s="225" t="s">
        <v>981</v>
      </c>
      <c r="J48" s="225" t="s">
        <v>981</v>
      </c>
      <c r="K48" s="191" t="s">
        <v>981</v>
      </c>
      <c r="L48" s="225" t="s">
        <v>981</v>
      </c>
      <c r="M48" s="225" t="s">
        <v>981</v>
      </c>
      <c r="N48" s="225" t="s">
        <v>981</v>
      </c>
      <c r="O48" s="225" t="s">
        <v>981</v>
      </c>
      <c r="P48" s="225" t="s">
        <v>981</v>
      </c>
      <c r="Q48" s="225" t="s">
        <v>981</v>
      </c>
      <c r="R48" s="225" t="s">
        <v>981</v>
      </c>
      <c r="S48" s="225" t="s">
        <v>981</v>
      </c>
      <c r="T48" s="225" t="s">
        <v>981</v>
      </c>
      <c r="U48" s="225" t="s">
        <v>981</v>
      </c>
      <c r="V48" s="225" t="s">
        <v>981</v>
      </c>
      <c r="W48" s="225" t="s">
        <v>981</v>
      </c>
      <c r="X48" s="225" t="s">
        <v>981</v>
      </c>
      <c r="Y48" s="225" t="s">
        <v>981</v>
      </c>
      <c r="Z48" s="225" t="s">
        <v>981</v>
      </c>
      <c r="AA48" s="225" t="s">
        <v>981</v>
      </c>
      <c r="AB48" s="191" t="s">
        <v>981</v>
      </c>
      <c r="AC48" s="225" t="s">
        <v>981</v>
      </c>
      <c r="AD48" s="225" t="s">
        <v>981</v>
      </c>
      <c r="AE48" s="225" t="s">
        <v>981</v>
      </c>
      <c r="AF48" s="225" t="s">
        <v>981</v>
      </c>
      <c r="AG48" s="225" t="s">
        <v>981</v>
      </c>
      <c r="AH48" s="225" t="s">
        <v>981</v>
      </c>
      <c r="AI48" s="191" t="s">
        <v>981</v>
      </c>
      <c r="AJ48" s="225" t="s">
        <v>981</v>
      </c>
      <c r="AK48" s="225" t="s">
        <v>981</v>
      </c>
      <c r="AL48" s="225" t="s">
        <v>981</v>
      </c>
      <c r="AM48" s="225" t="s">
        <v>981</v>
      </c>
      <c r="AN48" s="225" t="s">
        <v>981</v>
      </c>
      <c r="AO48" s="225" t="s">
        <v>981</v>
      </c>
      <c r="AP48" s="192" t="s">
        <v>981</v>
      </c>
      <c r="AQ48" s="225" t="s">
        <v>981</v>
      </c>
      <c r="AR48" s="225" t="s">
        <v>981</v>
      </c>
      <c r="AS48" s="225" t="s">
        <v>981</v>
      </c>
      <c r="AT48" s="225" t="s">
        <v>981</v>
      </c>
      <c r="AU48" s="225" t="s">
        <v>981</v>
      </c>
      <c r="AV48" s="225" t="s">
        <v>981</v>
      </c>
      <c r="AW48" s="225" t="s">
        <v>981</v>
      </c>
      <c r="AX48" s="225" t="s">
        <v>981</v>
      </c>
      <c r="AY48" s="225" t="s">
        <v>981</v>
      </c>
      <c r="AZ48" s="225" t="s">
        <v>981</v>
      </c>
      <c r="BA48" s="225" t="s">
        <v>981</v>
      </c>
      <c r="BB48" s="225" t="s">
        <v>981</v>
      </c>
      <c r="BC48" s="225" t="s">
        <v>981</v>
      </c>
      <c r="BD48" s="225" t="s">
        <v>981</v>
      </c>
      <c r="BE48" s="225" t="s">
        <v>981</v>
      </c>
      <c r="BF48" s="225" t="s">
        <v>981</v>
      </c>
      <c r="BG48" s="225" t="s">
        <v>981</v>
      </c>
      <c r="BH48" s="225" t="s">
        <v>981</v>
      </c>
      <c r="BI48" s="225" t="s">
        <v>981</v>
      </c>
      <c r="BJ48" s="225" t="s">
        <v>981</v>
      </c>
      <c r="BK48" s="192" t="s">
        <v>981</v>
      </c>
      <c r="BL48" s="225" t="s">
        <v>981</v>
      </c>
      <c r="BM48" s="225" t="s">
        <v>981</v>
      </c>
      <c r="BN48" s="225" t="s">
        <v>981</v>
      </c>
      <c r="BO48" s="225" t="s">
        <v>981</v>
      </c>
      <c r="BP48" s="225" t="s">
        <v>981</v>
      </c>
      <c r="BQ48" s="225" t="s">
        <v>981</v>
      </c>
      <c r="BR48" s="225" t="s">
        <v>981</v>
      </c>
      <c r="BS48" s="225" t="s">
        <v>981</v>
      </c>
      <c r="BT48" s="225" t="s">
        <v>981</v>
      </c>
      <c r="BU48" s="225" t="s">
        <v>981</v>
      </c>
      <c r="BV48" s="225" t="s">
        <v>981</v>
      </c>
      <c r="BW48" s="225" t="s">
        <v>981</v>
      </c>
      <c r="BX48" s="225" t="s">
        <v>981</v>
      </c>
      <c r="BY48" s="225" t="s">
        <v>981</v>
      </c>
      <c r="BZ48" s="225" t="s">
        <v>981</v>
      </c>
      <c r="CA48" s="225" t="s">
        <v>981</v>
      </c>
      <c r="CB48" s="225" t="s">
        <v>981</v>
      </c>
      <c r="CC48" s="225" t="s">
        <v>981</v>
      </c>
      <c r="CD48" s="156" t="s">
        <v>981</v>
      </c>
      <c r="CE48" s="193"/>
    </row>
    <row r="49" spans="1:83" s="6" customFormat="1" ht="30" x14ac:dyDescent="0.25">
      <c r="A49" s="156" t="s">
        <v>190</v>
      </c>
      <c r="B49" s="163" t="s">
        <v>948</v>
      </c>
      <c r="C49" s="156" t="s">
        <v>913</v>
      </c>
      <c r="D49" s="191" t="s">
        <v>981</v>
      </c>
      <c r="E49" s="224">
        <v>0</v>
      </c>
      <c r="F49" s="224">
        <v>0</v>
      </c>
      <c r="G49" s="189">
        <f>G57</f>
        <v>15.953000000000003</v>
      </c>
      <c r="H49" s="224">
        <v>0</v>
      </c>
      <c r="I49" s="224">
        <v>0</v>
      </c>
      <c r="J49" s="224">
        <v>0</v>
      </c>
      <c r="K49" s="187">
        <f>K50+K106</f>
        <v>46</v>
      </c>
      <c r="L49" s="224">
        <v>0</v>
      </c>
      <c r="M49" s="224">
        <v>0</v>
      </c>
      <c r="N49" s="224">
        <v>0</v>
      </c>
      <c r="O49" s="224">
        <v>0</v>
      </c>
      <c r="P49" s="224">
        <v>0</v>
      </c>
      <c r="Q49" s="224">
        <v>0</v>
      </c>
      <c r="R49" s="224">
        <v>0</v>
      </c>
      <c r="S49" s="224">
        <v>0</v>
      </c>
      <c r="T49" s="224">
        <v>0</v>
      </c>
      <c r="U49" s="224">
        <v>0</v>
      </c>
      <c r="V49" s="224">
        <v>0</v>
      </c>
      <c r="W49" s="224">
        <v>0</v>
      </c>
      <c r="X49" s="224">
        <v>0</v>
      </c>
      <c r="Y49" s="224">
        <f>Y50+Y106</f>
        <v>9</v>
      </c>
      <c r="Z49" s="224">
        <v>0</v>
      </c>
      <c r="AA49" s="224">
        <v>0</v>
      </c>
      <c r="AB49" s="189">
        <f>AB57</f>
        <v>9.9930000000000021</v>
      </c>
      <c r="AC49" s="224">
        <v>0</v>
      </c>
      <c r="AD49" s="224">
        <v>0</v>
      </c>
      <c r="AE49" s="224">
        <v>0</v>
      </c>
      <c r="AF49" s="224">
        <f>AF50</f>
        <v>7</v>
      </c>
      <c r="AG49" s="224">
        <v>0</v>
      </c>
      <c r="AH49" s="224">
        <v>0</v>
      </c>
      <c r="AI49" s="189">
        <f>AI57</f>
        <v>5.96</v>
      </c>
      <c r="AJ49" s="224">
        <v>0</v>
      </c>
      <c r="AK49" s="224">
        <v>0</v>
      </c>
      <c r="AL49" s="224">
        <v>0</v>
      </c>
      <c r="AM49" s="224">
        <f>AM106</f>
        <v>30</v>
      </c>
      <c r="AN49" s="224">
        <v>0</v>
      </c>
      <c r="AO49" s="224">
        <v>0</v>
      </c>
      <c r="AP49" s="189">
        <f>AP57</f>
        <v>16.993000000000006</v>
      </c>
      <c r="AQ49" s="224">
        <v>0</v>
      </c>
      <c r="AR49" s="224">
        <v>0</v>
      </c>
      <c r="AS49" s="224">
        <v>0</v>
      </c>
      <c r="AT49" s="224">
        <f>AT50+AT106</f>
        <v>88</v>
      </c>
      <c r="AU49" s="224">
        <v>0</v>
      </c>
      <c r="AV49" s="224">
        <v>0</v>
      </c>
      <c r="AW49" s="224">
        <v>0</v>
      </c>
      <c r="AX49" s="224">
        <v>0</v>
      </c>
      <c r="AY49" s="224">
        <v>0</v>
      </c>
      <c r="AZ49" s="224">
        <v>0</v>
      </c>
      <c r="BA49" s="224">
        <v>0</v>
      </c>
      <c r="BB49" s="224">
        <v>0</v>
      </c>
      <c r="BC49" s="224">
        <v>0</v>
      </c>
      <c r="BD49" s="224">
        <v>0</v>
      </c>
      <c r="BE49" s="224">
        <v>0</v>
      </c>
      <c r="BF49" s="224">
        <v>0</v>
      </c>
      <c r="BG49" s="224">
        <v>0</v>
      </c>
      <c r="BH49" s="224">
        <v>0</v>
      </c>
      <c r="BI49" s="224">
        <v>0</v>
      </c>
      <c r="BJ49" s="224">
        <v>0</v>
      </c>
      <c r="BK49" s="189">
        <f>BK57</f>
        <v>15.953000000000003</v>
      </c>
      <c r="BL49" s="224">
        <v>0</v>
      </c>
      <c r="BM49" s="224">
        <v>0</v>
      </c>
      <c r="BN49" s="224">
        <v>0</v>
      </c>
      <c r="BO49" s="224">
        <v>0</v>
      </c>
      <c r="BP49" s="224">
        <v>0</v>
      </c>
      <c r="BQ49" s="224">
        <v>0</v>
      </c>
      <c r="BR49" s="189">
        <f>BR57</f>
        <v>1.04</v>
      </c>
      <c r="BS49" s="224">
        <v>0</v>
      </c>
      <c r="BT49" s="224">
        <v>0</v>
      </c>
      <c r="BU49" s="224">
        <v>0</v>
      </c>
      <c r="BV49" s="224">
        <f>BV50+BV106</f>
        <v>88</v>
      </c>
      <c r="BW49" s="224">
        <v>0</v>
      </c>
      <c r="BX49" s="224">
        <v>0</v>
      </c>
      <c r="BY49" s="224">
        <v>0</v>
      </c>
      <c r="BZ49" s="224">
        <v>0</v>
      </c>
      <c r="CA49" s="224">
        <v>0</v>
      </c>
      <c r="CB49" s="224">
        <v>0</v>
      </c>
      <c r="CC49" s="224">
        <f t="shared" ref="CC49:CC56" si="1">AT49-K49</f>
        <v>42</v>
      </c>
      <c r="CD49" s="156" t="s">
        <v>981</v>
      </c>
      <c r="CE49" s="193"/>
    </row>
    <row r="50" spans="1:83" s="6" customFormat="1" ht="45" x14ac:dyDescent="0.25">
      <c r="A50" s="156" t="s">
        <v>191</v>
      </c>
      <c r="B50" s="163" t="s">
        <v>949</v>
      </c>
      <c r="C50" s="156" t="s">
        <v>913</v>
      </c>
      <c r="D50" s="191" t="s">
        <v>981</v>
      </c>
      <c r="E50" s="225">
        <v>0</v>
      </c>
      <c r="F50" s="225">
        <v>0</v>
      </c>
      <c r="G50" s="192">
        <v>0</v>
      </c>
      <c r="H50" s="225">
        <v>0</v>
      </c>
      <c r="I50" s="225">
        <v>0</v>
      </c>
      <c r="J50" s="225">
        <v>0</v>
      </c>
      <c r="K50" s="191">
        <f>K51+K54</f>
        <v>15</v>
      </c>
      <c r="L50" s="225">
        <v>0</v>
      </c>
      <c r="M50" s="225">
        <v>0</v>
      </c>
      <c r="N50" s="225">
        <v>0</v>
      </c>
      <c r="O50" s="225">
        <v>0</v>
      </c>
      <c r="P50" s="225">
        <v>0</v>
      </c>
      <c r="Q50" s="225">
        <v>0</v>
      </c>
      <c r="R50" s="225">
        <v>0</v>
      </c>
      <c r="S50" s="225">
        <v>0</v>
      </c>
      <c r="T50" s="225">
        <v>0</v>
      </c>
      <c r="U50" s="225">
        <v>0</v>
      </c>
      <c r="V50" s="225">
        <v>0</v>
      </c>
      <c r="W50" s="225">
        <v>0</v>
      </c>
      <c r="X50" s="225">
        <v>0</v>
      </c>
      <c r="Y50" s="225">
        <f>Y51</f>
        <v>8</v>
      </c>
      <c r="Z50" s="225">
        <v>0</v>
      </c>
      <c r="AA50" s="225">
        <v>0</v>
      </c>
      <c r="AB50" s="192">
        <v>0</v>
      </c>
      <c r="AC50" s="225">
        <v>0</v>
      </c>
      <c r="AD50" s="225">
        <v>0</v>
      </c>
      <c r="AE50" s="225">
        <v>0</v>
      </c>
      <c r="AF50" s="225">
        <f>AF51+AF54</f>
        <v>7</v>
      </c>
      <c r="AG50" s="225">
        <v>0</v>
      </c>
      <c r="AH50" s="225">
        <v>0</v>
      </c>
      <c r="AI50" s="192">
        <v>0</v>
      </c>
      <c r="AJ50" s="225">
        <v>0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0</v>
      </c>
      <c r="AR50" s="225">
        <v>0</v>
      </c>
      <c r="AS50" s="225">
        <v>0</v>
      </c>
      <c r="AT50" s="225">
        <f>AT51+AT54</f>
        <v>15</v>
      </c>
      <c r="AU50" s="225">
        <v>0</v>
      </c>
      <c r="AV50" s="225">
        <v>0</v>
      </c>
      <c r="AW50" s="225">
        <v>0</v>
      </c>
      <c r="AX50" s="225">
        <v>0</v>
      </c>
      <c r="AY50" s="225">
        <v>0</v>
      </c>
      <c r="AZ50" s="225">
        <v>0</v>
      </c>
      <c r="BA50" s="225">
        <v>0</v>
      </c>
      <c r="BB50" s="225">
        <v>0</v>
      </c>
      <c r="BC50" s="225">
        <v>0</v>
      </c>
      <c r="BD50" s="225">
        <v>0</v>
      </c>
      <c r="BE50" s="225">
        <v>0</v>
      </c>
      <c r="BF50" s="225">
        <v>0</v>
      </c>
      <c r="BG50" s="225">
        <v>0</v>
      </c>
      <c r="BH50" s="225">
        <v>0</v>
      </c>
      <c r="BI50" s="225">
        <v>0</v>
      </c>
      <c r="BJ50" s="225">
        <v>0</v>
      </c>
      <c r="BK50" s="225">
        <v>0</v>
      </c>
      <c r="BL50" s="225">
        <v>0</v>
      </c>
      <c r="BM50" s="225">
        <v>0</v>
      </c>
      <c r="BN50" s="225">
        <v>0</v>
      </c>
      <c r="BO50" s="225">
        <v>0</v>
      </c>
      <c r="BP50" s="225">
        <v>0</v>
      </c>
      <c r="BQ50" s="225">
        <v>0</v>
      </c>
      <c r="BR50" s="225">
        <v>0</v>
      </c>
      <c r="BS50" s="225">
        <v>0</v>
      </c>
      <c r="BT50" s="225">
        <v>0</v>
      </c>
      <c r="BU50" s="225">
        <v>0</v>
      </c>
      <c r="BV50" s="225">
        <f>BV51+BV54</f>
        <v>15</v>
      </c>
      <c r="BW50" s="224">
        <v>0</v>
      </c>
      <c r="BX50" s="224">
        <v>0</v>
      </c>
      <c r="BY50" s="224">
        <v>0</v>
      </c>
      <c r="BZ50" s="224">
        <v>0</v>
      </c>
      <c r="CA50" s="224">
        <v>0</v>
      </c>
      <c r="CB50" s="224">
        <v>0</v>
      </c>
      <c r="CC50" s="225">
        <f t="shared" si="1"/>
        <v>0</v>
      </c>
      <c r="CD50" s="156" t="s">
        <v>981</v>
      </c>
      <c r="CE50" s="193"/>
    </row>
    <row r="51" spans="1:83" s="6" customFormat="1" ht="30" x14ac:dyDescent="0.25">
      <c r="A51" s="156" t="s">
        <v>192</v>
      </c>
      <c r="B51" s="163" t="s">
        <v>950</v>
      </c>
      <c r="C51" s="156" t="s">
        <v>913</v>
      </c>
      <c r="D51" s="191" t="s">
        <v>981</v>
      </c>
      <c r="E51" s="225">
        <v>0</v>
      </c>
      <c r="F51" s="225">
        <v>0</v>
      </c>
      <c r="G51" s="192">
        <v>0</v>
      </c>
      <c r="H51" s="225">
        <v>0</v>
      </c>
      <c r="I51" s="225">
        <v>0</v>
      </c>
      <c r="J51" s="225">
        <v>0</v>
      </c>
      <c r="K51" s="191">
        <f>K52+K53</f>
        <v>12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f>Y53</f>
        <v>8</v>
      </c>
      <c r="Z51" s="225">
        <v>0</v>
      </c>
      <c r="AA51" s="225">
        <v>0</v>
      </c>
      <c r="AB51" s="192">
        <v>0</v>
      </c>
      <c r="AC51" s="225">
        <v>0</v>
      </c>
      <c r="AD51" s="225">
        <v>0</v>
      </c>
      <c r="AE51" s="225">
        <v>0</v>
      </c>
      <c r="AF51" s="225">
        <v>4</v>
      </c>
      <c r="AG51" s="225">
        <v>0</v>
      </c>
      <c r="AH51" s="225">
        <v>0</v>
      </c>
      <c r="AI51" s="192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f>AT52+AT53</f>
        <v>12</v>
      </c>
      <c r="AU51" s="225">
        <v>0</v>
      </c>
      <c r="AV51" s="225">
        <v>0</v>
      </c>
      <c r="AW51" s="225">
        <v>0</v>
      </c>
      <c r="AX51" s="225">
        <v>0</v>
      </c>
      <c r="AY51" s="225">
        <v>0</v>
      </c>
      <c r="AZ51" s="225">
        <v>0</v>
      </c>
      <c r="BA51" s="225">
        <v>0</v>
      </c>
      <c r="BB51" s="225">
        <v>0</v>
      </c>
      <c r="BC51" s="225">
        <v>0</v>
      </c>
      <c r="BD51" s="225">
        <v>0</v>
      </c>
      <c r="BE51" s="225">
        <v>0</v>
      </c>
      <c r="BF51" s="225">
        <v>0</v>
      </c>
      <c r="BG51" s="225">
        <v>0</v>
      </c>
      <c r="BH51" s="225">
        <v>0</v>
      </c>
      <c r="BI51" s="225">
        <v>0</v>
      </c>
      <c r="BJ51" s="225">
        <v>0</v>
      </c>
      <c r="BK51" s="225">
        <v>0</v>
      </c>
      <c r="BL51" s="225">
        <v>0</v>
      </c>
      <c r="BM51" s="225">
        <v>0</v>
      </c>
      <c r="BN51" s="225">
        <v>0</v>
      </c>
      <c r="BO51" s="225">
        <v>0</v>
      </c>
      <c r="BP51" s="225">
        <v>0</v>
      </c>
      <c r="BQ51" s="225">
        <v>0</v>
      </c>
      <c r="BR51" s="225">
        <v>0</v>
      </c>
      <c r="BS51" s="225">
        <v>0</v>
      </c>
      <c r="BT51" s="225">
        <v>0</v>
      </c>
      <c r="BU51" s="225">
        <v>0</v>
      </c>
      <c r="BV51" s="225">
        <f>BV52+BV53</f>
        <v>12</v>
      </c>
      <c r="BW51" s="225">
        <v>0</v>
      </c>
      <c r="BX51" s="225">
        <v>0</v>
      </c>
      <c r="BY51" s="225">
        <v>0</v>
      </c>
      <c r="BZ51" s="225">
        <v>0</v>
      </c>
      <c r="CA51" s="225">
        <v>0</v>
      </c>
      <c r="CB51" s="225">
        <v>0</v>
      </c>
      <c r="CC51" s="225">
        <f t="shared" si="1"/>
        <v>0</v>
      </c>
      <c r="CD51" s="156" t="s">
        <v>981</v>
      </c>
      <c r="CE51" s="193"/>
    </row>
    <row r="52" spans="1:83" s="6" customFormat="1" ht="39" customHeight="1" x14ac:dyDescent="0.25">
      <c r="A52" s="200" t="s">
        <v>192</v>
      </c>
      <c r="B52" s="395" t="s">
        <v>1011</v>
      </c>
      <c r="C52" s="118" t="s">
        <v>1012</v>
      </c>
      <c r="D52" s="191" t="s">
        <v>981</v>
      </c>
      <c r="E52" s="225">
        <v>0</v>
      </c>
      <c r="F52" s="225">
        <v>0</v>
      </c>
      <c r="G52" s="192">
        <v>0</v>
      </c>
      <c r="H52" s="225">
        <v>0</v>
      </c>
      <c r="I52" s="225">
        <v>0</v>
      </c>
      <c r="J52" s="225">
        <v>0</v>
      </c>
      <c r="K52" s="191">
        <v>4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5">
        <v>0</v>
      </c>
      <c r="U52" s="225">
        <v>0</v>
      </c>
      <c r="V52" s="225">
        <v>0</v>
      </c>
      <c r="W52" s="225">
        <v>0</v>
      </c>
      <c r="X52" s="225">
        <v>0</v>
      </c>
      <c r="Y52" s="225">
        <v>0</v>
      </c>
      <c r="Z52" s="225">
        <v>0</v>
      </c>
      <c r="AA52" s="225">
        <v>0</v>
      </c>
      <c r="AB52" s="192">
        <v>0</v>
      </c>
      <c r="AC52" s="225">
        <v>0</v>
      </c>
      <c r="AD52" s="225">
        <v>0</v>
      </c>
      <c r="AE52" s="225">
        <v>0</v>
      </c>
      <c r="AF52" s="225">
        <v>4</v>
      </c>
      <c r="AG52" s="225">
        <v>0</v>
      </c>
      <c r="AH52" s="225">
        <v>0</v>
      </c>
      <c r="AI52" s="192">
        <v>0</v>
      </c>
      <c r="AJ52" s="225">
        <v>0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25">
        <v>0</v>
      </c>
      <c r="AQ52" s="225">
        <v>0</v>
      </c>
      <c r="AR52" s="225">
        <v>0</v>
      </c>
      <c r="AS52" s="225">
        <v>0</v>
      </c>
      <c r="AT52" s="225">
        <v>4</v>
      </c>
      <c r="AU52" s="225">
        <v>0</v>
      </c>
      <c r="AV52" s="225">
        <v>0</v>
      </c>
      <c r="AW52" s="225">
        <v>0</v>
      </c>
      <c r="AX52" s="225">
        <v>0</v>
      </c>
      <c r="AY52" s="225">
        <v>0</v>
      </c>
      <c r="AZ52" s="225">
        <v>0</v>
      </c>
      <c r="BA52" s="225">
        <v>0</v>
      </c>
      <c r="BB52" s="225">
        <v>0</v>
      </c>
      <c r="BC52" s="225">
        <v>0</v>
      </c>
      <c r="BD52" s="225">
        <v>0</v>
      </c>
      <c r="BE52" s="225">
        <v>0</v>
      </c>
      <c r="BF52" s="225">
        <v>0</v>
      </c>
      <c r="BG52" s="225">
        <v>0</v>
      </c>
      <c r="BH52" s="225">
        <v>0</v>
      </c>
      <c r="BI52" s="225">
        <v>0</v>
      </c>
      <c r="BJ52" s="225">
        <v>0</v>
      </c>
      <c r="BK52" s="225">
        <v>0</v>
      </c>
      <c r="BL52" s="225">
        <v>0</v>
      </c>
      <c r="BM52" s="225">
        <v>0</v>
      </c>
      <c r="BN52" s="225">
        <v>0</v>
      </c>
      <c r="BO52" s="225">
        <v>0</v>
      </c>
      <c r="BP52" s="225">
        <v>0</v>
      </c>
      <c r="BQ52" s="225">
        <v>0</v>
      </c>
      <c r="BR52" s="225">
        <v>0</v>
      </c>
      <c r="BS52" s="225">
        <v>0</v>
      </c>
      <c r="BT52" s="225">
        <v>0</v>
      </c>
      <c r="BU52" s="225">
        <v>0</v>
      </c>
      <c r="BV52" s="225">
        <v>4</v>
      </c>
      <c r="BW52" s="224">
        <v>0</v>
      </c>
      <c r="BX52" s="224">
        <v>0</v>
      </c>
      <c r="BY52" s="224">
        <v>0</v>
      </c>
      <c r="BZ52" s="224">
        <v>0</v>
      </c>
      <c r="CA52" s="224">
        <v>0</v>
      </c>
      <c r="CB52" s="224">
        <v>0</v>
      </c>
      <c r="CC52" s="224">
        <f t="shared" si="1"/>
        <v>0</v>
      </c>
      <c r="CD52" s="156" t="s">
        <v>981</v>
      </c>
      <c r="CE52" s="193"/>
    </row>
    <row r="53" spans="1:83" s="6" customFormat="1" ht="26.25" customHeight="1" x14ac:dyDescent="0.25">
      <c r="A53" s="200" t="s">
        <v>192</v>
      </c>
      <c r="B53" s="395" t="s">
        <v>1013</v>
      </c>
      <c r="C53" s="118" t="s">
        <v>1014</v>
      </c>
      <c r="D53" s="191" t="s">
        <v>981</v>
      </c>
      <c r="E53" s="225">
        <v>0</v>
      </c>
      <c r="F53" s="225">
        <v>0</v>
      </c>
      <c r="G53" s="192">
        <v>0</v>
      </c>
      <c r="H53" s="225">
        <v>0</v>
      </c>
      <c r="I53" s="225">
        <v>0</v>
      </c>
      <c r="J53" s="225">
        <v>0</v>
      </c>
      <c r="K53" s="191">
        <v>8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225">
        <v>0</v>
      </c>
      <c r="U53" s="225">
        <v>0</v>
      </c>
      <c r="V53" s="225">
        <v>0</v>
      </c>
      <c r="W53" s="225">
        <v>0</v>
      </c>
      <c r="X53" s="225">
        <v>0</v>
      </c>
      <c r="Y53" s="225">
        <v>8</v>
      </c>
      <c r="Z53" s="225">
        <v>0</v>
      </c>
      <c r="AA53" s="225">
        <v>0</v>
      </c>
      <c r="AB53" s="192">
        <v>0</v>
      </c>
      <c r="AC53" s="225">
        <v>0</v>
      </c>
      <c r="AD53" s="225">
        <v>0</v>
      </c>
      <c r="AE53" s="225">
        <v>0</v>
      </c>
      <c r="AF53" s="225">
        <v>0</v>
      </c>
      <c r="AG53" s="225">
        <v>0</v>
      </c>
      <c r="AH53" s="225">
        <v>0</v>
      </c>
      <c r="AI53" s="192">
        <v>0</v>
      </c>
      <c r="AJ53" s="225">
        <v>0</v>
      </c>
      <c r="AK53" s="225">
        <v>0</v>
      </c>
      <c r="AL53" s="225">
        <v>0</v>
      </c>
      <c r="AM53" s="225">
        <v>0</v>
      </c>
      <c r="AN53" s="225">
        <v>0</v>
      </c>
      <c r="AO53" s="225">
        <v>0</v>
      </c>
      <c r="AP53" s="225">
        <v>0</v>
      </c>
      <c r="AQ53" s="225">
        <v>0</v>
      </c>
      <c r="AR53" s="225">
        <v>0</v>
      </c>
      <c r="AS53" s="225">
        <v>0</v>
      </c>
      <c r="AT53" s="225">
        <v>8</v>
      </c>
      <c r="AU53" s="225">
        <v>0</v>
      </c>
      <c r="AV53" s="225">
        <v>0</v>
      </c>
      <c r="AW53" s="225">
        <v>0</v>
      </c>
      <c r="AX53" s="225">
        <v>0</v>
      </c>
      <c r="AY53" s="225">
        <v>0</v>
      </c>
      <c r="AZ53" s="225">
        <v>0</v>
      </c>
      <c r="BA53" s="225">
        <v>0</v>
      </c>
      <c r="BB53" s="225">
        <v>0</v>
      </c>
      <c r="BC53" s="225">
        <v>0</v>
      </c>
      <c r="BD53" s="225">
        <v>0</v>
      </c>
      <c r="BE53" s="225">
        <v>0</v>
      </c>
      <c r="BF53" s="225">
        <v>0</v>
      </c>
      <c r="BG53" s="225">
        <v>0</v>
      </c>
      <c r="BH53" s="225">
        <v>0</v>
      </c>
      <c r="BI53" s="225">
        <v>0</v>
      </c>
      <c r="BJ53" s="225">
        <v>0</v>
      </c>
      <c r="BK53" s="225">
        <v>0</v>
      </c>
      <c r="BL53" s="225">
        <v>0</v>
      </c>
      <c r="BM53" s="225">
        <v>0</v>
      </c>
      <c r="BN53" s="225">
        <v>0</v>
      </c>
      <c r="BO53" s="225">
        <v>0</v>
      </c>
      <c r="BP53" s="225">
        <v>0</v>
      </c>
      <c r="BQ53" s="225">
        <v>0</v>
      </c>
      <c r="BR53" s="225">
        <v>0</v>
      </c>
      <c r="BS53" s="225">
        <v>0</v>
      </c>
      <c r="BT53" s="225">
        <v>0</v>
      </c>
      <c r="BU53" s="225">
        <v>0</v>
      </c>
      <c r="BV53" s="225">
        <v>8</v>
      </c>
      <c r="BW53" s="224">
        <v>0</v>
      </c>
      <c r="BX53" s="224">
        <v>0</v>
      </c>
      <c r="BY53" s="224">
        <v>0</v>
      </c>
      <c r="BZ53" s="224">
        <v>0</v>
      </c>
      <c r="CA53" s="224">
        <v>0</v>
      </c>
      <c r="CB53" s="224">
        <v>0</v>
      </c>
      <c r="CC53" s="225">
        <f t="shared" si="1"/>
        <v>0</v>
      </c>
      <c r="CD53" s="156" t="s">
        <v>981</v>
      </c>
      <c r="CE53" s="193"/>
    </row>
    <row r="54" spans="1:83" s="6" customFormat="1" ht="30" x14ac:dyDescent="0.25">
      <c r="A54" s="156" t="s">
        <v>193</v>
      </c>
      <c r="B54" s="163" t="s">
        <v>951</v>
      </c>
      <c r="C54" s="156" t="s">
        <v>913</v>
      </c>
      <c r="D54" s="191" t="s">
        <v>981</v>
      </c>
      <c r="E54" s="225">
        <v>0</v>
      </c>
      <c r="F54" s="225">
        <v>0</v>
      </c>
      <c r="G54" s="192">
        <v>0</v>
      </c>
      <c r="H54" s="225">
        <v>0</v>
      </c>
      <c r="I54" s="225">
        <v>0</v>
      </c>
      <c r="J54" s="225">
        <v>0</v>
      </c>
      <c r="K54" s="191">
        <f>K55+K56</f>
        <v>3</v>
      </c>
      <c r="L54" s="225">
        <v>0</v>
      </c>
      <c r="M54" s="225">
        <v>0</v>
      </c>
      <c r="N54" s="225">
        <v>0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25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192">
        <v>0</v>
      </c>
      <c r="AC54" s="225">
        <v>0</v>
      </c>
      <c r="AD54" s="225">
        <v>0</v>
      </c>
      <c r="AE54" s="225">
        <v>0</v>
      </c>
      <c r="AF54" s="225">
        <v>3</v>
      </c>
      <c r="AG54" s="225">
        <v>0</v>
      </c>
      <c r="AH54" s="225">
        <v>0</v>
      </c>
      <c r="AI54" s="192">
        <v>0</v>
      </c>
      <c r="AJ54" s="225">
        <v>0</v>
      </c>
      <c r="AK54" s="225">
        <v>0</v>
      </c>
      <c r="AL54" s="225">
        <v>0</v>
      </c>
      <c r="AM54" s="225">
        <v>0</v>
      </c>
      <c r="AN54" s="225">
        <v>0</v>
      </c>
      <c r="AO54" s="225">
        <v>0</v>
      </c>
      <c r="AP54" s="225">
        <v>0</v>
      </c>
      <c r="AQ54" s="225">
        <v>0</v>
      </c>
      <c r="AR54" s="225">
        <v>0</v>
      </c>
      <c r="AS54" s="225">
        <v>0</v>
      </c>
      <c r="AT54" s="225">
        <f>AT55+AT56</f>
        <v>3</v>
      </c>
      <c r="AU54" s="225">
        <v>0</v>
      </c>
      <c r="AV54" s="225">
        <v>0</v>
      </c>
      <c r="AW54" s="225">
        <v>0</v>
      </c>
      <c r="AX54" s="225">
        <v>0</v>
      </c>
      <c r="AY54" s="225">
        <v>0</v>
      </c>
      <c r="AZ54" s="225">
        <v>0</v>
      </c>
      <c r="BA54" s="225">
        <v>0</v>
      </c>
      <c r="BB54" s="225">
        <v>0</v>
      </c>
      <c r="BC54" s="225">
        <v>0</v>
      </c>
      <c r="BD54" s="225">
        <v>0</v>
      </c>
      <c r="BE54" s="225">
        <v>0</v>
      </c>
      <c r="BF54" s="225">
        <v>0</v>
      </c>
      <c r="BG54" s="225">
        <v>0</v>
      </c>
      <c r="BH54" s="225">
        <v>0</v>
      </c>
      <c r="BI54" s="225">
        <v>0</v>
      </c>
      <c r="BJ54" s="225">
        <v>0</v>
      </c>
      <c r="BK54" s="225">
        <v>0</v>
      </c>
      <c r="BL54" s="225">
        <v>0</v>
      </c>
      <c r="BM54" s="225">
        <v>0</v>
      </c>
      <c r="BN54" s="225">
        <v>0</v>
      </c>
      <c r="BO54" s="225">
        <v>0</v>
      </c>
      <c r="BP54" s="225">
        <v>0</v>
      </c>
      <c r="BQ54" s="225">
        <v>0</v>
      </c>
      <c r="BR54" s="225">
        <v>0</v>
      </c>
      <c r="BS54" s="225">
        <v>0</v>
      </c>
      <c r="BT54" s="225">
        <v>0</v>
      </c>
      <c r="BU54" s="225">
        <v>0</v>
      </c>
      <c r="BV54" s="225">
        <f>BV55+BV56</f>
        <v>3</v>
      </c>
      <c r="BW54" s="225">
        <v>0</v>
      </c>
      <c r="BX54" s="225">
        <v>0</v>
      </c>
      <c r="BY54" s="225">
        <v>0</v>
      </c>
      <c r="BZ54" s="225">
        <v>0</v>
      </c>
      <c r="CA54" s="225">
        <v>0</v>
      </c>
      <c r="CB54" s="225">
        <v>0</v>
      </c>
      <c r="CC54" s="225">
        <f t="shared" si="1"/>
        <v>0</v>
      </c>
      <c r="CD54" s="156" t="s">
        <v>981</v>
      </c>
      <c r="CE54" s="193"/>
    </row>
    <row r="55" spans="1:83" s="6" customFormat="1" ht="30.75" customHeight="1" x14ac:dyDescent="0.25">
      <c r="A55" s="200" t="s">
        <v>193</v>
      </c>
      <c r="B55" s="395" t="s">
        <v>1015</v>
      </c>
      <c r="C55" s="118" t="s">
        <v>1016</v>
      </c>
      <c r="D55" s="191" t="s">
        <v>981</v>
      </c>
      <c r="E55" s="229">
        <v>0</v>
      </c>
      <c r="F55" s="229">
        <v>0</v>
      </c>
      <c r="G55" s="194">
        <v>0</v>
      </c>
      <c r="H55" s="229">
        <v>0</v>
      </c>
      <c r="I55" s="229">
        <v>0</v>
      </c>
      <c r="J55" s="229">
        <v>0</v>
      </c>
      <c r="K55" s="191">
        <v>1</v>
      </c>
      <c r="L55" s="229">
        <v>0</v>
      </c>
      <c r="M55" s="229">
        <v>0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25">
        <v>0</v>
      </c>
      <c r="T55" s="225">
        <v>0</v>
      </c>
      <c r="U55" s="225">
        <v>0</v>
      </c>
      <c r="V55" s="225">
        <v>0</v>
      </c>
      <c r="W55" s="225">
        <v>0</v>
      </c>
      <c r="X55" s="225">
        <v>0</v>
      </c>
      <c r="Y55" s="225">
        <v>0</v>
      </c>
      <c r="Z55" s="229">
        <v>0</v>
      </c>
      <c r="AA55" s="229">
        <v>0</v>
      </c>
      <c r="AB55" s="194">
        <v>0</v>
      </c>
      <c r="AC55" s="229">
        <v>0</v>
      </c>
      <c r="AD55" s="229">
        <v>0</v>
      </c>
      <c r="AE55" s="229">
        <v>0</v>
      </c>
      <c r="AF55" s="225">
        <v>1</v>
      </c>
      <c r="AG55" s="229">
        <v>0</v>
      </c>
      <c r="AH55" s="229">
        <v>0</v>
      </c>
      <c r="AI55" s="194">
        <v>0</v>
      </c>
      <c r="AJ55" s="229">
        <v>0</v>
      </c>
      <c r="AK55" s="229">
        <v>0</v>
      </c>
      <c r="AL55" s="229">
        <v>0</v>
      </c>
      <c r="AM55" s="229">
        <v>0</v>
      </c>
      <c r="AN55" s="229">
        <v>0</v>
      </c>
      <c r="AO55" s="229">
        <v>0</v>
      </c>
      <c r="AP55" s="229">
        <v>0</v>
      </c>
      <c r="AQ55" s="229">
        <v>0</v>
      </c>
      <c r="AR55" s="229">
        <v>0</v>
      </c>
      <c r="AS55" s="229">
        <v>0</v>
      </c>
      <c r="AT55" s="229">
        <v>1</v>
      </c>
      <c r="AU55" s="229">
        <v>0</v>
      </c>
      <c r="AV55" s="229">
        <v>0</v>
      </c>
      <c r="AW55" s="229">
        <v>0</v>
      </c>
      <c r="AX55" s="229">
        <v>0</v>
      </c>
      <c r="AY55" s="229">
        <v>0</v>
      </c>
      <c r="AZ55" s="229">
        <v>0</v>
      </c>
      <c r="BA55" s="229">
        <v>0</v>
      </c>
      <c r="BB55" s="229">
        <v>0</v>
      </c>
      <c r="BC55" s="229">
        <v>0</v>
      </c>
      <c r="BD55" s="229">
        <v>0</v>
      </c>
      <c r="BE55" s="229">
        <v>0</v>
      </c>
      <c r="BF55" s="229">
        <v>0</v>
      </c>
      <c r="BG55" s="229">
        <v>0</v>
      </c>
      <c r="BH55" s="229">
        <v>0</v>
      </c>
      <c r="BI55" s="229">
        <v>0</v>
      </c>
      <c r="BJ55" s="229">
        <v>0</v>
      </c>
      <c r="BK55" s="229">
        <v>0</v>
      </c>
      <c r="BL55" s="229">
        <v>0</v>
      </c>
      <c r="BM55" s="229">
        <v>0</v>
      </c>
      <c r="BN55" s="229">
        <v>0</v>
      </c>
      <c r="BO55" s="229">
        <v>0</v>
      </c>
      <c r="BP55" s="229">
        <v>0</v>
      </c>
      <c r="BQ55" s="229">
        <v>0</v>
      </c>
      <c r="BR55" s="229">
        <v>0</v>
      </c>
      <c r="BS55" s="229">
        <v>0</v>
      </c>
      <c r="BT55" s="229">
        <v>0</v>
      </c>
      <c r="BU55" s="229">
        <v>0</v>
      </c>
      <c r="BV55" s="229">
        <v>1</v>
      </c>
      <c r="BW55" s="224">
        <v>0</v>
      </c>
      <c r="BX55" s="224">
        <v>0</v>
      </c>
      <c r="BY55" s="224">
        <v>0</v>
      </c>
      <c r="BZ55" s="224">
        <v>0</v>
      </c>
      <c r="CA55" s="224">
        <v>0</v>
      </c>
      <c r="CB55" s="224">
        <v>0</v>
      </c>
      <c r="CC55" s="224">
        <f t="shared" si="1"/>
        <v>0</v>
      </c>
      <c r="CD55" s="156" t="s">
        <v>981</v>
      </c>
      <c r="CE55" s="193"/>
    </row>
    <row r="56" spans="1:83" s="6" customFormat="1" ht="36" customHeight="1" x14ac:dyDescent="0.25">
      <c r="A56" s="200" t="s">
        <v>193</v>
      </c>
      <c r="B56" s="395" t="s">
        <v>1017</v>
      </c>
      <c r="C56" s="118" t="s">
        <v>1018</v>
      </c>
      <c r="D56" s="191" t="s">
        <v>981</v>
      </c>
      <c r="E56" s="229">
        <v>0</v>
      </c>
      <c r="F56" s="229">
        <v>0</v>
      </c>
      <c r="G56" s="194">
        <v>0</v>
      </c>
      <c r="H56" s="229">
        <v>0</v>
      </c>
      <c r="I56" s="229">
        <v>0</v>
      </c>
      <c r="J56" s="229">
        <v>0</v>
      </c>
      <c r="K56" s="191">
        <v>2</v>
      </c>
      <c r="L56" s="229">
        <v>0</v>
      </c>
      <c r="M56" s="229">
        <v>0</v>
      </c>
      <c r="N56" s="229">
        <v>0</v>
      </c>
      <c r="O56" s="229">
        <v>0</v>
      </c>
      <c r="P56" s="229">
        <v>0</v>
      </c>
      <c r="Q56" s="229">
        <v>0</v>
      </c>
      <c r="R56" s="229">
        <v>0</v>
      </c>
      <c r="S56" s="225">
        <v>0</v>
      </c>
      <c r="T56" s="225">
        <v>0</v>
      </c>
      <c r="U56" s="225">
        <v>0</v>
      </c>
      <c r="V56" s="225">
        <v>0</v>
      </c>
      <c r="W56" s="225">
        <v>0</v>
      </c>
      <c r="X56" s="225">
        <v>0</v>
      </c>
      <c r="Y56" s="225">
        <v>0</v>
      </c>
      <c r="Z56" s="229">
        <v>0</v>
      </c>
      <c r="AA56" s="229">
        <v>0</v>
      </c>
      <c r="AB56" s="194">
        <v>0</v>
      </c>
      <c r="AC56" s="229">
        <v>0</v>
      </c>
      <c r="AD56" s="229">
        <v>0</v>
      </c>
      <c r="AE56" s="229">
        <v>0</v>
      </c>
      <c r="AF56" s="225">
        <v>2</v>
      </c>
      <c r="AG56" s="229">
        <v>0</v>
      </c>
      <c r="AH56" s="229">
        <v>0</v>
      </c>
      <c r="AI56" s="194">
        <v>0</v>
      </c>
      <c r="AJ56" s="229">
        <v>0</v>
      </c>
      <c r="AK56" s="229">
        <v>0</v>
      </c>
      <c r="AL56" s="229">
        <v>0</v>
      </c>
      <c r="AM56" s="229">
        <v>0</v>
      </c>
      <c r="AN56" s="229">
        <v>0</v>
      </c>
      <c r="AO56" s="229">
        <v>0</v>
      </c>
      <c r="AP56" s="229">
        <v>0</v>
      </c>
      <c r="AQ56" s="229">
        <v>0</v>
      </c>
      <c r="AR56" s="229">
        <v>0</v>
      </c>
      <c r="AS56" s="229">
        <v>0</v>
      </c>
      <c r="AT56" s="229">
        <v>2</v>
      </c>
      <c r="AU56" s="229">
        <v>0</v>
      </c>
      <c r="AV56" s="229">
        <v>0</v>
      </c>
      <c r="AW56" s="229">
        <v>0</v>
      </c>
      <c r="AX56" s="229">
        <v>0</v>
      </c>
      <c r="AY56" s="229">
        <v>0</v>
      </c>
      <c r="AZ56" s="229">
        <v>0</v>
      </c>
      <c r="BA56" s="229">
        <v>0</v>
      </c>
      <c r="BB56" s="229">
        <v>0</v>
      </c>
      <c r="BC56" s="229">
        <v>0</v>
      </c>
      <c r="BD56" s="229">
        <v>0</v>
      </c>
      <c r="BE56" s="229">
        <v>0</v>
      </c>
      <c r="BF56" s="229">
        <v>0</v>
      </c>
      <c r="BG56" s="229">
        <v>0</v>
      </c>
      <c r="BH56" s="229">
        <v>0</v>
      </c>
      <c r="BI56" s="229">
        <v>0</v>
      </c>
      <c r="BJ56" s="229">
        <v>0</v>
      </c>
      <c r="BK56" s="229">
        <v>0</v>
      </c>
      <c r="BL56" s="229">
        <v>0</v>
      </c>
      <c r="BM56" s="229">
        <v>0</v>
      </c>
      <c r="BN56" s="229">
        <v>0</v>
      </c>
      <c r="BO56" s="229">
        <v>0</v>
      </c>
      <c r="BP56" s="229">
        <v>0</v>
      </c>
      <c r="BQ56" s="229">
        <v>0</v>
      </c>
      <c r="BR56" s="229">
        <v>0</v>
      </c>
      <c r="BS56" s="229">
        <v>0</v>
      </c>
      <c r="BT56" s="229">
        <v>0</v>
      </c>
      <c r="BU56" s="229">
        <v>0</v>
      </c>
      <c r="BV56" s="229">
        <v>2</v>
      </c>
      <c r="BW56" s="224">
        <v>0</v>
      </c>
      <c r="BX56" s="224">
        <v>0</v>
      </c>
      <c r="BY56" s="224">
        <v>0</v>
      </c>
      <c r="BZ56" s="224">
        <v>0</v>
      </c>
      <c r="CA56" s="224">
        <v>0</v>
      </c>
      <c r="CB56" s="224">
        <v>0</v>
      </c>
      <c r="CC56" s="224">
        <f t="shared" si="1"/>
        <v>0</v>
      </c>
      <c r="CD56" s="156" t="s">
        <v>981</v>
      </c>
      <c r="CE56" s="193"/>
    </row>
    <row r="57" spans="1:83" s="6" customFormat="1" ht="30" x14ac:dyDescent="0.25">
      <c r="A57" s="156" t="s">
        <v>201</v>
      </c>
      <c r="B57" s="163" t="s">
        <v>952</v>
      </c>
      <c r="C57" s="156" t="s">
        <v>913</v>
      </c>
      <c r="D57" s="191" t="s">
        <v>981</v>
      </c>
      <c r="E57" s="224">
        <v>0</v>
      </c>
      <c r="F57" s="224">
        <v>0</v>
      </c>
      <c r="G57" s="189">
        <f>G58</f>
        <v>15.953000000000003</v>
      </c>
      <c r="H57" s="224">
        <v>0</v>
      </c>
      <c r="I57" s="224">
        <v>0</v>
      </c>
      <c r="J57" s="224">
        <v>0</v>
      </c>
      <c r="K57" s="224">
        <v>0</v>
      </c>
      <c r="L57" s="224">
        <v>0</v>
      </c>
      <c r="M57" s="224">
        <v>0</v>
      </c>
      <c r="N57" s="224">
        <v>0</v>
      </c>
      <c r="O57" s="224">
        <v>0</v>
      </c>
      <c r="P57" s="224">
        <v>0</v>
      </c>
      <c r="Q57" s="224">
        <v>0</v>
      </c>
      <c r="R57" s="224">
        <v>0</v>
      </c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24">
        <v>0</v>
      </c>
      <c r="Y57" s="224">
        <v>0</v>
      </c>
      <c r="Z57" s="224">
        <v>0</v>
      </c>
      <c r="AA57" s="224">
        <v>0</v>
      </c>
      <c r="AB57" s="189">
        <f>AB58</f>
        <v>9.9930000000000021</v>
      </c>
      <c r="AC57" s="224">
        <v>0</v>
      </c>
      <c r="AD57" s="224">
        <v>0</v>
      </c>
      <c r="AE57" s="224">
        <v>0</v>
      </c>
      <c r="AF57" s="224">
        <v>0</v>
      </c>
      <c r="AG57" s="224">
        <v>0</v>
      </c>
      <c r="AH57" s="224">
        <v>0</v>
      </c>
      <c r="AI57" s="189">
        <f>AI58</f>
        <v>5.96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189">
        <f>AP58</f>
        <v>16.993000000000006</v>
      </c>
      <c r="AQ57" s="224">
        <v>0</v>
      </c>
      <c r="AR57" s="224">
        <v>0</v>
      </c>
      <c r="AS57" s="224">
        <v>0</v>
      </c>
      <c r="AT57" s="224">
        <v>0</v>
      </c>
      <c r="AU57" s="224">
        <v>0</v>
      </c>
      <c r="AV57" s="224">
        <v>0</v>
      </c>
      <c r="AW57" s="224">
        <v>0</v>
      </c>
      <c r="AX57" s="224">
        <v>0</v>
      </c>
      <c r="AY57" s="224">
        <v>0</v>
      </c>
      <c r="AZ57" s="224">
        <v>0</v>
      </c>
      <c r="BA57" s="224">
        <v>0</v>
      </c>
      <c r="BB57" s="224">
        <v>0</v>
      </c>
      <c r="BC57" s="224">
        <v>0</v>
      </c>
      <c r="BD57" s="224">
        <v>0</v>
      </c>
      <c r="BE57" s="224">
        <v>0</v>
      </c>
      <c r="BF57" s="224">
        <v>0</v>
      </c>
      <c r="BG57" s="224">
        <v>0</v>
      </c>
      <c r="BH57" s="224">
        <v>0</v>
      </c>
      <c r="BI57" s="224">
        <v>0</v>
      </c>
      <c r="BJ57" s="224">
        <v>0</v>
      </c>
      <c r="BK57" s="189">
        <f>BK58</f>
        <v>15.953000000000003</v>
      </c>
      <c r="BL57" s="224">
        <v>0</v>
      </c>
      <c r="BM57" s="224">
        <v>0</v>
      </c>
      <c r="BN57" s="224">
        <v>0</v>
      </c>
      <c r="BO57" s="224">
        <v>0</v>
      </c>
      <c r="BP57" s="224">
        <v>0</v>
      </c>
      <c r="BQ57" s="224">
        <v>0</v>
      </c>
      <c r="BR57" s="189">
        <f>BR58</f>
        <v>1.04</v>
      </c>
      <c r="BS57" s="224">
        <v>0</v>
      </c>
      <c r="BT57" s="224">
        <v>0</v>
      </c>
      <c r="BU57" s="224">
        <v>0</v>
      </c>
      <c r="BV57" s="224">
        <v>0</v>
      </c>
      <c r="BW57" s="224">
        <v>0</v>
      </c>
      <c r="BX57" s="224">
        <v>0</v>
      </c>
      <c r="BY57" s="224">
        <v>0</v>
      </c>
      <c r="BZ57" s="224">
        <v>0</v>
      </c>
      <c r="CA57" s="224">
        <v>0</v>
      </c>
      <c r="CB57" s="224">
        <v>0</v>
      </c>
      <c r="CC57" s="224">
        <v>0</v>
      </c>
      <c r="CD57" s="156" t="s">
        <v>981</v>
      </c>
      <c r="CE57" s="193"/>
    </row>
    <row r="58" spans="1:83" s="6" customFormat="1" ht="27.75" customHeight="1" x14ac:dyDescent="0.25">
      <c r="A58" s="156" t="s">
        <v>953</v>
      </c>
      <c r="B58" s="163" t="s">
        <v>954</v>
      </c>
      <c r="C58" s="156" t="s">
        <v>913</v>
      </c>
      <c r="D58" s="191" t="s">
        <v>981</v>
      </c>
      <c r="E58" s="224">
        <v>0</v>
      </c>
      <c r="F58" s="224">
        <v>0</v>
      </c>
      <c r="G58" s="189">
        <f>SUM(G59:G102)</f>
        <v>15.953000000000003</v>
      </c>
      <c r="H58" s="224">
        <v>0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0</v>
      </c>
      <c r="R58" s="224">
        <v>0</v>
      </c>
      <c r="S58" s="224">
        <v>0</v>
      </c>
      <c r="T58" s="224">
        <v>0</v>
      </c>
      <c r="U58" s="224">
        <v>0</v>
      </c>
      <c r="V58" s="224">
        <v>0</v>
      </c>
      <c r="W58" s="224">
        <v>0</v>
      </c>
      <c r="X58" s="224">
        <v>0</v>
      </c>
      <c r="Y58" s="224">
        <v>0</v>
      </c>
      <c r="Z58" s="224">
        <v>0</v>
      </c>
      <c r="AA58" s="224">
        <v>0</v>
      </c>
      <c r="AB58" s="189">
        <f>SUM(AB59:AB102)</f>
        <v>9.9930000000000021</v>
      </c>
      <c r="AC58" s="224">
        <v>0</v>
      </c>
      <c r="AD58" s="224">
        <v>0</v>
      </c>
      <c r="AE58" s="224">
        <v>0</v>
      </c>
      <c r="AF58" s="224">
        <v>0</v>
      </c>
      <c r="AG58" s="224">
        <v>0</v>
      </c>
      <c r="AH58" s="224">
        <v>0</v>
      </c>
      <c r="AI58" s="189">
        <f>SUM(AI59:AI102)</f>
        <v>5.96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189">
        <f>SUM(AP59:AP104)</f>
        <v>16.993000000000006</v>
      </c>
      <c r="AQ58" s="224">
        <v>0</v>
      </c>
      <c r="AR58" s="224">
        <v>0</v>
      </c>
      <c r="AS58" s="224">
        <v>0</v>
      </c>
      <c r="AT58" s="224">
        <v>0</v>
      </c>
      <c r="AU58" s="224">
        <v>0</v>
      </c>
      <c r="AV58" s="224">
        <v>0</v>
      </c>
      <c r="AW58" s="224">
        <v>0</v>
      </c>
      <c r="AX58" s="224">
        <v>0</v>
      </c>
      <c r="AY58" s="224">
        <v>0</v>
      </c>
      <c r="AZ58" s="224">
        <v>0</v>
      </c>
      <c r="BA58" s="224">
        <v>0</v>
      </c>
      <c r="BB58" s="224">
        <v>0</v>
      </c>
      <c r="BC58" s="224">
        <v>0</v>
      </c>
      <c r="BD58" s="224">
        <v>0</v>
      </c>
      <c r="BE58" s="224">
        <v>0</v>
      </c>
      <c r="BF58" s="224">
        <v>0</v>
      </c>
      <c r="BG58" s="224">
        <v>0</v>
      </c>
      <c r="BH58" s="224">
        <v>0</v>
      </c>
      <c r="BI58" s="224">
        <v>0</v>
      </c>
      <c r="BJ58" s="224">
        <v>0</v>
      </c>
      <c r="BK58" s="189">
        <f>SUM(BK59:BK102)</f>
        <v>15.953000000000003</v>
      </c>
      <c r="BL58" s="224">
        <v>0</v>
      </c>
      <c r="BM58" s="224">
        <v>0</v>
      </c>
      <c r="BN58" s="224">
        <v>0</v>
      </c>
      <c r="BO58" s="224">
        <v>0</v>
      </c>
      <c r="BP58" s="224">
        <v>0</v>
      </c>
      <c r="BQ58" s="224">
        <v>0</v>
      </c>
      <c r="BR58" s="189">
        <f>SUM(BR59:BR104)</f>
        <v>1.04</v>
      </c>
      <c r="BS58" s="224">
        <v>0</v>
      </c>
      <c r="BT58" s="224">
        <v>0</v>
      </c>
      <c r="BU58" s="224">
        <v>0</v>
      </c>
      <c r="BV58" s="224">
        <v>0</v>
      </c>
      <c r="BW58" s="224">
        <v>0</v>
      </c>
      <c r="BX58" s="224">
        <v>0</v>
      </c>
      <c r="BY58" s="224">
        <v>0</v>
      </c>
      <c r="BZ58" s="224">
        <v>0</v>
      </c>
      <c r="CA58" s="224">
        <v>0</v>
      </c>
      <c r="CB58" s="224">
        <v>0</v>
      </c>
      <c r="CC58" s="224">
        <v>0</v>
      </c>
      <c r="CD58" s="156" t="s">
        <v>981</v>
      </c>
      <c r="CE58" s="193"/>
    </row>
    <row r="59" spans="1:83" s="6" customFormat="1" ht="21.75" customHeight="1" x14ac:dyDescent="0.25">
      <c r="A59" s="200" t="s">
        <v>953</v>
      </c>
      <c r="B59" s="395" t="s">
        <v>1019</v>
      </c>
      <c r="C59" s="118" t="s">
        <v>1020</v>
      </c>
      <c r="D59" s="191" t="s">
        <v>981</v>
      </c>
      <c r="E59" s="225">
        <v>0</v>
      </c>
      <c r="F59" s="225">
        <v>0</v>
      </c>
      <c r="G59" s="130">
        <v>0.27600000000000002</v>
      </c>
      <c r="H59" s="225">
        <v>0</v>
      </c>
      <c r="I59" s="225">
        <v>0</v>
      </c>
      <c r="J59" s="225">
        <v>0</v>
      </c>
      <c r="K59" s="225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5">
        <v>0</v>
      </c>
      <c r="T59" s="225">
        <v>0</v>
      </c>
      <c r="U59" s="225">
        <v>0</v>
      </c>
      <c r="V59" s="225">
        <v>0</v>
      </c>
      <c r="W59" s="225">
        <v>0</v>
      </c>
      <c r="X59" s="225">
        <v>0</v>
      </c>
      <c r="Y59" s="225">
        <v>0</v>
      </c>
      <c r="Z59" s="225">
        <v>0</v>
      </c>
      <c r="AA59" s="225">
        <v>0</v>
      </c>
      <c r="AB59" s="130">
        <v>0.27600000000000002</v>
      </c>
      <c r="AC59" s="225">
        <v>0</v>
      </c>
      <c r="AD59" s="225">
        <v>0</v>
      </c>
      <c r="AE59" s="225">
        <v>0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130">
        <v>0.27600000000000002</v>
      </c>
      <c r="AQ59" s="225">
        <v>0</v>
      </c>
      <c r="AR59" s="225">
        <v>0</v>
      </c>
      <c r="AS59" s="225">
        <v>0</v>
      </c>
      <c r="AT59" s="225">
        <v>0</v>
      </c>
      <c r="AU59" s="224">
        <v>0</v>
      </c>
      <c r="AV59" s="224">
        <v>0</v>
      </c>
      <c r="AW59" s="224">
        <v>0</v>
      </c>
      <c r="AX59" s="224">
        <v>0</v>
      </c>
      <c r="AY59" s="224">
        <v>0</v>
      </c>
      <c r="AZ59" s="224">
        <v>0</v>
      </c>
      <c r="BA59" s="224">
        <v>0</v>
      </c>
      <c r="BB59" s="225">
        <v>0</v>
      </c>
      <c r="BC59" s="225">
        <v>0</v>
      </c>
      <c r="BD59" s="225">
        <v>0</v>
      </c>
      <c r="BE59" s="225">
        <v>0</v>
      </c>
      <c r="BF59" s="225">
        <v>0</v>
      </c>
      <c r="BG59" s="225">
        <v>0</v>
      </c>
      <c r="BH59" s="225">
        <v>0</v>
      </c>
      <c r="BI59" s="225">
        <v>0</v>
      </c>
      <c r="BJ59" s="225">
        <v>0</v>
      </c>
      <c r="BK59" s="130">
        <v>0.27600000000000002</v>
      </c>
      <c r="BL59" s="225">
        <v>0</v>
      </c>
      <c r="BM59" s="225">
        <v>0</v>
      </c>
      <c r="BN59" s="225">
        <v>0</v>
      </c>
      <c r="BO59" s="225">
        <v>0</v>
      </c>
      <c r="BP59" s="225">
        <v>0</v>
      </c>
      <c r="BQ59" s="225">
        <v>0</v>
      </c>
      <c r="BR59" s="225">
        <v>0</v>
      </c>
      <c r="BS59" s="225">
        <v>0</v>
      </c>
      <c r="BT59" s="225">
        <v>0</v>
      </c>
      <c r="BU59" s="225">
        <v>0</v>
      </c>
      <c r="BV59" s="225">
        <v>0</v>
      </c>
      <c r="BW59" s="225">
        <v>0</v>
      </c>
      <c r="BX59" s="225">
        <v>0</v>
      </c>
      <c r="BY59" s="225">
        <v>0</v>
      </c>
      <c r="BZ59" s="225">
        <v>0</v>
      </c>
      <c r="CA59" s="225">
        <v>0</v>
      </c>
      <c r="CB59" s="225">
        <v>0</v>
      </c>
      <c r="CC59" s="225">
        <v>0</v>
      </c>
      <c r="CD59" s="156" t="s">
        <v>981</v>
      </c>
      <c r="CE59" s="193"/>
    </row>
    <row r="60" spans="1:83" s="6" customFormat="1" ht="18" customHeight="1" x14ac:dyDescent="0.25">
      <c r="A60" s="200" t="s">
        <v>953</v>
      </c>
      <c r="B60" s="395" t="s">
        <v>1021</v>
      </c>
      <c r="C60" s="118" t="s">
        <v>1022</v>
      </c>
      <c r="D60" s="191" t="s">
        <v>981</v>
      </c>
      <c r="E60" s="225">
        <v>0</v>
      </c>
      <c r="F60" s="225">
        <v>0</v>
      </c>
      <c r="G60" s="130">
        <v>0.35</v>
      </c>
      <c r="H60" s="225">
        <v>0</v>
      </c>
      <c r="I60" s="225">
        <v>0</v>
      </c>
      <c r="J60" s="225">
        <v>0</v>
      </c>
      <c r="K60" s="225">
        <v>0</v>
      </c>
      <c r="L60" s="229">
        <v>0</v>
      </c>
      <c r="M60" s="229">
        <v>0</v>
      </c>
      <c r="N60" s="229">
        <v>0</v>
      </c>
      <c r="O60" s="229">
        <v>0</v>
      </c>
      <c r="P60" s="229">
        <v>0</v>
      </c>
      <c r="Q60" s="229">
        <v>0</v>
      </c>
      <c r="R60" s="229">
        <v>0</v>
      </c>
      <c r="S60" s="225">
        <v>0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>
        <v>0</v>
      </c>
      <c r="AB60" s="130">
        <v>0.35</v>
      </c>
      <c r="AC60" s="225">
        <v>0</v>
      </c>
      <c r="AD60" s="225">
        <v>0</v>
      </c>
      <c r="AE60" s="225">
        <v>0</v>
      </c>
      <c r="AF60" s="225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5">
        <v>0</v>
      </c>
      <c r="AN60" s="225">
        <v>0</v>
      </c>
      <c r="AO60" s="225">
        <v>0</v>
      </c>
      <c r="AP60" s="130">
        <v>0.35</v>
      </c>
      <c r="AQ60" s="225">
        <v>0</v>
      </c>
      <c r="AR60" s="225">
        <v>0</v>
      </c>
      <c r="AS60" s="225">
        <v>0</v>
      </c>
      <c r="AT60" s="225">
        <v>0</v>
      </c>
      <c r="AU60" s="224">
        <v>0</v>
      </c>
      <c r="AV60" s="224">
        <v>0</v>
      </c>
      <c r="AW60" s="224">
        <v>0</v>
      </c>
      <c r="AX60" s="224">
        <v>0</v>
      </c>
      <c r="AY60" s="224">
        <v>0</v>
      </c>
      <c r="AZ60" s="224">
        <v>0</v>
      </c>
      <c r="BA60" s="224">
        <v>0</v>
      </c>
      <c r="BB60" s="225">
        <v>0</v>
      </c>
      <c r="BC60" s="225">
        <v>0</v>
      </c>
      <c r="BD60" s="225">
        <v>0</v>
      </c>
      <c r="BE60" s="225">
        <v>0</v>
      </c>
      <c r="BF60" s="225">
        <v>0</v>
      </c>
      <c r="BG60" s="225">
        <v>0</v>
      </c>
      <c r="BH60" s="225">
        <v>0</v>
      </c>
      <c r="BI60" s="225">
        <v>0</v>
      </c>
      <c r="BJ60" s="225">
        <v>0</v>
      </c>
      <c r="BK60" s="130">
        <v>0.35</v>
      </c>
      <c r="BL60" s="225">
        <v>0</v>
      </c>
      <c r="BM60" s="225">
        <v>0</v>
      </c>
      <c r="BN60" s="225">
        <v>0</v>
      </c>
      <c r="BO60" s="225">
        <v>0</v>
      </c>
      <c r="BP60" s="225">
        <v>0</v>
      </c>
      <c r="BQ60" s="225">
        <v>0</v>
      </c>
      <c r="BR60" s="225">
        <v>0</v>
      </c>
      <c r="BS60" s="225">
        <v>0</v>
      </c>
      <c r="BT60" s="225">
        <v>0</v>
      </c>
      <c r="BU60" s="225">
        <v>0</v>
      </c>
      <c r="BV60" s="225">
        <v>0</v>
      </c>
      <c r="BW60" s="225">
        <v>0</v>
      </c>
      <c r="BX60" s="225">
        <v>0</v>
      </c>
      <c r="BY60" s="225">
        <v>0</v>
      </c>
      <c r="BZ60" s="225">
        <v>0</v>
      </c>
      <c r="CA60" s="225">
        <v>0</v>
      </c>
      <c r="CB60" s="225">
        <v>0</v>
      </c>
      <c r="CC60" s="225">
        <v>0</v>
      </c>
      <c r="CD60" s="156" t="s">
        <v>981</v>
      </c>
      <c r="CE60" s="193"/>
    </row>
    <row r="61" spans="1:83" s="6" customFormat="1" ht="24" customHeight="1" x14ac:dyDescent="0.25">
      <c r="A61" s="200" t="s">
        <v>953</v>
      </c>
      <c r="B61" s="395" t="s">
        <v>1023</v>
      </c>
      <c r="C61" s="118" t="s">
        <v>1024</v>
      </c>
      <c r="D61" s="191" t="s">
        <v>981</v>
      </c>
      <c r="E61" s="225">
        <v>0</v>
      </c>
      <c r="F61" s="225">
        <v>0</v>
      </c>
      <c r="G61" s="130">
        <v>0.21</v>
      </c>
      <c r="H61" s="225">
        <v>0</v>
      </c>
      <c r="I61" s="225">
        <v>0</v>
      </c>
      <c r="J61" s="225">
        <v>0</v>
      </c>
      <c r="K61" s="225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5">
        <v>0</v>
      </c>
      <c r="T61" s="225">
        <v>0</v>
      </c>
      <c r="U61" s="225">
        <v>0</v>
      </c>
      <c r="V61" s="225">
        <v>0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130">
        <v>0.21</v>
      </c>
      <c r="AC61" s="225">
        <v>0</v>
      </c>
      <c r="AD61" s="225">
        <v>0</v>
      </c>
      <c r="AE61" s="225">
        <v>0</v>
      </c>
      <c r="AF61" s="225">
        <v>0</v>
      </c>
      <c r="AG61" s="225">
        <v>0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5">
        <v>0</v>
      </c>
      <c r="AN61" s="225">
        <v>0</v>
      </c>
      <c r="AO61" s="225">
        <v>0</v>
      </c>
      <c r="AP61" s="130">
        <v>0.21</v>
      </c>
      <c r="AQ61" s="225">
        <v>0</v>
      </c>
      <c r="AR61" s="225">
        <v>0</v>
      </c>
      <c r="AS61" s="225">
        <v>0</v>
      </c>
      <c r="AT61" s="225">
        <v>0</v>
      </c>
      <c r="AU61" s="224">
        <v>0</v>
      </c>
      <c r="AV61" s="224">
        <v>0</v>
      </c>
      <c r="AW61" s="224">
        <v>0</v>
      </c>
      <c r="AX61" s="224">
        <v>0</v>
      </c>
      <c r="AY61" s="224">
        <v>0</v>
      </c>
      <c r="AZ61" s="224">
        <v>0</v>
      </c>
      <c r="BA61" s="224">
        <v>0</v>
      </c>
      <c r="BB61" s="225">
        <v>0</v>
      </c>
      <c r="BC61" s="225">
        <v>0</v>
      </c>
      <c r="BD61" s="225">
        <v>0</v>
      </c>
      <c r="BE61" s="225">
        <v>0</v>
      </c>
      <c r="BF61" s="225">
        <v>0</v>
      </c>
      <c r="BG61" s="225">
        <v>0</v>
      </c>
      <c r="BH61" s="225">
        <v>0</v>
      </c>
      <c r="BI61" s="225">
        <v>0</v>
      </c>
      <c r="BJ61" s="225">
        <v>0</v>
      </c>
      <c r="BK61" s="130">
        <v>0.21</v>
      </c>
      <c r="BL61" s="225">
        <v>0</v>
      </c>
      <c r="BM61" s="225">
        <v>0</v>
      </c>
      <c r="BN61" s="225">
        <v>0</v>
      </c>
      <c r="BO61" s="225">
        <v>0</v>
      </c>
      <c r="BP61" s="225">
        <v>0</v>
      </c>
      <c r="BQ61" s="225">
        <v>0</v>
      </c>
      <c r="BR61" s="225">
        <v>0</v>
      </c>
      <c r="BS61" s="225">
        <v>0</v>
      </c>
      <c r="BT61" s="225">
        <v>0</v>
      </c>
      <c r="BU61" s="225">
        <v>0</v>
      </c>
      <c r="BV61" s="225">
        <v>0</v>
      </c>
      <c r="BW61" s="225">
        <v>0</v>
      </c>
      <c r="BX61" s="225">
        <v>0</v>
      </c>
      <c r="BY61" s="225">
        <v>0</v>
      </c>
      <c r="BZ61" s="225">
        <v>0</v>
      </c>
      <c r="CA61" s="225">
        <v>0</v>
      </c>
      <c r="CB61" s="225">
        <v>0</v>
      </c>
      <c r="CC61" s="225">
        <v>0</v>
      </c>
      <c r="CD61" s="156" t="s">
        <v>981</v>
      </c>
      <c r="CE61" s="193"/>
    </row>
    <row r="62" spans="1:83" s="6" customFormat="1" ht="23.25" customHeight="1" x14ac:dyDescent="0.25">
      <c r="A62" s="200" t="s">
        <v>953</v>
      </c>
      <c r="B62" s="395" t="s">
        <v>1025</v>
      </c>
      <c r="C62" s="118" t="s">
        <v>1026</v>
      </c>
      <c r="D62" s="191" t="s">
        <v>981</v>
      </c>
      <c r="E62" s="225">
        <v>0</v>
      </c>
      <c r="F62" s="225">
        <v>0</v>
      </c>
      <c r="G62" s="130">
        <v>0.36199999999999999</v>
      </c>
      <c r="H62" s="225">
        <v>0</v>
      </c>
      <c r="I62" s="225">
        <v>0</v>
      </c>
      <c r="J62" s="225">
        <v>0</v>
      </c>
      <c r="K62" s="225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5">
        <v>0</v>
      </c>
      <c r="T62" s="225">
        <v>0</v>
      </c>
      <c r="U62" s="225">
        <v>0</v>
      </c>
      <c r="V62" s="225">
        <v>0</v>
      </c>
      <c r="W62" s="225">
        <v>0</v>
      </c>
      <c r="X62" s="225">
        <v>0</v>
      </c>
      <c r="Y62" s="225">
        <v>0</v>
      </c>
      <c r="Z62" s="225">
        <v>0</v>
      </c>
      <c r="AA62" s="225">
        <v>0</v>
      </c>
      <c r="AB62" s="130">
        <v>0.36199999999999999</v>
      </c>
      <c r="AC62" s="225">
        <v>0</v>
      </c>
      <c r="AD62" s="225">
        <v>0</v>
      </c>
      <c r="AE62" s="225">
        <v>0</v>
      </c>
      <c r="AF62" s="225">
        <v>0</v>
      </c>
      <c r="AG62" s="225">
        <v>0</v>
      </c>
      <c r="AH62" s="225">
        <v>0</v>
      </c>
      <c r="AI62" s="225">
        <v>0</v>
      </c>
      <c r="AJ62" s="225">
        <v>0</v>
      </c>
      <c r="AK62" s="225">
        <v>0</v>
      </c>
      <c r="AL62" s="225">
        <v>0</v>
      </c>
      <c r="AM62" s="225">
        <v>0</v>
      </c>
      <c r="AN62" s="225">
        <v>0</v>
      </c>
      <c r="AO62" s="225">
        <v>0</v>
      </c>
      <c r="AP62" s="130">
        <v>0.36199999999999999</v>
      </c>
      <c r="AQ62" s="225">
        <v>0</v>
      </c>
      <c r="AR62" s="225">
        <v>0</v>
      </c>
      <c r="AS62" s="225">
        <v>0</v>
      </c>
      <c r="AT62" s="225">
        <v>0</v>
      </c>
      <c r="AU62" s="224">
        <v>0</v>
      </c>
      <c r="AV62" s="224">
        <v>0</v>
      </c>
      <c r="AW62" s="224">
        <v>0</v>
      </c>
      <c r="AX62" s="224">
        <v>0</v>
      </c>
      <c r="AY62" s="224">
        <v>0</v>
      </c>
      <c r="AZ62" s="224">
        <v>0</v>
      </c>
      <c r="BA62" s="224">
        <v>0</v>
      </c>
      <c r="BB62" s="225">
        <v>0</v>
      </c>
      <c r="BC62" s="225">
        <v>0</v>
      </c>
      <c r="BD62" s="225">
        <v>0</v>
      </c>
      <c r="BE62" s="225">
        <v>0</v>
      </c>
      <c r="BF62" s="225">
        <v>0</v>
      </c>
      <c r="BG62" s="225">
        <v>0</v>
      </c>
      <c r="BH62" s="225">
        <v>0</v>
      </c>
      <c r="BI62" s="225">
        <v>0</v>
      </c>
      <c r="BJ62" s="225">
        <v>0</v>
      </c>
      <c r="BK62" s="130">
        <v>0.36199999999999999</v>
      </c>
      <c r="BL62" s="225">
        <v>0</v>
      </c>
      <c r="BM62" s="225">
        <v>0</v>
      </c>
      <c r="BN62" s="225">
        <v>0</v>
      </c>
      <c r="BO62" s="225">
        <v>0</v>
      </c>
      <c r="BP62" s="225">
        <v>0</v>
      </c>
      <c r="BQ62" s="225">
        <v>0</v>
      </c>
      <c r="BR62" s="225">
        <v>0</v>
      </c>
      <c r="BS62" s="225">
        <v>0</v>
      </c>
      <c r="BT62" s="225">
        <v>0</v>
      </c>
      <c r="BU62" s="225">
        <v>0</v>
      </c>
      <c r="BV62" s="225">
        <v>0</v>
      </c>
      <c r="BW62" s="225">
        <v>0</v>
      </c>
      <c r="BX62" s="225">
        <v>0</v>
      </c>
      <c r="BY62" s="225">
        <v>0</v>
      </c>
      <c r="BZ62" s="225">
        <v>0</v>
      </c>
      <c r="CA62" s="225">
        <v>0</v>
      </c>
      <c r="CB62" s="225">
        <v>0</v>
      </c>
      <c r="CC62" s="225">
        <v>0</v>
      </c>
      <c r="CD62" s="156" t="s">
        <v>981</v>
      </c>
      <c r="CE62" s="193"/>
    </row>
    <row r="63" spans="1:83" s="6" customFormat="1" ht="19.5" customHeight="1" x14ac:dyDescent="0.25">
      <c r="A63" s="200" t="s">
        <v>953</v>
      </c>
      <c r="B63" s="395" t="s">
        <v>1027</v>
      </c>
      <c r="C63" s="118" t="s">
        <v>1028</v>
      </c>
      <c r="D63" s="191" t="s">
        <v>981</v>
      </c>
      <c r="E63" s="225">
        <v>0</v>
      </c>
      <c r="F63" s="225">
        <v>0</v>
      </c>
      <c r="G63" s="130">
        <v>0.52700000000000002</v>
      </c>
      <c r="H63" s="225">
        <v>0</v>
      </c>
      <c r="I63" s="225">
        <v>0</v>
      </c>
      <c r="J63" s="225">
        <v>0</v>
      </c>
      <c r="K63" s="225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0</v>
      </c>
      <c r="Q63" s="229">
        <v>0</v>
      </c>
      <c r="R63" s="229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130">
        <v>0.52700000000000002</v>
      </c>
      <c r="AC63" s="225">
        <v>0</v>
      </c>
      <c r="AD63" s="225">
        <v>0</v>
      </c>
      <c r="AE63" s="225">
        <v>0</v>
      </c>
      <c r="AF63" s="225">
        <v>0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130">
        <v>0.52700000000000002</v>
      </c>
      <c r="AQ63" s="225">
        <v>0</v>
      </c>
      <c r="AR63" s="225">
        <v>0</v>
      </c>
      <c r="AS63" s="225">
        <v>0</v>
      </c>
      <c r="AT63" s="225">
        <v>0</v>
      </c>
      <c r="AU63" s="224">
        <v>0</v>
      </c>
      <c r="AV63" s="224">
        <v>0</v>
      </c>
      <c r="AW63" s="224">
        <v>0</v>
      </c>
      <c r="AX63" s="224">
        <v>0</v>
      </c>
      <c r="AY63" s="224">
        <v>0</v>
      </c>
      <c r="AZ63" s="224">
        <v>0</v>
      </c>
      <c r="BA63" s="224">
        <v>0</v>
      </c>
      <c r="BB63" s="225">
        <v>0</v>
      </c>
      <c r="BC63" s="225">
        <v>0</v>
      </c>
      <c r="BD63" s="225">
        <v>0</v>
      </c>
      <c r="BE63" s="225">
        <v>0</v>
      </c>
      <c r="BF63" s="225">
        <v>0</v>
      </c>
      <c r="BG63" s="225">
        <v>0</v>
      </c>
      <c r="BH63" s="225">
        <v>0</v>
      </c>
      <c r="BI63" s="225">
        <v>0</v>
      </c>
      <c r="BJ63" s="225">
        <v>0</v>
      </c>
      <c r="BK63" s="130">
        <v>0.52700000000000002</v>
      </c>
      <c r="BL63" s="225">
        <v>0</v>
      </c>
      <c r="BM63" s="225">
        <v>0</v>
      </c>
      <c r="BN63" s="225">
        <v>0</v>
      </c>
      <c r="BO63" s="225">
        <v>0</v>
      </c>
      <c r="BP63" s="225">
        <v>0</v>
      </c>
      <c r="BQ63" s="225">
        <v>0</v>
      </c>
      <c r="BR63" s="225">
        <v>0</v>
      </c>
      <c r="BS63" s="225">
        <v>0</v>
      </c>
      <c r="BT63" s="225">
        <v>0</v>
      </c>
      <c r="BU63" s="225">
        <v>0</v>
      </c>
      <c r="BV63" s="225">
        <v>0</v>
      </c>
      <c r="BW63" s="225">
        <v>0</v>
      </c>
      <c r="BX63" s="225">
        <v>0</v>
      </c>
      <c r="BY63" s="225">
        <v>0</v>
      </c>
      <c r="BZ63" s="225">
        <v>0</v>
      </c>
      <c r="CA63" s="225">
        <v>0</v>
      </c>
      <c r="CB63" s="225">
        <v>0</v>
      </c>
      <c r="CC63" s="225">
        <v>0</v>
      </c>
      <c r="CD63" s="156" t="s">
        <v>981</v>
      </c>
      <c r="CE63" s="193"/>
    </row>
    <row r="64" spans="1:83" s="6" customFormat="1" ht="24" customHeight="1" x14ac:dyDescent="0.25">
      <c r="A64" s="200" t="s">
        <v>953</v>
      </c>
      <c r="B64" s="395" t="s">
        <v>1029</v>
      </c>
      <c r="C64" s="118" t="s">
        <v>1030</v>
      </c>
      <c r="D64" s="191" t="s">
        <v>981</v>
      </c>
      <c r="E64" s="225">
        <v>0</v>
      </c>
      <c r="F64" s="225">
        <v>0</v>
      </c>
      <c r="G64" s="130">
        <v>0.24</v>
      </c>
      <c r="H64" s="225">
        <v>0</v>
      </c>
      <c r="I64" s="225">
        <v>0</v>
      </c>
      <c r="J64" s="225">
        <v>0</v>
      </c>
      <c r="K64" s="225">
        <v>0</v>
      </c>
      <c r="L64" s="229">
        <v>0</v>
      </c>
      <c r="M64" s="229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5">
        <v>0</v>
      </c>
      <c r="T64" s="225">
        <v>0</v>
      </c>
      <c r="U64" s="225">
        <v>0</v>
      </c>
      <c r="V64" s="225">
        <v>0</v>
      </c>
      <c r="W64" s="225">
        <v>0</v>
      </c>
      <c r="X64" s="225">
        <v>0</v>
      </c>
      <c r="Y64" s="225">
        <v>0</v>
      </c>
      <c r="Z64" s="225">
        <v>0</v>
      </c>
      <c r="AA64" s="225">
        <v>0</v>
      </c>
      <c r="AB64" s="130">
        <v>0.24</v>
      </c>
      <c r="AC64" s="225">
        <v>0</v>
      </c>
      <c r="AD64" s="225">
        <v>0</v>
      </c>
      <c r="AE64" s="225">
        <v>0</v>
      </c>
      <c r="AF64" s="225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0</v>
      </c>
      <c r="AM64" s="225">
        <v>0</v>
      </c>
      <c r="AN64" s="225">
        <v>0</v>
      </c>
      <c r="AO64" s="225">
        <v>0</v>
      </c>
      <c r="AP64" s="130">
        <v>0.24</v>
      </c>
      <c r="AQ64" s="225">
        <v>0</v>
      </c>
      <c r="AR64" s="225">
        <v>0</v>
      </c>
      <c r="AS64" s="225">
        <v>0</v>
      </c>
      <c r="AT64" s="225">
        <v>0</v>
      </c>
      <c r="AU64" s="224">
        <v>0</v>
      </c>
      <c r="AV64" s="224">
        <v>0</v>
      </c>
      <c r="AW64" s="224">
        <v>0</v>
      </c>
      <c r="AX64" s="224">
        <v>0</v>
      </c>
      <c r="AY64" s="224">
        <v>0</v>
      </c>
      <c r="AZ64" s="224">
        <v>0</v>
      </c>
      <c r="BA64" s="224">
        <v>0</v>
      </c>
      <c r="BB64" s="225">
        <v>0</v>
      </c>
      <c r="BC64" s="225">
        <v>0</v>
      </c>
      <c r="BD64" s="225">
        <v>0</v>
      </c>
      <c r="BE64" s="225">
        <v>0</v>
      </c>
      <c r="BF64" s="225">
        <v>0</v>
      </c>
      <c r="BG64" s="225">
        <v>0</v>
      </c>
      <c r="BH64" s="225">
        <v>0</v>
      </c>
      <c r="BI64" s="225">
        <v>0</v>
      </c>
      <c r="BJ64" s="225">
        <v>0</v>
      </c>
      <c r="BK64" s="130">
        <v>0.24</v>
      </c>
      <c r="BL64" s="225">
        <v>0</v>
      </c>
      <c r="BM64" s="225">
        <v>0</v>
      </c>
      <c r="BN64" s="225">
        <v>0</v>
      </c>
      <c r="BO64" s="225">
        <v>0</v>
      </c>
      <c r="BP64" s="225">
        <v>0</v>
      </c>
      <c r="BQ64" s="225">
        <v>0</v>
      </c>
      <c r="BR64" s="225">
        <v>0</v>
      </c>
      <c r="BS64" s="225">
        <v>0</v>
      </c>
      <c r="BT64" s="225">
        <v>0</v>
      </c>
      <c r="BU64" s="225">
        <v>0</v>
      </c>
      <c r="BV64" s="225">
        <v>0</v>
      </c>
      <c r="BW64" s="225">
        <v>0</v>
      </c>
      <c r="BX64" s="225">
        <v>0</v>
      </c>
      <c r="BY64" s="225">
        <v>0</v>
      </c>
      <c r="BZ64" s="225">
        <v>0</v>
      </c>
      <c r="CA64" s="225">
        <v>0</v>
      </c>
      <c r="CB64" s="225">
        <v>0</v>
      </c>
      <c r="CC64" s="225">
        <v>0</v>
      </c>
      <c r="CD64" s="156" t="s">
        <v>981</v>
      </c>
      <c r="CE64" s="193"/>
    </row>
    <row r="65" spans="1:83" s="6" customFormat="1" ht="21" customHeight="1" x14ac:dyDescent="0.25">
      <c r="A65" s="200" t="s">
        <v>953</v>
      </c>
      <c r="B65" s="395" t="s">
        <v>1031</v>
      </c>
      <c r="C65" s="118" t="s">
        <v>1032</v>
      </c>
      <c r="D65" s="191" t="s">
        <v>981</v>
      </c>
      <c r="E65" s="225">
        <v>0</v>
      </c>
      <c r="F65" s="225">
        <v>0</v>
      </c>
      <c r="G65" s="130">
        <v>0.43</v>
      </c>
      <c r="H65" s="225">
        <v>0</v>
      </c>
      <c r="I65" s="225">
        <v>0</v>
      </c>
      <c r="J65" s="225">
        <v>0</v>
      </c>
      <c r="K65" s="225">
        <v>0</v>
      </c>
      <c r="L65" s="229">
        <v>0</v>
      </c>
      <c r="M65" s="229">
        <v>0</v>
      </c>
      <c r="N65" s="229">
        <v>0</v>
      </c>
      <c r="O65" s="229">
        <v>0</v>
      </c>
      <c r="P65" s="229">
        <v>0</v>
      </c>
      <c r="Q65" s="229">
        <v>0</v>
      </c>
      <c r="R65" s="229">
        <v>0</v>
      </c>
      <c r="S65" s="225">
        <v>0</v>
      </c>
      <c r="T65" s="225">
        <v>0</v>
      </c>
      <c r="U65" s="225">
        <v>0</v>
      </c>
      <c r="V65" s="225">
        <v>0</v>
      </c>
      <c r="W65" s="225">
        <v>0</v>
      </c>
      <c r="X65" s="225">
        <v>0</v>
      </c>
      <c r="Y65" s="225">
        <v>0</v>
      </c>
      <c r="Z65" s="225">
        <v>0</v>
      </c>
      <c r="AA65" s="225">
        <v>0</v>
      </c>
      <c r="AB65" s="130">
        <v>0.43</v>
      </c>
      <c r="AC65" s="225">
        <v>0</v>
      </c>
      <c r="AD65" s="225">
        <v>0</v>
      </c>
      <c r="AE65" s="225">
        <v>0</v>
      </c>
      <c r="AF65" s="225">
        <v>0</v>
      </c>
      <c r="AG65" s="225">
        <v>0</v>
      </c>
      <c r="AH65" s="225">
        <v>0</v>
      </c>
      <c r="AI65" s="225">
        <v>0</v>
      </c>
      <c r="AJ65" s="225">
        <v>0</v>
      </c>
      <c r="AK65" s="225">
        <v>0</v>
      </c>
      <c r="AL65" s="225">
        <v>0</v>
      </c>
      <c r="AM65" s="225">
        <v>0</v>
      </c>
      <c r="AN65" s="225">
        <v>0</v>
      </c>
      <c r="AO65" s="225">
        <v>0</v>
      </c>
      <c r="AP65" s="130">
        <v>0.43</v>
      </c>
      <c r="AQ65" s="225">
        <v>0</v>
      </c>
      <c r="AR65" s="225">
        <v>0</v>
      </c>
      <c r="AS65" s="225">
        <v>0</v>
      </c>
      <c r="AT65" s="225">
        <v>0</v>
      </c>
      <c r="AU65" s="224">
        <v>0</v>
      </c>
      <c r="AV65" s="224">
        <v>0</v>
      </c>
      <c r="AW65" s="224">
        <v>0</v>
      </c>
      <c r="AX65" s="224">
        <v>0</v>
      </c>
      <c r="AY65" s="224">
        <v>0</v>
      </c>
      <c r="AZ65" s="224">
        <v>0</v>
      </c>
      <c r="BA65" s="224">
        <v>0</v>
      </c>
      <c r="BB65" s="225">
        <v>0</v>
      </c>
      <c r="BC65" s="225">
        <v>0</v>
      </c>
      <c r="BD65" s="225">
        <v>0</v>
      </c>
      <c r="BE65" s="225">
        <v>0</v>
      </c>
      <c r="BF65" s="225">
        <v>0</v>
      </c>
      <c r="BG65" s="225">
        <v>0</v>
      </c>
      <c r="BH65" s="225">
        <v>0</v>
      </c>
      <c r="BI65" s="225">
        <v>0</v>
      </c>
      <c r="BJ65" s="225">
        <v>0</v>
      </c>
      <c r="BK65" s="130">
        <v>0.43</v>
      </c>
      <c r="BL65" s="225">
        <v>0</v>
      </c>
      <c r="BM65" s="225">
        <v>0</v>
      </c>
      <c r="BN65" s="225">
        <v>0</v>
      </c>
      <c r="BO65" s="225">
        <v>0</v>
      </c>
      <c r="BP65" s="225">
        <v>0</v>
      </c>
      <c r="BQ65" s="225">
        <v>0</v>
      </c>
      <c r="BR65" s="225">
        <v>0</v>
      </c>
      <c r="BS65" s="225">
        <v>0</v>
      </c>
      <c r="BT65" s="225">
        <v>0</v>
      </c>
      <c r="BU65" s="225">
        <v>0</v>
      </c>
      <c r="BV65" s="225">
        <v>0</v>
      </c>
      <c r="BW65" s="225">
        <v>0</v>
      </c>
      <c r="BX65" s="225">
        <v>0</v>
      </c>
      <c r="BY65" s="225">
        <v>0</v>
      </c>
      <c r="BZ65" s="225">
        <v>0</v>
      </c>
      <c r="CA65" s="225">
        <v>0</v>
      </c>
      <c r="CB65" s="225">
        <v>0</v>
      </c>
      <c r="CC65" s="225">
        <v>0</v>
      </c>
      <c r="CD65" s="156" t="s">
        <v>981</v>
      </c>
      <c r="CE65" s="193"/>
    </row>
    <row r="66" spans="1:83" s="6" customFormat="1" ht="18.75" customHeight="1" x14ac:dyDescent="0.25">
      <c r="A66" s="200" t="s">
        <v>953</v>
      </c>
      <c r="B66" s="395" t="s">
        <v>1033</v>
      </c>
      <c r="C66" s="118" t="s">
        <v>1034</v>
      </c>
      <c r="D66" s="191" t="s">
        <v>981</v>
      </c>
      <c r="E66" s="225">
        <v>0</v>
      </c>
      <c r="F66" s="225">
        <v>0</v>
      </c>
      <c r="G66" s="130">
        <v>0.34699999999999998</v>
      </c>
      <c r="H66" s="225">
        <v>0</v>
      </c>
      <c r="I66" s="225">
        <v>0</v>
      </c>
      <c r="J66" s="225">
        <v>0</v>
      </c>
      <c r="K66" s="225">
        <v>0</v>
      </c>
      <c r="L66" s="229">
        <v>0</v>
      </c>
      <c r="M66" s="229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5">
        <v>0</v>
      </c>
      <c r="T66" s="225">
        <v>0</v>
      </c>
      <c r="U66" s="225">
        <v>0</v>
      </c>
      <c r="V66" s="225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130">
        <v>0.34699999999999998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0</v>
      </c>
      <c r="AL66" s="225">
        <v>0</v>
      </c>
      <c r="AM66" s="225">
        <v>0</v>
      </c>
      <c r="AN66" s="225">
        <v>0</v>
      </c>
      <c r="AO66" s="225">
        <v>0</v>
      </c>
      <c r="AP66" s="130">
        <v>0.34699999999999998</v>
      </c>
      <c r="AQ66" s="225">
        <v>0</v>
      </c>
      <c r="AR66" s="225">
        <v>0</v>
      </c>
      <c r="AS66" s="225">
        <v>0</v>
      </c>
      <c r="AT66" s="225">
        <v>0</v>
      </c>
      <c r="AU66" s="224">
        <v>0</v>
      </c>
      <c r="AV66" s="224">
        <v>0</v>
      </c>
      <c r="AW66" s="224">
        <v>0</v>
      </c>
      <c r="AX66" s="224">
        <v>0</v>
      </c>
      <c r="AY66" s="224">
        <v>0</v>
      </c>
      <c r="AZ66" s="224">
        <v>0</v>
      </c>
      <c r="BA66" s="224">
        <v>0</v>
      </c>
      <c r="BB66" s="225">
        <v>0</v>
      </c>
      <c r="BC66" s="225">
        <v>0</v>
      </c>
      <c r="BD66" s="225">
        <v>0</v>
      </c>
      <c r="BE66" s="225">
        <v>0</v>
      </c>
      <c r="BF66" s="225">
        <v>0</v>
      </c>
      <c r="BG66" s="225">
        <v>0</v>
      </c>
      <c r="BH66" s="225">
        <v>0</v>
      </c>
      <c r="BI66" s="225">
        <v>0</v>
      </c>
      <c r="BJ66" s="225">
        <v>0</v>
      </c>
      <c r="BK66" s="130">
        <v>0.34699999999999998</v>
      </c>
      <c r="BL66" s="225">
        <v>0</v>
      </c>
      <c r="BM66" s="225">
        <v>0</v>
      </c>
      <c r="BN66" s="225">
        <v>0</v>
      </c>
      <c r="BO66" s="225">
        <v>0</v>
      </c>
      <c r="BP66" s="225">
        <v>0</v>
      </c>
      <c r="BQ66" s="225">
        <v>0</v>
      </c>
      <c r="BR66" s="225">
        <v>0</v>
      </c>
      <c r="BS66" s="225">
        <v>0</v>
      </c>
      <c r="BT66" s="225">
        <v>0</v>
      </c>
      <c r="BU66" s="225">
        <v>0</v>
      </c>
      <c r="BV66" s="225">
        <v>0</v>
      </c>
      <c r="BW66" s="225">
        <v>0</v>
      </c>
      <c r="BX66" s="225">
        <v>0</v>
      </c>
      <c r="BY66" s="225">
        <v>0</v>
      </c>
      <c r="BZ66" s="225">
        <v>0</v>
      </c>
      <c r="CA66" s="225">
        <v>0</v>
      </c>
      <c r="CB66" s="225">
        <v>0</v>
      </c>
      <c r="CC66" s="225">
        <v>0</v>
      </c>
      <c r="CD66" s="156" t="s">
        <v>981</v>
      </c>
      <c r="CE66" s="193"/>
    </row>
    <row r="67" spans="1:83" s="6" customFormat="1" ht="21.75" customHeight="1" x14ac:dyDescent="0.25">
      <c r="A67" s="200" t="s">
        <v>953</v>
      </c>
      <c r="B67" s="395" t="s">
        <v>1035</v>
      </c>
      <c r="C67" s="118" t="s">
        <v>1036</v>
      </c>
      <c r="D67" s="191" t="s">
        <v>981</v>
      </c>
      <c r="E67" s="225">
        <v>0</v>
      </c>
      <c r="F67" s="225">
        <v>0</v>
      </c>
      <c r="G67" s="130">
        <v>0.32</v>
      </c>
      <c r="H67" s="225">
        <v>0</v>
      </c>
      <c r="I67" s="225">
        <v>0</v>
      </c>
      <c r="J67" s="225">
        <v>0</v>
      </c>
      <c r="K67" s="225">
        <v>0</v>
      </c>
      <c r="L67" s="229">
        <v>0</v>
      </c>
      <c r="M67" s="229">
        <v>0</v>
      </c>
      <c r="N67" s="229">
        <v>0</v>
      </c>
      <c r="O67" s="229">
        <v>0</v>
      </c>
      <c r="P67" s="229">
        <v>0</v>
      </c>
      <c r="Q67" s="229">
        <v>0</v>
      </c>
      <c r="R67" s="229">
        <v>0</v>
      </c>
      <c r="S67" s="225">
        <v>0</v>
      </c>
      <c r="T67" s="225">
        <v>0</v>
      </c>
      <c r="U67" s="225">
        <v>0</v>
      </c>
      <c r="V67" s="225">
        <v>0</v>
      </c>
      <c r="W67" s="225">
        <v>0</v>
      </c>
      <c r="X67" s="225">
        <v>0</v>
      </c>
      <c r="Y67" s="225">
        <v>0</v>
      </c>
      <c r="Z67" s="225">
        <v>0</v>
      </c>
      <c r="AA67" s="225">
        <v>0</v>
      </c>
      <c r="AB67" s="130">
        <v>0.32</v>
      </c>
      <c r="AC67" s="225">
        <v>0</v>
      </c>
      <c r="AD67" s="225">
        <v>0</v>
      </c>
      <c r="AE67" s="225">
        <v>0</v>
      </c>
      <c r="AF67" s="225">
        <v>0</v>
      </c>
      <c r="AG67" s="225">
        <v>0</v>
      </c>
      <c r="AH67" s="225">
        <v>0</v>
      </c>
      <c r="AI67" s="225">
        <v>0</v>
      </c>
      <c r="AJ67" s="225">
        <v>0</v>
      </c>
      <c r="AK67" s="225">
        <v>0</v>
      </c>
      <c r="AL67" s="225">
        <v>0</v>
      </c>
      <c r="AM67" s="225">
        <v>0</v>
      </c>
      <c r="AN67" s="225">
        <v>0</v>
      </c>
      <c r="AO67" s="225">
        <v>0</v>
      </c>
      <c r="AP67" s="130">
        <v>0.32</v>
      </c>
      <c r="AQ67" s="225">
        <v>0</v>
      </c>
      <c r="AR67" s="225">
        <v>0</v>
      </c>
      <c r="AS67" s="225">
        <v>0</v>
      </c>
      <c r="AT67" s="225">
        <v>0</v>
      </c>
      <c r="AU67" s="224">
        <v>0</v>
      </c>
      <c r="AV67" s="224">
        <v>0</v>
      </c>
      <c r="AW67" s="224">
        <v>0</v>
      </c>
      <c r="AX67" s="224">
        <v>0</v>
      </c>
      <c r="AY67" s="224">
        <v>0</v>
      </c>
      <c r="AZ67" s="224">
        <v>0</v>
      </c>
      <c r="BA67" s="224">
        <v>0</v>
      </c>
      <c r="BB67" s="225">
        <v>0</v>
      </c>
      <c r="BC67" s="225">
        <v>0</v>
      </c>
      <c r="BD67" s="225">
        <v>0</v>
      </c>
      <c r="BE67" s="225">
        <v>0</v>
      </c>
      <c r="BF67" s="225">
        <v>0</v>
      </c>
      <c r="BG67" s="225">
        <v>0</v>
      </c>
      <c r="BH67" s="225">
        <v>0</v>
      </c>
      <c r="BI67" s="225">
        <v>0</v>
      </c>
      <c r="BJ67" s="225">
        <v>0</v>
      </c>
      <c r="BK67" s="130">
        <v>0.32</v>
      </c>
      <c r="BL67" s="225">
        <v>0</v>
      </c>
      <c r="BM67" s="225">
        <v>0</v>
      </c>
      <c r="BN67" s="225">
        <v>0</v>
      </c>
      <c r="BO67" s="225">
        <v>0</v>
      </c>
      <c r="BP67" s="225">
        <v>0</v>
      </c>
      <c r="BQ67" s="225">
        <v>0</v>
      </c>
      <c r="BR67" s="225">
        <v>0</v>
      </c>
      <c r="BS67" s="225">
        <v>0</v>
      </c>
      <c r="BT67" s="225">
        <v>0</v>
      </c>
      <c r="BU67" s="225">
        <v>0</v>
      </c>
      <c r="BV67" s="225">
        <v>0</v>
      </c>
      <c r="BW67" s="225">
        <v>0</v>
      </c>
      <c r="BX67" s="225">
        <v>0</v>
      </c>
      <c r="BY67" s="225">
        <v>0</v>
      </c>
      <c r="BZ67" s="225">
        <v>0</v>
      </c>
      <c r="CA67" s="225">
        <v>0</v>
      </c>
      <c r="CB67" s="225">
        <v>0</v>
      </c>
      <c r="CC67" s="225">
        <v>0</v>
      </c>
      <c r="CD67" s="156" t="s">
        <v>981</v>
      </c>
      <c r="CE67" s="193"/>
    </row>
    <row r="68" spans="1:83" s="6" customFormat="1" ht="21.75" customHeight="1" x14ac:dyDescent="0.25">
      <c r="A68" s="200" t="s">
        <v>953</v>
      </c>
      <c r="B68" s="395" t="s">
        <v>1037</v>
      </c>
      <c r="C68" s="118" t="s">
        <v>1038</v>
      </c>
      <c r="D68" s="191" t="s">
        <v>981</v>
      </c>
      <c r="E68" s="225">
        <v>0</v>
      </c>
      <c r="F68" s="225">
        <v>0</v>
      </c>
      <c r="G68" s="130">
        <v>0.45</v>
      </c>
      <c r="H68" s="225">
        <v>0</v>
      </c>
      <c r="I68" s="225">
        <v>0</v>
      </c>
      <c r="J68" s="225">
        <v>0</v>
      </c>
      <c r="K68" s="225">
        <v>0</v>
      </c>
      <c r="L68" s="229">
        <v>0</v>
      </c>
      <c r="M68" s="229">
        <v>0</v>
      </c>
      <c r="N68" s="229">
        <v>0</v>
      </c>
      <c r="O68" s="229">
        <v>0</v>
      </c>
      <c r="P68" s="229">
        <v>0</v>
      </c>
      <c r="Q68" s="229">
        <v>0</v>
      </c>
      <c r="R68" s="229">
        <v>0</v>
      </c>
      <c r="S68" s="225">
        <v>0</v>
      </c>
      <c r="T68" s="225">
        <v>0</v>
      </c>
      <c r="U68" s="225">
        <v>0</v>
      </c>
      <c r="V68" s="225">
        <v>0</v>
      </c>
      <c r="W68" s="225">
        <v>0</v>
      </c>
      <c r="X68" s="225">
        <v>0</v>
      </c>
      <c r="Y68" s="225">
        <v>0</v>
      </c>
      <c r="Z68" s="225">
        <v>0</v>
      </c>
      <c r="AA68" s="225">
        <v>0</v>
      </c>
      <c r="AB68" s="130">
        <v>0.45</v>
      </c>
      <c r="AC68" s="225">
        <v>0</v>
      </c>
      <c r="AD68" s="225">
        <v>0</v>
      </c>
      <c r="AE68" s="225">
        <v>0</v>
      </c>
      <c r="AF68" s="225">
        <v>0</v>
      </c>
      <c r="AG68" s="225">
        <v>0</v>
      </c>
      <c r="AH68" s="225">
        <v>0</v>
      </c>
      <c r="AI68" s="225">
        <v>0</v>
      </c>
      <c r="AJ68" s="225">
        <v>0</v>
      </c>
      <c r="AK68" s="225">
        <v>0</v>
      </c>
      <c r="AL68" s="225">
        <v>0</v>
      </c>
      <c r="AM68" s="225">
        <v>0</v>
      </c>
      <c r="AN68" s="225">
        <v>0</v>
      </c>
      <c r="AO68" s="225">
        <v>0</v>
      </c>
      <c r="AP68" s="130">
        <v>0.45</v>
      </c>
      <c r="AQ68" s="225">
        <v>0</v>
      </c>
      <c r="AR68" s="225">
        <v>0</v>
      </c>
      <c r="AS68" s="225">
        <v>0</v>
      </c>
      <c r="AT68" s="225">
        <v>0</v>
      </c>
      <c r="AU68" s="224">
        <v>0</v>
      </c>
      <c r="AV68" s="224">
        <v>0</v>
      </c>
      <c r="AW68" s="224">
        <v>0</v>
      </c>
      <c r="AX68" s="224">
        <v>0</v>
      </c>
      <c r="AY68" s="224">
        <v>0</v>
      </c>
      <c r="AZ68" s="224">
        <v>0</v>
      </c>
      <c r="BA68" s="224">
        <v>0</v>
      </c>
      <c r="BB68" s="225">
        <v>0</v>
      </c>
      <c r="BC68" s="225">
        <v>0</v>
      </c>
      <c r="BD68" s="225">
        <v>0</v>
      </c>
      <c r="BE68" s="225">
        <v>0</v>
      </c>
      <c r="BF68" s="225">
        <v>0</v>
      </c>
      <c r="BG68" s="225">
        <v>0</v>
      </c>
      <c r="BH68" s="225">
        <v>0</v>
      </c>
      <c r="BI68" s="225">
        <v>0</v>
      </c>
      <c r="BJ68" s="225">
        <v>0</v>
      </c>
      <c r="BK68" s="130">
        <v>0.45</v>
      </c>
      <c r="BL68" s="225">
        <v>0</v>
      </c>
      <c r="BM68" s="225">
        <v>0</v>
      </c>
      <c r="BN68" s="225">
        <v>0</v>
      </c>
      <c r="BO68" s="225">
        <v>0</v>
      </c>
      <c r="BP68" s="225">
        <v>0</v>
      </c>
      <c r="BQ68" s="225">
        <v>0</v>
      </c>
      <c r="BR68" s="225">
        <v>0</v>
      </c>
      <c r="BS68" s="225">
        <v>0</v>
      </c>
      <c r="BT68" s="225">
        <v>0</v>
      </c>
      <c r="BU68" s="225">
        <v>0</v>
      </c>
      <c r="BV68" s="225">
        <v>0</v>
      </c>
      <c r="BW68" s="225">
        <v>0</v>
      </c>
      <c r="BX68" s="225">
        <v>0</v>
      </c>
      <c r="BY68" s="225">
        <v>0</v>
      </c>
      <c r="BZ68" s="225">
        <v>0</v>
      </c>
      <c r="CA68" s="225">
        <v>0</v>
      </c>
      <c r="CB68" s="225">
        <v>0</v>
      </c>
      <c r="CC68" s="225">
        <v>0</v>
      </c>
      <c r="CD68" s="156" t="s">
        <v>981</v>
      </c>
      <c r="CE68" s="193"/>
    </row>
    <row r="69" spans="1:83" s="6" customFormat="1" ht="24" customHeight="1" x14ac:dyDescent="0.25">
      <c r="A69" s="200" t="s">
        <v>953</v>
      </c>
      <c r="B69" s="395" t="s">
        <v>1039</v>
      </c>
      <c r="C69" s="118" t="s">
        <v>1040</v>
      </c>
      <c r="D69" s="191" t="s">
        <v>981</v>
      </c>
      <c r="E69" s="225">
        <v>0</v>
      </c>
      <c r="F69" s="225">
        <v>0</v>
      </c>
      <c r="G69" s="130">
        <v>0.315</v>
      </c>
      <c r="H69" s="225">
        <v>0</v>
      </c>
      <c r="I69" s="225">
        <v>0</v>
      </c>
      <c r="J69" s="225">
        <v>0</v>
      </c>
      <c r="K69" s="225">
        <v>0</v>
      </c>
      <c r="L69" s="229">
        <v>0</v>
      </c>
      <c r="M69" s="229">
        <v>0</v>
      </c>
      <c r="N69" s="229">
        <v>0</v>
      </c>
      <c r="O69" s="229">
        <v>0</v>
      </c>
      <c r="P69" s="229">
        <v>0</v>
      </c>
      <c r="Q69" s="229">
        <v>0</v>
      </c>
      <c r="R69" s="229">
        <v>0</v>
      </c>
      <c r="S69" s="225">
        <v>0</v>
      </c>
      <c r="T69" s="225">
        <v>0</v>
      </c>
      <c r="U69" s="225">
        <v>0</v>
      </c>
      <c r="V69" s="225">
        <v>0</v>
      </c>
      <c r="W69" s="225">
        <v>0</v>
      </c>
      <c r="X69" s="225">
        <v>0</v>
      </c>
      <c r="Y69" s="225">
        <v>0</v>
      </c>
      <c r="Z69" s="225">
        <v>0</v>
      </c>
      <c r="AA69" s="225">
        <v>0</v>
      </c>
      <c r="AB69" s="130">
        <v>0.315</v>
      </c>
      <c r="AC69" s="225">
        <v>0</v>
      </c>
      <c r="AD69" s="225">
        <v>0</v>
      </c>
      <c r="AE69" s="225">
        <v>0</v>
      </c>
      <c r="AF69" s="225">
        <v>0</v>
      </c>
      <c r="AG69" s="225">
        <v>0</v>
      </c>
      <c r="AH69" s="225">
        <v>0</v>
      </c>
      <c r="AI69" s="225">
        <v>0</v>
      </c>
      <c r="AJ69" s="225">
        <v>0</v>
      </c>
      <c r="AK69" s="225">
        <v>0</v>
      </c>
      <c r="AL69" s="225">
        <v>0</v>
      </c>
      <c r="AM69" s="225">
        <v>0</v>
      </c>
      <c r="AN69" s="225">
        <v>0</v>
      </c>
      <c r="AO69" s="225">
        <v>0</v>
      </c>
      <c r="AP69" s="130">
        <v>0.315</v>
      </c>
      <c r="AQ69" s="225">
        <v>0</v>
      </c>
      <c r="AR69" s="225">
        <v>0</v>
      </c>
      <c r="AS69" s="225">
        <v>0</v>
      </c>
      <c r="AT69" s="225">
        <v>0</v>
      </c>
      <c r="AU69" s="224">
        <v>0</v>
      </c>
      <c r="AV69" s="224">
        <v>0</v>
      </c>
      <c r="AW69" s="224">
        <v>0</v>
      </c>
      <c r="AX69" s="224">
        <v>0</v>
      </c>
      <c r="AY69" s="224">
        <v>0</v>
      </c>
      <c r="AZ69" s="224">
        <v>0</v>
      </c>
      <c r="BA69" s="224">
        <v>0</v>
      </c>
      <c r="BB69" s="225">
        <v>0</v>
      </c>
      <c r="BC69" s="225">
        <v>0</v>
      </c>
      <c r="BD69" s="225">
        <v>0</v>
      </c>
      <c r="BE69" s="225">
        <v>0</v>
      </c>
      <c r="BF69" s="225">
        <v>0</v>
      </c>
      <c r="BG69" s="225">
        <v>0</v>
      </c>
      <c r="BH69" s="225">
        <v>0</v>
      </c>
      <c r="BI69" s="225">
        <v>0</v>
      </c>
      <c r="BJ69" s="225">
        <v>0</v>
      </c>
      <c r="BK69" s="130">
        <v>0.315</v>
      </c>
      <c r="BL69" s="225">
        <v>0</v>
      </c>
      <c r="BM69" s="225">
        <v>0</v>
      </c>
      <c r="BN69" s="225">
        <v>0</v>
      </c>
      <c r="BO69" s="225">
        <v>0</v>
      </c>
      <c r="BP69" s="225">
        <v>0</v>
      </c>
      <c r="BQ69" s="225">
        <v>0</v>
      </c>
      <c r="BR69" s="225">
        <v>0</v>
      </c>
      <c r="BS69" s="225">
        <v>0</v>
      </c>
      <c r="BT69" s="225">
        <v>0</v>
      </c>
      <c r="BU69" s="225">
        <v>0</v>
      </c>
      <c r="BV69" s="225">
        <v>0</v>
      </c>
      <c r="BW69" s="225">
        <v>0</v>
      </c>
      <c r="BX69" s="225">
        <v>0</v>
      </c>
      <c r="BY69" s="225">
        <v>0</v>
      </c>
      <c r="BZ69" s="225">
        <v>0</v>
      </c>
      <c r="CA69" s="225">
        <v>0</v>
      </c>
      <c r="CB69" s="225">
        <v>0</v>
      </c>
      <c r="CC69" s="225">
        <v>0</v>
      </c>
      <c r="CD69" s="156" t="s">
        <v>981</v>
      </c>
      <c r="CE69" s="193"/>
    </row>
    <row r="70" spans="1:83" s="6" customFormat="1" ht="19.5" customHeight="1" x14ac:dyDescent="0.25">
      <c r="A70" s="200" t="s">
        <v>953</v>
      </c>
      <c r="B70" s="395" t="s">
        <v>1041</v>
      </c>
      <c r="C70" s="118" t="s">
        <v>1042</v>
      </c>
      <c r="D70" s="191" t="s">
        <v>981</v>
      </c>
      <c r="E70" s="225">
        <v>0</v>
      </c>
      <c r="F70" s="225">
        <v>0</v>
      </c>
      <c r="G70" s="130">
        <v>0.44</v>
      </c>
      <c r="H70" s="225">
        <v>0</v>
      </c>
      <c r="I70" s="225">
        <v>0</v>
      </c>
      <c r="J70" s="225">
        <v>0</v>
      </c>
      <c r="K70" s="225">
        <v>0</v>
      </c>
      <c r="L70" s="229">
        <v>0</v>
      </c>
      <c r="M70" s="229">
        <v>0</v>
      </c>
      <c r="N70" s="229">
        <v>0</v>
      </c>
      <c r="O70" s="229">
        <v>0</v>
      </c>
      <c r="P70" s="229">
        <v>0</v>
      </c>
      <c r="Q70" s="229">
        <v>0</v>
      </c>
      <c r="R70" s="229">
        <v>0</v>
      </c>
      <c r="S70" s="225">
        <v>0</v>
      </c>
      <c r="T70" s="225">
        <v>0</v>
      </c>
      <c r="U70" s="225">
        <v>0</v>
      </c>
      <c r="V70" s="225">
        <v>0</v>
      </c>
      <c r="W70" s="225">
        <v>0</v>
      </c>
      <c r="X70" s="225">
        <v>0</v>
      </c>
      <c r="Y70" s="225">
        <v>0</v>
      </c>
      <c r="Z70" s="225">
        <v>0</v>
      </c>
      <c r="AA70" s="225">
        <v>0</v>
      </c>
      <c r="AB70" s="130">
        <v>0.44</v>
      </c>
      <c r="AC70" s="225">
        <v>0</v>
      </c>
      <c r="AD70" s="225">
        <v>0</v>
      </c>
      <c r="AE70" s="225">
        <v>0</v>
      </c>
      <c r="AF70" s="225">
        <v>0</v>
      </c>
      <c r="AG70" s="225">
        <v>0</v>
      </c>
      <c r="AH70" s="225">
        <v>0</v>
      </c>
      <c r="AI70" s="225">
        <v>0</v>
      </c>
      <c r="AJ70" s="225">
        <v>0</v>
      </c>
      <c r="AK70" s="225">
        <v>0</v>
      </c>
      <c r="AL70" s="225">
        <v>0</v>
      </c>
      <c r="AM70" s="225">
        <v>0</v>
      </c>
      <c r="AN70" s="225">
        <v>0</v>
      </c>
      <c r="AO70" s="225">
        <v>0</v>
      </c>
      <c r="AP70" s="130">
        <v>0.44</v>
      </c>
      <c r="AQ70" s="225">
        <v>0</v>
      </c>
      <c r="AR70" s="225">
        <v>0</v>
      </c>
      <c r="AS70" s="225">
        <v>0</v>
      </c>
      <c r="AT70" s="225">
        <v>0</v>
      </c>
      <c r="AU70" s="224">
        <v>0</v>
      </c>
      <c r="AV70" s="224">
        <v>0</v>
      </c>
      <c r="AW70" s="224">
        <v>0</v>
      </c>
      <c r="AX70" s="224">
        <v>0</v>
      </c>
      <c r="AY70" s="224">
        <v>0</v>
      </c>
      <c r="AZ70" s="224">
        <v>0</v>
      </c>
      <c r="BA70" s="224">
        <v>0</v>
      </c>
      <c r="BB70" s="225">
        <v>0</v>
      </c>
      <c r="BC70" s="225">
        <v>0</v>
      </c>
      <c r="BD70" s="225">
        <v>0</v>
      </c>
      <c r="BE70" s="225">
        <v>0</v>
      </c>
      <c r="BF70" s="225">
        <v>0</v>
      </c>
      <c r="BG70" s="225">
        <v>0</v>
      </c>
      <c r="BH70" s="225">
        <v>0</v>
      </c>
      <c r="BI70" s="225">
        <v>0</v>
      </c>
      <c r="BJ70" s="225">
        <v>0</v>
      </c>
      <c r="BK70" s="130">
        <v>0.44</v>
      </c>
      <c r="BL70" s="225">
        <v>0</v>
      </c>
      <c r="BM70" s="225">
        <v>0</v>
      </c>
      <c r="BN70" s="225">
        <v>0</v>
      </c>
      <c r="BO70" s="225">
        <v>0</v>
      </c>
      <c r="BP70" s="225">
        <v>0</v>
      </c>
      <c r="BQ70" s="225">
        <v>0</v>
      </c>
      <c r="BR70" s="225">
        <v>0</v>
      </c>
      <c r="BS70" s="225">
        <v>0</v>
      </c>
      <c r="BT70" s="225">
        <v>0</v>
      </c>
      <c r="BU70" s="225">
        <v>0</v>
      </c>
      <c r="BV70" s="225">
        <v>0</v>
      </c>
      <c r="BW70" s="225">
        <v>0</v>
      </c>
      <c r="BX70" s="225">
        <v>0</v>
      </c>
      <c r="BY70" s="225">
        <v>0</v>
      </c>
      <c r="BZ70" s="225">
        <v>0</v>
      </c>
      <c r="CA70" s="225">
        <v>0</v>
      </c>
      <c r="CB70" s="225">
        <v>0</v>
      </c>
      <c r="CC70" s="225">
        <v>0</v>
      </c>
      <c r="CD70" s="156" t="s">
        <v>981</v>
      </c>
      <c r="CE70" s="193"/>
    </row>
    <row r="71" spans="1:83" s="6" customFormat="1" ht="22.5" customHeight="1" x14ac:dyDescent="0.25">
      <c r="A71" s="200" t="s">
        <v>953</v>
      </c>
      <c r="B71" s="395" t="s">
        <v>1043</v>
      </c>
      <c r="C71" s="118" t="s">
        <v>1044</v>
      </c>
      <c r="D71" s="191" t="s">
        <v>981</v>
      </c>
      <c r="E71" s="225">
        <v>0</v>
      </c>
      <c r="F71" s="225">
        <v>0</v>
      </c>
      <c r="G71" s="130">
        <v>0.34</v>
      </c>
      <c r="H71" s="225">
        <v>0</v>
      </c>
      <c r="I71" s="225">
        <v>0</v>
      </c>
      <c r="J71" s="225">
        <v>0</v>
      </c>
      <c r="K71" s="225">
        <v>0</v>
      </c>
      <c r="L71" s="229">
        <v>0</v>
      </c>
      <c r="M71" s="229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5">
        <v>0</v>
      </c>
      <c r="T71" s="225">
        <v>0</v>
      </c>
      <c r="U71" s="225">
        <v>0</v>
      </c>
      <c r="V71" s="225">
        <v>0</v>
      </c>
      <c r="W71" s="225">
        <v>0</v>
      </c>
      <c r="X71" s="225">
        <v>0</v>
      </c>
      <c r="Y71" s="225">
        <v>0</v>
      </c>
      <c r="Z71" s="225">
        <v>0</v>
      </c>
      <c r="AA71" s="225">
        <v>0</v>
      </c>
      <c r="AB71" s="130">
        <v>0.34</v>
      </c>
      <c r="AC71" s="225">
        <v>0</v>
      </c>
      <c r="AD71" s="225">
        <v>0</v>
      </c>
      <c r="AE71" s="225">
        <v>0</v>
      </c>
      <c r="AF71" s="225">
        <v>0</v>
      </c>
      <c r="AG71" s="225">
        <v>0</v>
      </c>
      <c r="AH71" s="225">
        <v>0</v>
      </c>
      <c r="AI71" s="225">
        <v>0</v>
      </c>
      <c r="AJ71" s="225">
        <v>0</v>
      </c>
      <c r="AK71" s="225">
        <v>0</v>
      </c>
      <c r="AL71" s="225">
        <v>0</v>
      </c>
      <c r="AM71" s="225">
        <v>0</v>
      </c>
      <c r="AN71" s="225">
        <v>0</v>
      </c>
      <c r="AO71" s="225">
        <v>0</v>
      </c>
      <c r="AP71" s="130">
        <v>0.34</v>
      </c>
      <c r="AQ71" s="225">
        <v>0</v>
      </c>
      <c r="AR71" s="225">
        <v>0</v>
      </c>
      <c r="AS71" s="225">
        <v>0</v>
      </c>
      <c r="AT71" s="225">
        <v>0</v>
      </c>
      <c r="AU71" s="224">
        <v>0</v>
      </c>
      <c r="AV71" s="224">
        <v>0</v>
      </c>
      <c r="AW71" s="224">
        <v>0</v>
      </c>
      <c r="AX71" s="224">
        <v>0</v>
      </c>
      <c r="AY71" s="224">
        <v>0</v>
      </c>
      <c r="AZ71" s="224">
        <v>0</v>
      </c>
      <c r="BA71" s="224">
        <v>0</v>
      </c>
      <c r="BB71" s="225">
        <v>0</v>
      </c>
      <c r="BC71" s="225">
        <v>0</v>
      </c>
      <c r="BD71" s="225">
        <v>0</v>
      </c>
      <c r="BE71" s="225">
        <v>0</v>
      </c>
      <c r="BF71" s="225">
        <v>0</v>
      </c>
      <c r="BG71" s="225">
        <v>0</v>
      </c>
      <c r="BH71" s="225">
        <v>0</v>
      </c>
      <c r="BI71" s="225">
        <v>0</v>
      </c>
      <c r="BJ71" s="225">
        <v>0</v>
      </c>
      <c r="BK71" s="130">
        <v>0.34</v>
      </c>
      <c r="BL71" s="225">
        <v>0</v>
      </c>
      <c r="BM71" s="225">
        <v>0</v>
      </c>
      <c r="BN71" s="225">
        <v>0</v>
      </c>
      <c r="BO71" s="225">
        <v>0</v>
      </c>
      <c r="BP71" s="225">
        <v>0</v>
      </c>
      <c r="BQ71" s="225">
        <v>0</v>
      </c>
      <c r="BR71" s="225">
        <v>0</v>
      </c>
      <c r="BS71" s="225">
        <v>0</v>
      </c>
      <c r="BT71" s="225">
        <v>0</v>
      </c>
      <c r="BU71" s="225">
        <v>0</v>
      </c>
      <c r="BV71" s="225">
        <v>0</v>
      </c>
      <c r="BW71" s="225">
        <v>0</v>
      </c>
      <c r="BX71" s="225">
        <v>0</v>
      </c>
      <c r="BY71" s="225">
        <v>0</v>
      </c>
      <c r="BZ71" s="225">
        <v>0</v>
      </c>
      <c r="CA71" s="225">
        <v>0</v>
      </c>
      <c r="CB71" s="225">
        <v>0</v>
      </c>
      <c r="CC71" s="225">
        <v>0</v>
      </c>
      <c r="CD71" s="156" t="s">
        <v>981</v>
      </c>
      <c r="CE71" s="193"/>
    </row>
    <row r="72" spans="1:83" s="6" customFormat="1" ht="21.75" customHeight="1" x14ac:dyDescent="0.25">
      <c r="A72" s="200" t="s">
        <v>953</v>
      </c>
      <c r="B72" s="395" t="s">
        <v>1045</v>
      </c>
      <c r="C72" s="118" t="s">
        <v>1046</v>
      </c>
      <c r="D72" s="191" t="s">
        <v>981</v>
      </c>
      <c r="E72" s="225">
        <v>0</v>
      </c>
      <c r="F72" s="225">
        <v>0</v>
      </c>
      <c r="G72" s="130">
        <v>0.39</v>
      </c>
      <c r="H72" s="225">
        <v>0</v>
      </c>
      <c r="I72" s="225">
        <v>0</v>
      </c>
      <c r="J72" s="225">
        <v>0</v>
      </c>
      <c r="K72" s="225">
        <v>0</v>
      </c>
      <c r="L72" s="229">
        <v>0</v>
      </c>
      <c r="M72" s="229">
        <v>0</v>
      </c>
      <c r="N72" s="229">
        <v>0</v>
      </c>
      <c r="O72" s="229">
        <v>0</v>
      </c>
      <c r="P72" s="229">
        <v>0</v>
      </c>
      <c r="Q72" s="229">
        <v>0</v>
      </c>
      <c r="R72" s="229">
        <v>0</v>
      </c>
      <c r="S72" s="225">
        <v>0</v>
      </c>
      <c r="T72" s="225">
        <v>0</v>
      </c>
      <c r="U72" s="225">
        <v>0</v>
      </c>
      <c r="V72" s="225">
        <v>0</v>
      </c>
      <c r="W72" s="225">
        <v>0</v>
      </c>
      <c r="X72" s="225">
        <v>0</v>
      </c>
      <c r="Y72" s="225">
        <v>0</v>
      </c>
      <c r="Z72" s="225">
        <v>0</v>
      </c>
      <c r="AA72" s="225">
        <v>0</v>
      </c>
      <c r="AB72" s="130">
        <v>0.39</v>
      </c>
      <c r="AC72" s="225">
        <v>0</v>
      </c>
      <c r="AD72" s="225">
        <v>0</v>
      </c>
      <c r="AE72" s="225">
        <v>0</v>
      </c>
      <c r="AF72" s="225">
        <v>0</v>
      </c>
      <c r="AG72" s="225">
        <v>0</v>
      </c>
      <c r="AH72" s="225">
        <v>0</v>
      </c>
      <c r="AI72" s="225">
        <v>0</v>
      </c>
      <c r="AJ72" s="225">
        <v>0</v>
      </c>
      <c r="AK72" s="225">
        <v>0</v>
      </c>
      <c r="AL72" s="225">
        <v>0</v>
      </c>
      <c r="AM72" s="225">
        <v>0</v>
      </c>
      <c r="AN72" s="225">
        <v>0</v>
      </c>
      <c r="AO72" s="225">
        <v>0</v>
      </c>
      <c r="AP72" s="130">
        <v>0.39</v>
      </c>
      <c r="AQ72" s="225">
        <v>0</v>
      </c>
      <c r="AR72" s="225">
        <v>0</v>
      </c>
      <c r="AS72" s="225">
        <v>0</v>
      </c>
      <c r="AT72" s="225">
        <v>0</v>
      </c>
      <c r="AU72" s="224">
        <v>0</v>
      </c>
      <c r="AV72" s="224">
        <v>0</v>
      </c>
      <c r="AW72" s="224">
        <v>0</v>
      </c>
      <c r="AX72" s="224">
        <v>0</v>
      </c>
      <c r="AY72" s="224">
        <v>0</v>
      </c>
      <c r="AZ72" s="224">
        <v>0</v>
      </c>
      <c r="BA72" s="224">
        <v>0</v>
      </c>
      <c r="BB72" s="225">
        <v>0</v>
      </c>
      <c r="BC72" s="225">
        <v>0</v>
      </c>
      <c r="BD72" s="225">
        <v>0</v>
      </c>
      <c r="BE72" s="225">
        <v>0</v>
      </c>
      <c r="BF72" s="225">
        <v>0</v>
      </c>
      <c r="BG72" s="225">
        <v>0</v>
      </c>
      <c r="BH72" s="225">
        <v>0</v>
      </c>
      <c r="BI72" s="225">
        <v>0</v>
      </c>
      <c r="BJ72" s="225">
        <v>0</v>
      </c>
      <c r="BK72" s="130">
        <v>0.39</v>
      </c>
      <c r="BL72" s="225">
        <v>0</v>
      </c>
      <c r="BM72" s="225">
        <v>0</v>
      </c>
      <c r="BN72" s="225">
        <v>0</v>
      </c>
      <c r="BO72" s="225">
        <v>0</v>
      </c>
      <c r="BP72" s="225">
        <v>0</v>
      </c>
      <c r="BQ72" s="225">
        <v>0</v>
      </c>
      <c r="BR72" s="225">
        <v>0</v>
      </c>
      <c r="BS72" s="225">
        <v>0</v>
      </c>
      <c r="BT72" s="225">
        <v>0</v>
      </c>
      <c r="BU72" s="225">
        <v>0</v>
      </c>
      <c r="BV72" s="225">
        <v>0</v>
      </c>
      <c r="BW72" s="225">
        <v>0</v>
      </c>
      <c r="BX72" s="225">
        <v>0</v>
      </c>
      <c r="BY72" s="225">
        <v>0</v>
      </c>
      <c r="BZ72" s="225">
        <v>0</v>
      </c>
      <c r="CA72" s="225">
        <v>0</v>
      </c>
      <c r="CB72" s="225">
        <v>0</v>
      </c>
      <c r="CC72" s="225">
        <v>0</v>
      </c>
      <c r="CD72" s="156" t="s">
        <v>981</v>
      </c>
      <c r="CE72" s="193"/>
    </row>
    <row r="73" spans="1:83" s="6" customFormat="1" ht="19.5" customHeight="1" x14ac:dyDescent="0.25">
      <c r="A73" s="200" t="s">
        <v>953</v>
      </c>
      <c r="B73" s="395" t="s">
        <v>1047</v>
      </c>
      <c r="C73" s="118" t="s">
        <v>1048</v>
      </c>
      <c r="D73" s="191" t="s">
        <v>981</v>
      </c>
      <c r="E73" s="225">
        <v>0</v>
      </c>
      <c r="F73" s="225">
        <v>0</v>
      </c>
      <c r="G73" s="130">
        <v>0.53</v>
      </c>
      <c r="H73" s="225">
        <v>0</v>
      </c>
      <c r="I73" s="225">
        <v>0</v>
      </c>
      <c r="J73" s="225">
        <v>0</v>
      </c>
      <c r="K73" s="225">
        <v>0</v>
      </c>
      <c r="L73" s="229">
        <v>0</v>
      </c>
      <c r="M73" s="229">
        <v>0</v>
      </c>
      <c r="N73" s="229">
        <v>0</v>
      </c>
      <c r="O73" s="229">
        <v>0</v>
      </c>
      <c r="P73" s="229">
        <v>0</v>
      </c>
      <c r="Q73" s="229">
        <v>0</v>
      </c>
      <c r="R73" s="229">
        <v>0</v>
      </c>
      <c r="S73" s="225">
        <v>0</v>
      </c>
      <c r="T73" s="225">
        <v>0</v>
      </c>
      <c r="U73" s="225">
        <v>0</v>
      </c>
      <c r="V73" s="225">
        <v>0</v>
      </c>
      <c r="W73" s="225">
        <v>0</v>
      </c>
      <c r="X73" s="225">
        <v>0</v>
      </c>
      <c r="Y73" s="225">
        <v>0</v>
      </c>
      <c r="Z73" s="225">
        <v>0</v>
      </c>
      <c r="AA73" s="225">
        <v>0</v>
      </c>
      <c r="AB73" s="130">
        <v>0.53</v>
      </c>
      <c r="AC73" s="225">
        <v>0</v>
      </c>
      <c r="AD73" s="225">
        <v>0</v>
      </c>
      <c r="AE73" s="225">
        <v>0</v>
      </c>
      <c r="AF73" s="225">
        <v>0</v>
      </c>
      <c r="AG73" s="225">
        <v>0</v>
      </c>
      <c r="AH73" s="225">
        <v>0</v>
      </c>
      <c r="AI73" s="225">
        <v>0</v>
      </c>
      <c r="AJ73" s="225">
        <v>0</v>
      </c>
      <c r="AK73" s="225">
        <v>0</v>
      </c>
      <c r="AL73" s="225">
        <v>0</v>
      </c>
      <c r="AM73" s="225">
        <v>0</v>
      </c>
      <c r="AN73" s="225">
        <v>0</v>
      </c>
      <c r="AO73" s="225">
        <v>0</v>
      </c>
      <c r="AP73" s="130">
        <v>0.53</v>
      </c>
      <c r="AQ73" s="225">
        <v>0</v>
      </c>
      <c r="AR73" s="225">
        <v>0</v>
      </c>
      <c r="AS73" s="225">
        <v>0</v>
      </c>
      <c r="AT73" s="225">
        <v>0</v>
      </c>
      <c r="AU73" s="224">
        <v>0</v>
      </c>
      <c r="AV73" s="224">
        <v>0</v>
      </c>
      <c r="AW73" s="224">
        <v>0</v>
      </c>
      <c r="AX73" s="224">
        <v>0</v>
      </c>
      <c r="AY73" s="224">
        <v>0</v>
      </c>
      <c r="AZ73" s="224">
        <v>0</v>
      </c>
      <c r="BA73" s="224">
        <v>0</v>
      </c>
      <c r="BB73" s="225">
        <v>0</v>
      </c>
      <c r="BC73" s="225">
        <v>0</v>
      </c>
      <c r="BD73" s="225">
        <v>0</v>
      </c>
      <c r="BE73" s="225">
        <v>0</v>
      </c>
      <c r="BF73" s="225">
        <v>0</v>
      </c>
      <c r="BG73" s="225">
        <v>0</v>
      </c>
      <c r="BH73" s="225">
        <v>0</v>
      </c>
      <c r="BI73" s="225">
        <v>0</v>
      </c>
      <c r="BJ73" s="225">
        <v>0</v>
      </c>
      <c r="BK73" s="130">
        <v>0.53</v>
      </c>
      <c r="BL73" s="225">
        <v>0</v>
      </c>
      <c r="BM73" s="225">
        <v>0</v>
      </c>
      <c r="BN73" s="225">
        <v>0</v>
      </c>
      <c r="BO73" s="225">
        <v>0</v>
      </c>
      <c r="BP73" s="225">
        <v>0</v>
      </c>
      <c r="BQ73" s="225">
        <v>0</v>
      </c>
      <c r="BR73" s="225">
        <v>0</v>
      </c>
      <c r="BS73" s="225">
        <v>0</v>
      </c>
      <c r="BT73" s="225">
        <v>0</v>
      </c>
      <c r="BU73" s="225">
        <v>0</v>
      </c>
      <c r="BV73" s="225">
        <v>0</v>
      </c>
      <c r="BW73" s="225">
        <v>0</v>
      </c>
      <c r="BX73" s="225">
        <v>0</v>
      </c>
      <c r="BY73" s="225">
        <v>0</v>
      </c>
      <c r="BZ73" s="225">
        <v>0</v>
      </c>
      <c r="CA73" s="225">
        <v>0</v>
      </c>
      <c r="CB73" s="225">
        <v>0</v>
      </c>
      <c r="CC73" s="225">
        <v>0</v>
      </c>
      <c r="CD73" s="156" t="s">
        <v>981</v>
      </c>
      <c r="CE73" s="193"/>
    </row>
    <row r="74" spans="1:83" s="6" customFormat="1" ht="24" customHeight="1" x14ac:dyDescent="0.25">
      <c r="A74" s="200" t="s">
        <v>953</v>
      </c>
      <c r="B74" s="395" t="s">
        <v>1049</v>
      </c>
      <c r="C74" s="118" t="s">
        <v>1050</v>
      </c>
      <c r="D74" s="191" t="s">
        <v>981</v>
      </c>
      <c r="E74" s="225">
        <v>0</v>
      </c>
      <c r="F74" s="225">
        <v>0</v>
      </c>
      <c r="G74" s="130">
        <v>0.25</v>
      </c>
      <c r="H74" s="225">
        <v>0</v>
      </c>
      <c r="I74" s="225">
        <v>0</v>
      </c>
      <c r="J74" s="225">
        <v>0</v>
      </c>
      <c r="K74" s="225">
        <v>0</v>
      </c>
      <c r="L74" s="229">
        <v>0</v>
      </c>
      <c r="M74" s="229">
        <v>0</v>
      </c>
      <c r="N74" s="229">
        <v>0</v>
      </c>
      <c r="O74" s="229">
        <v>0</v>
      </c>
      <c r="P74" s="229">
        <v>0</v>
      </c>
      <c r="Q74" s="229">
        <v>0</v>
      </c>
      <c r="R74" s="229">
        <v>0</v>
      </c>
      <c r="S74" s="225">
        <v>0</v>
      </c>
      <c r="T74" s="225">
        <v>0</v>
      </c>
      <c r="U74" s="225">
        <v>0</v>
      </c>
      <c r="V74" s="225">
        <v>0</v>
      </c>
      <c r="W74" s="225">
        <v>0</v>
      </c>
      <c r="X74" s="225">
        <v>0</v>
      </c>
      <c r="Y74" s="225">
        <v>0</v>
      </c>
      <c r="Z74" s="225">
        <v>0</v>
      </c>
      <c r="AA74" s="225">
        <v>0</v>
      </c>
      <c r="AB74" s="130">
        <v>0.25</v>
      </c>
      <c r="AC74" s="225">
        <v>0</v>
      </c>
      <c r="AD74" s="225">
        <v>0</v>
      </c>
      <c r="AE74" s="225">
        <v>0</v>
      </c>
      <c r="AF74" s="225">
        <v>0</v>
      </c>
      <c r="AG74" s="225">
        <v>0</v>
      </c>
      <c r="AH74" s="225">
        <v>0</v>
      </c>
      <c r="AI74" s="225">
        <v>0</v>
      </c>
      <c r="AJ74" s="225">
        <v>0</v>
      </c>
      <c r="AK74" s="225">
        <v>0</v>
      </c>
      <c r="AL74" s="225">
        <v>0</v>
      </c>
      <c r="AM74" s="225">
        <v>0</v>
      </c>
      <c r="AN74" s="225">
        <v>0</v>
      </c>
      <c r="AO74" s="225">
        <v>0</v>
      </c>
      <c r="AP74" s="130">
        <v>0.25</v>
      </c>
      <c r="AQ74" s="225">
        <v>0</v>
      </c>
      <c r="AR74" s="225">
        <v>0</v>
      </c>
      <c r="AS74" s="225">
        <v>0</v>
      </c>
      <c r="AT74" s="225">
        <v>0</v>
      </c>
      <c r="AU74" s="224">
        <v>0</v>
      </c>
      <c r="AV74" s="224">
        <v>0</v>
      </c>
      <c r="AW74" s="224">
        <v>0</v>
      </c>
      <c r="AX74" s="224">
        <v>0</v>
      </c>
      <c r="AY74" s="224">
        <v>0</v>
      </c>
      <c r="AZ74" s="224">
        <v>0</v>
      </c>
      <c r="BA74" s="224">
        <v>0</v>
      </c>
      <c r="BB74" s="225">
        <v>0</v>
      </c>
      <c r="BC74" s="225">
        <v>0</v>
      </c>
      <c r="BD74" s="225">
        <v>0</v>
      </c>
      <c r="BE74" s="225">
        <v>0</v>
      </c>
      <c r="BF74" s="225">
        <v>0</v>
      </c>
      <c r="BG74" s="225">
        <v>0</v>
      </c>
      <c r="BH74" s="225">
        <v>0</v>
      </c>
      <c r="BI74" s="225">
        <v>0</v>
      </c>
      <c r="BJ74" s="225">
        <v>0</v>
      </c>
      <c r="BK74" s="130">
        <v>0.25</v>
      </c>
      <c r="BL74" s="225">
        <v>0</v>
      </c>
      <c r="BM74" s="225">
        <v>0</v>
      </c>
      <c r="BN74" s="225">
        <v>0</v>
      </c>
      <c r="BO74" s="225">
        <v>0</v>
      </c>
      <c r="BP74" s="225">
        <v>0</v>
      </c>
      <c r="BQ74" s="225">
        <v>0</v>
      </c>
      <c r="BR74" s="225">
        <v>0</v>
      </c>
      <c r="BS74" s="225">
        <v>0</v>
      </c>
      <c r="BT74" s="225">
        <v>0</v>
      </c>
      <c r="BU74" s="225">
        <v>0</v>
      </c>
      <c r="BV74" s="225">
        <v>0</v>
      </c>
      <c r="BW74" s="225">
        <v>0</v>
      </c>
      <c r="BX74" s="225">
        <v>0</v>
      </c>
      <c r="BY74" s="225">
        <v>0</v>
      </c>
      <c r="BZ74" s="225">
        <v>0</v>
      </c>
      <c r="CA74" s="225">
        <v>0</v>
      </c>
      <c r="CB74" s="225">
        <v>0</v>
      </c>
      <c r="CC74" s="225">
        <v>0</v>
      </c>
      <c r="CD74" s="156" t="s">
        <v>981</v>
      </c>
      <c r="CE74" s="193"/>
    </row>
    <row r="75" spans="1:83" s="6" customFormat="1" ht="24" customHeight="1" x14ac:dyDescent="0.25">
      <c r="A75" s="200" t="s">
        <v>953</v>
      </c>
      <c r="B75" s="395" t="s">
        <v>1051</v>
      </c>
      <c r="C75" s="118" t="s">
        <v>1052</v>
      </c>
      <c r="D75" s="191" t="s">
        <v>981</v>
      </c>
      <c r="E75" s="225">
        <v>0</v>
      </c>
      <c r="F75" s="225">
        <v>0</v>
      </c>
      <c r="G75" s="130">
        <v>0.46</v>
      </c>
      <c r="H75" s="225">
        <v>0</v>
      </c>
      <c r="I75" s="225">
        <v>0</v>
      </c>
      <c r="J75" s="225">
        <v>0</v>
      </c>
      <c r="K75" s="225">
        <v>0</v>
      </c>
      <c r="L75" s="229">
        <v>0</v>
      </c>
      <c r="M75" s="229">
        <v>0</v>
      </c>
      <c r="N75" s="229">
        <v>0</v>
      </c>
      <c r="O75" s="229">
        <v>0</v>
      </c>
      <c r="P75" s="229">
        <v>0</v>
      </c>
      <c r="Q75" s="229">
        <v>0</v>
      </c>
      <c r="R75" s="229">
        <v>0</v>
      </c>
      <c r="S75" s="225">
        <v>0</v>
      </c>
      <c r="T75" s="225">
        <v>0</v>
      </c>
      <c r="U75" s="225">
        <v>0</v>
      </c>
      <c r="V75" s="225">
        <v>0</v>
      </c>
      <c r="W75" s="225">
        <v>0</v>
      </c>
      <c r="X75" s="225">
        <v>0</v>
      </c>
      <c r="Y75" s="225">
        <v>0</v>
      </c>
      <c r="Z75" s="225">
        <v>0</v>
      </c>
      <c r="AA75" s="225">
        <v>0</v>
      </c>
      <c r="AB75" s="130">
        <v>0.46</v>
      </c>
      <c r="AC75" s="225">
        <v>0</v>
      </c>
      <c r="AD75" s="225">
        <v>0</v>
      </c>
      <c r="AE75" s="225">
        <v>0</v>
      </c>
      <c r="AF75" s="225">
        <v>0</v>
      </c>
      <c r="AG75" s="225">
        <v>0</v>
      </c>
      <c r="AH75" s="225">
        <v>0</v>
      </c>
      <c r="AI75" s="225">
        <v>0</v>
      </c>
      <c r="AJ75" s="225">
        <v>0</v>
      </c>
      <c r="AK75" s="225">
        <v>0</v>
      </c>
      <c r="AL75" s="225">
        <v>0</v>
      </c>
      <c r="AM75" s="225">
        <v>0</v>
      </c>
      <c r="AN75" s="225">
        <v>0</v>
      </c>
      <c r="AO75" s="225">
        <v>0</v>
      </c>
      <c r="AP75" s="130">
        <v>0.46</v>
      </c>
      <c r="AQ75" s="225">
        <v>0</v>
      </c>
      <c r="AR75" s="225">
        <v>0</v>
      </c>
      <c r="AS75" s="225">
        <v>0</v>
      </c>
      <c r="AT75" s="225">
        <v>0</v>
      </c>
      <c r="AU75" s="224">
        <v>0</v>
      </c>
      <c r="AV75" s="224">
        <v>0</v>
      </c>
      <c r="AW75" s="224">
        <v>0</v>
      </c>
      <c r="AX75" s="224">
        <v>0</v>
      </c>
      <c r="AY75" s="224">
        <v>0</v>
      </c>
      <c r="AZ75" s="224">
        <v>0</v>
      </c>
      <c r="BA75" s="224">
        <v>0</v>
      </c>
      <c r="BB75" s="225">
        <v>0</v>
      </c>
      <c r="BC75" s="225">
        <v>0</v>
      </c>
      <c r="BD75" s="225">
        <v>0</v>
      </c>
      <c r="BE75" s="225">
        <v>0</v>
      </c>
      <c r="BF75" s="225">
        <v>0</v>
      </c>
      <c r="BG75" s="225">
        <v>0</v>
      </c>
      <c r="BH75" s="225">
        <v>0</v>
      </c>
      <c r="BI75" s="225">
        <v>0</v>
      </c>
      <c r="BJ75" s="225">
        <v>0</v>
      </c>
      <c r="BK75" s="130">
        <v>0.46</v>
      </c>
      <c r="BL75" s="225">
        <v>0</v>
      </c>
      <c r="BM75" s="225">
        <v>0</v>
      </c>
      <c r="BN75" s="225">
        <v>0</v>
      </c>
      <c r="BO75" s="225">
        <v>0</v>
      </c>
      <c r="BP75" s="225">
        <v>0</v>
      </c>
      <c r="BQ75" s="225">
        <v>0</v>
      </c>
      <c r="BR75" s="225">
        <v>0</v>
      </c>
      <c r="BS75" s="225">
        <v>0</v>
      </c>
      <c r="BT75" s="225">
        <v>0</v>
      </c>
      <c r="BU75" s="225">
        <v>0</v>
      </c>
      <c r="BV75" s="225">
        <v>0</v>
      </c>
      <c r="BW75" s="225">
        <v>0</v>
      </c>
      <c r="BX75" s="225">
        <v>0</v>
      </c>
      <c r="BY75" s="225">
        <v>0</v>
      </c>
      <c r="BZ75" s="225">
        <v>0</v>
      </c>
      <c r="CA75" s="225">
        <v>0</v>
      </c>
      <c r="CB75" s="225">
        <v>0</v>
      </c>
      <c r="CC75" s="225">
        <v>0</v>
      </c>
      <c r="CD75" s="156" t="s">
        <v>981</v>
      </c>
      <c r="CE75" s="193"/>
    </row>
    <row r="76" spans="1:83" s="6" customFormat="1" ht="24" customHeight="1" x14ac:dyDescent="0.25">
      <c r="A76" s="200" t="s">
        <v>953</v>
      </c>
      <c r="B76" s="395" t="s">
        <v>1053</v>
      </c>
      <c r="C76" s="118" t="s">
        <v>1054</v>
      </c>
      <c r="D76" s="191" t="s">
        <v>981</v>
      </c>
      <c r="E76" s="225">
        <v>0</v>
      </c>
      <c r="F76" s="225">
        <v>0</v>
      </c>
      <c r="G76" s="130">
        <v>0.432</v>
      </c>
      <c r="H76" s="225">
        <v>0</v>
      </c>
      <c r="I76" s="225">
        <v>0</v>
      </c>
      <c r="J76" s="225">
        <v>0</v>
      </c>
      <c r="K76" s="225">
        <v>0</v>
      </c>
      <c r="L76" s="229">
        <v>0</v>
      </c>
      <c r="M76" s="229">
        <v>0</v>
      </c>
      <c r="N76" s="229">
        <v>0</v>
      </c>
      <c r="O76" s="229">
        <v>0</v>
      </c>
      <c r="P76" s="229">
        <v>0</v>
      </c>
      <c r="Q76" s="229">
        <v>0</v>
      </c>
      <c r="R76" s="229">
        <v>0</v>
      </c>
      <c r="S76" s="225">
        <v>0</v>
      </c>
      <c r="T76" s="225">
        <v>0</v>
      </c>
      <c r="U76" s="225">
        <v>0</v>
      </c>
      <c r="V76" s="225">
        <v>0</v>
      </c>
      <c r="W76" s="225">
        <v>0</v>
      </c>
      <c r="X76" s="225">
        <v>0</v>
      </c>
      <c r="Y76" s="225">
        <v>0</v>
      </c>
      <c r="Z76" s="225">
        <v>0</v>
      </c>
      <c r="AA76" s="225">
        <v>0</v>
      </c>
      <c r="AB76" s="130">
        <v>0.432</v>
      </c>
      <c r="AC76" s="225">
        <v>0</v>
      </c>
      <c r="AD76" s="225">
        <v>0</v>
      </c>
      <c r="AE76" s="225">
        <v>0</v>
      </c>
      <c r="AF76" s="225">
        <v>0</v>
      </c>
      <c r="AG76" s="225">
        <v>0</v>
      </c>
      <c r="AH76" s="225">
        <v>0</v>
      </c>
      <c r="AI76" s="225">
        <v>0</v>
      </c>
      <c r="AJ76" s="225">
        <v>0</v>
      </c>
      <c r="AK76" s="225">
        <v>0</v>
      </c>
      <c r="AL76" s="225">
        <v>0</v>
      </c>
      <c r="AM76" s="225">
        <v>0</v>
      </c>
      <c r="AN76" s="225">
        <v>0</v>
      </c>
      <c r="AO76" s="225">
        <v>0</v>
      </c>
      <c r="AP76" s="130">
        <v>0.432</v>
      </c>
      <c r="AQ76" s="225">
        <v>0</v>
      </c>
      <c r="AR76" s="225">
        <v>0</v>
      </c>
      <c r="AS76" s="225">
        <v>0</v>
      </c>
      <c r="AT76" s="225">
        <v>0</v>
      </c>
      <c r="AU76" s="224">
        <v>0</v>
      </c>
      <c r="AV76" s="224">
        <v>0</v>
      </c>
      <c r="AW76" s="224">
        <v>0</v>
      </c>
      <c r="AX76" s="224">
        <v>0</v>
      </c>
      <c r="AY76" s="224">
        <v>0</v>
      </c>
      <c r="AZ76" s="224">
        <v>0</v>
      </c>
      <c r="BA76" s="224">
        <v>0</v>
      </c>
      <c r="BB76" s="225">
        <v>0</v>
      </c>
      <c r="BC76" s="225">
        <v>0</v>
      </c>
      <c r="BD76" s="225">
        <v>0</v>
      </c>
      <c r="BE76" s="225">
        <v>0</v>
      </c>
      <c r="BF76" s="225">
        <v>0</v>
      </c>
      <c r="BG76" s="225">
        <v>0</v>
      </c>
      <c r="BH76" s="225">
        <v>0</v>
      </c>
      <c r="BI76" s="225">
        <v>0</v>
      </c>
      <c r="BJ76" s="225">
        <v>0</v>
      </c>
      <c r="BK76" s="130">
        <v>0.432</v>
      </c>
      <c r="BL76" s="225">
        <v>0</v>
      </c>
      <c r="BM76" s="225">
        <v>0</v>
      </c>
      <c r="BN76" s="225">
        <v>0</v>
      </c>
      <c r="BO76" s="225">
        <v>0</v>
      </c>
      <c r="BP76" s="225">
        <v>0</v>
      </c>
      <c r="BQ76" s="225">
        <v>0</v>
      </c>
      <c r="BR76" s="225">
        <v>0</v>
      </c>
      <c r="BS76" s="225">
        <v>0</v>
      </c>
      <c r="BT76" s="225">
        <v>0</v>
      </c>
      <c r="BU76" s="225">
        <v>0</v>
      </c>
      <c r="BV76" s="225">
        <v>0</v>
      </c>
      <c r="BW76" s="225">
        <v>0</v>
      </c>
      <c r="BX76" s="225">
        <v>0</v>
      </c>
      <c r="BY76" s="225">
        <v>0</v>
      </c>
      <c r="BZ76" s="225">
        <v>0</v>
      </c>
      <c r="CA76" s="225">
        <v>0</v>
      </c>
      <c r="CB76" s="225">
        <v>0</v>
      </c>
      <c r="CC76" s="225">
        <v>0</v>
      </c>
      <c r="CD76" s="156" t="s">
        <v>981</v>
      </c>
      <c r="CE76" s="193"/>
    </row>
    <row r="77" spans="1:83" s="6" customFormat="1" ht="23.25" customHeight="1" x14ac:dyDescent="0.25">
      <c r="A77" s="200" t="s">
        <v>953</v>
      </c>
      <c r="B77" s="395" t="s">
        <v>1055</v>
      </c>
      <c r="C77" s="118" t="s">
        <v>1056</v>
      </c>
      <c r="D77" s="191" t="s">
        <v>981</v>
      </c>
      <c r="E77" s="225">
        <v>0</v>
      </c>
      <c r="F77" s="225">
        <v>0</v>
      </c>
      <c r="G77" s="130">
        <v>0.56999999999999995</v>
      </c>
      <c r="H77" s="225">
        <v>0</v>
      </c>
      <c r="I77" s="225">
        <v>0</v>
      </c>
      <c r="J77" s="225">
        <v>0</v>
      </c>
      <c r="K77" s="225">
        <v>0</v>
      </c>
      <c r="L77" s="229">
        <v>0</v>
      </c>
      <c r="M77" s="229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5">
        <v>0</v>
      </c>
      <c r="T77" s="225">
        <v>0</v>
      </c>
      <c r="U77" s="225">
        <v>0</v>
      </c>
      <c r="V77" s="225">
        <v>0</v>
      </c>
      <c r="W77" s="225">
        <v>0</v>
      </c>
      <c r="X77" s="225">
        <v>0</v>
      </c>
      <c r="Y77" s="225">
        <v>0</v>
      </c>
      <c r="Z77" s="225">
        <v>0</v>
      </c>
      <c r="AA77" s="225">
        <v>0</v>
      </c>
      <c r="AB77" s="130">
        <v>0.56999999999999995</v>
      </c>
      <c r="AC77" s="225">
        <v>0</v>
      </c>
      <c r="AD77" s="225">
        <v>0</v>
      </c>
      <c r="AE77" s="225">
        <v>0</v>
      </c>
      <c r="AF77" s="225">
        <v>0</v>
      </c>
      <c r="AG77" s="225">
        <v>0</v>
      </c>
      <c r="AH77" s="225">
        <v>0</v>
      </c>
      <c r="AI77" s="225">
        <v>0</v>
      </c>
      <c r="AJ77" s="225">
        <v>0</v>
      </c>
      <c r="AK77" s="225">
        <v>0</v>
      </c>
      <c r="AL77" s="225">
        <v>0</v>
      </c>
      <c r="AM77" s="225">
        <v>0</v>
      </c>
      <c r="AN77" s="225">
        <v>0</v>
      </c>
      <c r="AO77" s="225">
        <v>0</v>
      </c>
      <c r="AP77" s="130">
        <v>0.56999999999999995</v>
      </c>
      <c r="AQ77" s="225">
        <v>0</v>
      </c>
      <c r="AR77" s="225">
        <v>0</v>
      </c>
      <c r="AS77" s="225">
        <v>0</v>
      </c>
      <c r="AT77" s="225">
        <v>0</v>
      </c>
      <c r="AU77" s="224">
        <v>0</v>
      </c>
      <c r="AV77" s="224">
        <v>0</v>
      </c>
      <c r="AW77" s="224">
        <v>0</v>
      </c>
      <c r="AX77" s="224">
        <v>0</v>
      </c>
      <c r="AY77" s="224">
        <v>0</v>
      </c>
      <c r="AZ77" s="224">
        <v>0</v>
      </c>
      <c r="BA77" s="224">
        <v>0</v>
      </c>
      <c r="BB77" s="225">
        <v>0</v>
      </c>
      <c r="BC77" s="225">
        <v>0</v>
      </c>
      <c r="BD77" s="225">
        <v>0</v>
      </c>
      <c r="BE77" s="225">
        <v>0</v>
      </c>
      <c r="BF77" s="225">
        <v>0</v>
      </c>
      <c r="BG77" s="225">
        <v>0</v>
      </c>
      <c r="BH77" s="225">
        <v>0</v>
      </c>
      <c r="BI77" s="225">
        <v>0</v>
      </c>
      <c r="BJ77" s="225">
        <v>0</v>
      </c>
      <c r="BK77" s="130">
        <v>0.56999999999999995</v>
      </c>
      <c r="BL77" s="225">
        <v>0</v>
      </c>
      <c r="BM77" s="225">
        <v>0</v>
      </c>
      <c r="BN77" s="225">
        <v>0</v>
      </c>
      <c r="BO77" s="225">
        <v>0</v>
      </c>
      <c r="BP77" s="225">
        <v>0</v>
      </c>
      <c r="BQ77" s="225">
        <v>0</v>
      </c>
      <c r="BR77" s="225">
        <v>0</v>
      </c>
      <c r="BS77" s="225">
        <v>0</v>
      </c>
      <c r="BT77" s="225">
        <v>0</v>
      </c>
      <c r="BU77" s="225">
        <v>0</v>
      </c>
      <c r="BV77" s="225">
        <v>0</v>
      </c>
      <c r="BW77" s="225">
        <v>0</v>
      </c>
      <c r="BX77" s="225">
        <v>0</v>
      </c>
      <c r="BY77" s="225">
        <v>0</v>
      </c>
      <c r="BZ77" s="225">
        <v>0</v>
      </c>
      <c r="CA77" s="225">
        <v>0</v>
      </c>
      <c r="CB77" s="225">
        <v>0</v>
      </c>
      <c r="CC77" s="225">
        <v>0</v>
      </c>
      <c r="CD77" s="156" t="s">
        <v>981</v>
      </c>
      <c r="CE77" s="193"/>
    </row>
    <row r="78" spans="1:83" s="6" customFormat="1" ht="27" customHeight="1" x14ac:dyDescent="0.25">
      <c r="A78" s="200" t="s">
        <v>953</v>
      </c>
      <c r="B78" s="395" t="s">
        <v>1057</v>
      </c>
      <c r="C78" s="118" t="s">
        <v>1058</v>
      </c>
      <c r="D78" s="191" t="s">
        <v>981</v>
      </c>
      <c r="E78" s="225">
        <v>0</v>
      </c>
      <c r="F78" s="225">
        <v>0</v>
      </c>
      <c r="G78" s="130">
        <v>0.44800000000000001</v>
      </c>
      <c r="H78" s="225">
        <v>0</v>
      </c>
      <c r="I78" s="225">
        <v>0</v>
      </c>
      <c r="J78" s="225">
        <v>0</v>
      </c>
      <c r="K78" s="225">
        <v>0</v>
      </c>
      <c r="L78" s="229">
        <v>0</v>
      </c>
      <c r="M78" s="229">
        <v>0</v>
      </c>
      <c r="N78" s="229">
        <v>0</v>
      </c>
      <c r="O78" s="229">
        <v>0</v>
      </c>
      <c r="P78" s="229">
        <v>0</v>
      </c>
      <c r="Q78" s="229">
        <v>0</v>
      </c>
      <c r="R78" s="229">
        <v>0</v>
      </c>
      <c r="S78" s="225">
        <v>0</v>
      </c>
      <c r="T78" s="225">
        <v>0</v>
      </c>
      <c r="U78" s="225">
        <v>0</v>
      </c>
      <c r="V78" s="225">
        <v>0</v>
      </c>
      <c r="W78" s="225">
        <v>0</v>
      </c>
      <c r="X78" s="225">
        <v>0</v>
      </c>
      <c r="Y78" s="225">
        <v>0</v>
      </c>
      <c r="Z78" s="225">
        <v>0</v>
      </c>
      <c r="AA78" s="225">
        <v>0</v>
      </c>
      <c r="AB78" s="130">
        <v>0.44800000000000001</v>
      </c>
      <c r="AC78" s="225">
        <v>0</v>
      </c>
      <c r="AD78" s="225">
        <v>0</v>
      </c>
      <c r="AE78" s="225">
        <v>0</v>
      </c>
      <c r="AF78" s="225">
        <v>0</v>
      </c>
      <c r="AG78" s="225">
        <v>0</v>
      </c>
      <c r="AH78" s="225">
        <v>0</v>
      </c>
      <c r="AI78" s="225">
        <v>0</v>
      </c>
      <c r="AJ78" s="225">
        <v>0</v>
      </c>
      <c r="AK78" s="225">
        <v>0</v>
      </c>
      <c r="AL78" s="225">
        <v>0</v>
      </c>
      <c r="AM78" s="225">
        <v>0</v>
      </c>
      <c r="AN78" s="225">
        <v>0</v>
      </c>
      <c r="AO78" s="225">
        <v>0</v>
      </c>
      <c r="AP78" s="130">
        <v>0.44800000000000001</v>
      </c>
      <c r="AQ78" s="225">
        <v>0</v>
      </c>
      <c r="AR78" s="225">
        <v>0</v>
      </c>
      <c r="AS78" s="225">
        <v>0</v>
      </c>
      <c r="AT78" s="225">
        <v>0</v>
      </c>
      <c r="AU78" s="224">
        <v>0</v>
      </c>
      <c r="AV78" s="224">
        <v>0</v>
      </c>
      <c r="AW78" s="224">
        <v>0</v>
      </c>
      <c r="AX78" s="224">
        <v>0</v>
      </c>
      <c r="AY78" s="224">
        <v>0</v>
      </c>
      <c r="AZ78" s="224">
        <v>0</v>
      </c>
      <c r="BA78" s="224">
        <v>0</v>
      </c>
      <c r="BB78" s="225">
        <v>0</v>
      </c>
      <c r="BC78" s="225">
        <v>0</v>
      </c>
      <c r="BD78" s="225">
        <v>0</v>
      </c>
      <c r="BE78" s="225">
        <v>0</v>
      </c>
      <c r="BF78" s="225">
        <v>0</v>
      </c>
      <c r="BG78" s="225">
        <v>0</v>
      </c>
      <c r="BH78" s="225">
        <v>0</v>
      </c>
      <c r="BI78" s="225">
        <v>0</v>
      </c>
      <c r="BJ78" s="225">
        <v>0</v>
      </c>
      <c r="BK78" s="130">
        <v>0.44800000000000001</v>
      </c>
      <c r="BL78" s="225">
        <v>0</v>
      </c>
      <c r="BM78" s="225">
        <v>0</v>
      </c>
      <c r="BN78" s="225">
        <v>0</v>
      </c>
      <c r="BO78" s="225">
        <v>0</v>
      </c>
      <c r="BP78" s="225">
        <v>0</v>
      </c>
      <c r="BQ78" s="225">
        <v>0</v>
      </c>
      <c r="BR78" s="225">
        <v>0</v>
      </c>
      <c r="BS78" s="225">
        <v>0</v>
      </c>
      <c r="BT78" s="225">
        <v>0</v>
      </c>
      <c r="BU78" s="225">
        <v>0</v>
      </c>
      <c r="BV78" s="225">
        <v>0</v>
      </c>
      <c r="BW78" s="225">
        <v>0</v>
      </c>
      <c r="BX78" s="225">
        <v>0</v>
      </c>
      <c r="BY78" s="225">
        <v>0</v>
      </c>
      <c r="BZ78" s="225">
        <v>0</v>
      </c>
      <c r="CA78" s="225">
        <v>0</v>
      </c>
      <c r="CB78" s="225">
        <v>0</v>
      </c>
      <c r="CC78" s="225">
        <v>0</v>
      </c>
      <c r="CD78" s="156" t="s">
        <v>981</v>
      </c>
      <c r="CE78" s="193"/>
    </row>
    <row r="79" spans="1:83" s="6" customFormat="1" ht="24" customHeight="1" x14ac:dyDescent="0.25">
      <c r="A79" s="200" t="s">
        <v>953</v>
      </c>
      <c r="B79" s="395" t="s">
        <v>1059</v>
      </c>
      <c r="C79" s="118" t="s">
        <v>1060</v>
      </c>
      <c r="D79" s="191" t="s">
        <v>981</v>
      </c>
      <c r="E79" s="225">
        <v>0</v>
      </c>
      <c r="F79" s="225">
        <v>0</v>
      </c>
      <c r="G79" s="130">
        <v>0.41499999999999998</v>
      </c>
      <c r="H79" s="225">
        <v>0</v>
      </c>
      <c r="I79" s="225">
        <v>0</v>
      </c>
      <c r="J79" s="225">
        <v>0</v>
      </c>
      <c r="K79" s="225">
        <v>0</v>
      </c>
      <c r="L79" s="229">
        <v>0</v>
      </c>
      <c r="M79" s="229">
        <v>0</v>
      </c>
      <c r="N79" s="229">
        <v>0</v>
      </c>
      <c r="O79" s="229">
        <v>0</v>
      </c>
      <c r="P79" s="229">
        <v>0</v>
      </c>
      <c r="Q79" s="229">
        <v>0</v>
      </c>
      <c r="R79" s="229">
        <v>0</v>
      </c>
      <c r="S79" s="225">
        <v>0</v>
      </c>
      <c r="T79" s="225">
        <v>0</v>
      </c>
      <c r="U79" s="225">
        <v>0</v>
      </c>
      <c r="V79" s="225">
        <v>0</v>
      </c>
      <c r="W79" s="225">
        <v>0</v>
      </c>
      <c r="X79" s="225">
        <v>0</v>
      </c>
      <c r="Y79" s="225">
        <v>0</v>
      </c>
      <c r="Z79" s="225">
        <v>0</v>
      </c>
      <c r="AA79" s="225">
        <v>0</v>
      </c>
      <c r="AB79" s="130">
        <v>0.41499999999999998</v>
      </c>
      <c r="AC79" s="225">
        <v>0</v>
      </c>
      <c r="AD79" s="225">
        <v>0</v>
      </c>
      <c r="AE79" s="225">
        <v>0</v>
      </c>
      <c r="AF79" s="225">
        <v>0</v>
      </c>
      <c r="AG79" s="225">
        <v>0</v>
      </c>
      <c r="AH79" s="225">
        <v>0</v>
      </c>
      <c r="AI79" s="225">
        <v>0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130">
        <v>0.41499999999999998</v>
      </c>
      <c r="AQ79" s="225">
        <v>0</v>
      </c>
      <c r="AR79" s="225">
        <v>0</v>
      </c>
      <c r="AS79" s="225">
        <v>0</v>
      </c>
      <c r="AT79" s="225">
        <v>0</v>
      </c>
      <c r="AU79" s="224">
        <v>0</v>
      </c>
      <c r="AV79" s="224">
        <v>0</v>
      </c>
      <c r="AW79" s="224">
        <v>0</v>
      </c>
      <c r="AX79" s="224">
        <v>0</v>
      </c>
      <c r="AY79" s="224">
        <v>0</v>
      </c>
      <c r="AZ79" s="224">
        <v>0</v>
      </c>
      <c r="BA79" s="224">
        <v>0</v>
      </c>
      <c r="BB79" s="225">
        <v>0</v>
      </c>
      <c r="BC79" s="225">
        <v>0</v>
      </c>
      <c r="BD79" s="225">
        <v>0</v>
      </c>
      <c r="BE79" s="225">
        <v>0</v>
      </c>
      <c r="BF79" s="225">
        <v>0</v>
      </c>
      <c r="BG79" s="225">
        <v>0</v>
      </c>
      <c r="BH79" s="225">
        <v>0</v>
      </c>
      <c r="BI79" s="225">
        <v>0</v>
      </c>
      <c r="BJ79" s="225">
        <v>0</v>
      </c>
      <c r="BK79" s="130">
        <v>0.41499999999999998</v>
      </c>
      <c r="BL79" s="225">
        <v>0</v>
      </c>
      <c r="BM79" s="225">
        <v>0</v>
      </c>
      <c r="BN79" s="225">
        <v>0</v>
      </c>
      <c r="BO79" s="225">
        <v>0</v>
      </c>
      <c r="BP79" s="225">
        <v>0</v>
      </c>
      <c r="BQ79" s="225">
        <v>0</v>
      </c>
      <c r="BR79" s="225">
        <v>0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25">
        <v>0</v>
      </c>
      <c r="CD79" s="156" t="s">
        <v>981</v>
      </c>
      <c r="CE79" s="193"/>
    </row>
    <row r="80" spans="1:83" s="6" customFormat="1" ht="21.75" customHeight="1" x14ac:dyDescent="0.25">
      <c r="A80" s="200" t="s">
        <v>953</v>
      </c>
      <c r="B80" s="395" t="s">
        <v>1061</v>
      </c>
      <c r="C80" s="118" t="s">
        <v>1062</v>
      </c>
      <c r="D80" s="191" t="s">
        <v>981</v>
      </c>
      <c r="E80" s="225">
        <v>0</v>
      </c>
      <c r="F80" s="225">
        <v>0</v>
      </c>
      <c r="G80" s="130">
        <v>0.34499999999999997</v>
      </c>
      <c r="H80" s="225">
        <v>0</v>
      </c>
      <c r="I80" s="225">
        <v>0</v>
      </c>
      <c r="J80" s="225">
        <v>0</v>
      </c>
      <c r="K80" s="225">
        <v>0</v>
      </c>
      <c r="L80" s="229">
        <v>0</v>
      </c>
      <c r="M80" s="229">
        <v>0</v>
      </c>
      <c r="N80" s="229">
        <v>0</v>
      </c>
      <c r="O80" s="229">
        <v>0</v>
      </c>
      <c r="P80" s="229">
        <v>0</v>
      </c>
      <c r="Q80" s="229">
        <v>0</v>
      </c>
      <c r="R80" s="229">
        <v>0</v>
      </c>
      <c r="S80" s="225">
        <v>0</v>
      </c>
      <c r="T80" s="225">
        <v>0</v>
      </c>
      <c r="U80" s="225">
        <v>0</v>
      </c>
      <c r="V80" s="225">
        <v>0</v>
      </c>
      <c r="W80" s="225">
        <v>0</v>
      </c>
      <c r="X80" s="225">
        <v>0</v>
      </c>
      <c r="Y80" s="225">
        <v>0</v>
      </c>
      <c r="Z80" s="225">
        <v>0</v>
      </c>
      <c r="AA80" s="225">
        <v>0</v>
      </c>
      <c r="AB80" s="130">
        <v>0.34499999999999997</v>
      </c>
      <c r="AC80" s="225">
        <v>0</v>
      </c>
      <c r="AD80" s="225">
        <v>0</v>
      </c>
      <c r="AE80" s="225">
        <v>0</v>
      </c>
      <c r="AF80" s="225">
        <v>0</v>
      </c>
      <c r="AG80" s="225">
        <v>0</v>
      </c>
      <c r="AH80" s="225">
        <v>0</v>
      </c>
      <c r="AI80" s="225">
        <v>0</v>
      </c>
      <c r="AJ80" s="225">
        <v>0</v>
      </c>
      <c r="AK80" s="225">
        <v>0</v>
      </c>
      <c r="AL80" s="225">
        <v>0</v>
      </c>
      <c r="AM80" s="225">
        <v>0</v>
      </c>
      <c r="AN80" s="225">
        <v>0</v>
      </c>
      <c r="AO80" s="225">
        <v>0</v>
      </c>
      <c r="AP80" s="130">
        <v>0.34499999999999997</v>
      </c>
      <c r="AQ80" s="225">
        <v>0</v>
      </c>
      <c r="AR80" s="225">
        <v>0</v>
      </c>
      <c r="AS80" s="225">
        <v>0</v>
      </c>
      <c r="AT80" s="225">
        <v>0</v>
      </c>
      <c r="AU80" s="224">
        <v>0</v>
      </c>
      <c r="AV80" s="224">
        <v>0</v>
      </c>
      <c r="AW80" s="224">
        <v>0</v>
      </c>
      <c r="AX80" s="224">
        <v>0</v>
      </c>
      <c r="AY80" s="224">
        <v>0</v>
      </c>
      <c r="AZ80" s="224">
        <v>0</v>
      </c>
      <c r="BA80" s="224">
        <v>0</v>
      </c>
      <c r="BB80" s="225">
        <v>0</v>
      </c>
      <c r="BC80" s="225">
        <v>0</v>
      </c>
      <c r="BD80" s="225">
        <v>0</v>
      </c>
      <c r="BE80" s="225">
        <v>0</v>
      </c>
      <c r="BF80" s="225">
        <v>0</v>
      </c>
      <c r="BG80" s="225">
        <v>0</v>
      </c>
      <c r="BH80" s="225">
        <v>0</v>
      </c>
      <c r="BI80" s="225">
        <v>0</v>
      </c>
      <c r="BJ80" s="225">
        <v>0</v>
      </c>
      <c r="BK80" s="130">
        <v>0.34499999999999997</v>
      </c>
      <c r="BL80" s="225">
        <v>0</v>
      </c>
      <c r="BM80" s="225">
        <v>0</v>
      </c>
      <c r="BN80" s="225">
        <v>0</v>
      </c>
      <c r="BO80" s="225">
        <v>0</v>
      </c>
      <c r="BP80" s="225">
        <v>0</v>
      </c>
      <c r="BQ80" s="225">
        <v>0</v>
      </c>
      <c r="BR80" s="225">
        <v>0</v>
      </c>
      <c r="BS80" s="225">
        <v>0</v>
      </c>
      <c r="BT80" s="225">
        <v>0</v>
      </c>
      <c r="BU80" s="225">
        <v>0</v>
      </c>
      <c r="BV80" s="225">
        <v>0</v>
      </c>
      <c r="BW80" s="225">
        <v>0</v>
      </c>
      <c r="BX80" s="225">
        <v>0</v>
      </c>
      <c r="BY80" s="225">
        <v>0</v>
      </c>
      <c r="BZ80" s="225">
        <v>0</v>
      </c>
      <c r="CA80" s="225">
        <v>0</v>
      </c>
      <c r="CB80" s="225">
        <v>0</v>
      </c>
      <c r="CC80" s="225">
        <v>0</v>
      </c>
      <c r="CD80" s="156" t="s">
        <v>981</v>
      </c>
      <c r="CE80" s="193"/>
    </row>
    <row r="81" spans="1:83" s="6" customFormat="1" ht="21" customHeight="1" x14ac:dyDescent="0.25">
      <c r="A81" s="200" t="s">
        <v>953</v>
      </c>
      <c r="B81" s="395" t="s">
        <v>1063</v>
      </c>
      <c r="C81" s="118" t="s">
        <v>1064</v>
      </c>
      <c r="D81" s="191" t="s">
        <v>981</v>
      </c>
      <c r="E81" s="225">
        <v>0</v>
      </c>
      <c r="F81" s="225">
        <v>0</v>
      </c>
      <c r="G81" s="130">
        <v>0.503</v>
      </c>
      <c r="H81" s="225">
        <v>0</v>
      </c>
      <c r="I81" s="225">
        <v>0</v>
      </c>
      <c r="J81" s="225">
        <v>0</v>
      </c>
      <c r="K81" s="225">
        <v>0</v>
      </c>
      <c r="L81" s="229">
        <v>0</v>
      </c>
      <c r="M81" s="229">
        <v>0</v>
      </c>
      <c r="N81" s="229">
        <v>0</v>
      </c>
      <c r="O81" s="229">
        <v>0</v>
      </c>
      <c r="P81" s="229">
        <v>0</v>
      </c>
      <c r="Q81" s="229">
        <v>0</v>
      </c>
      <c r="R81" s="229">
        <v>0</v>
      </c>
      <c r="S81" s="225">
        <v>0</v>
      </c>
      <c r="T81" s="225">
        <v>0</v>
      </c>
      <c r="U81" s="225">
        <v>0</v>
      </c>
      <c r="V81" s="225">
        <v>0</v>
      </c>
      <c r="W81" s="225">
        <v>0</v>
      </c>
      <c r="X81" s="225">
        <v>0</v>
      </c>
      <c r="Y81" s="225">
        <v>0</v>
      </c>
      <c r="Z81" s="225">
        <v>0</v>
      </c>
      <c r="AA81" s="225">
        <v>0</v>
      </c>
      <c r="AB81" s="130">
        <v>0.503</v>
      </c>
      <c r="AC81" s="225">
        <v>0</v>
      </c>
      <c r="AD81" s="225">
        <v>0</v>
      </c>
      <c r="AE81" s="225">
        <v>0</v>
      </c>
      <c r="AF81" s="225">
        <v>0</v>
      </c>
      <c r="AG81" s="225">
        <v>0</v>
      </c>
      <c r="AH81" s="225">
        <v>0</v>
      </c>
      <c r="AI81" s="225">
        <v>0</v>
      </c>
      <c r="AJ81" s="225">
        <v>0</v>
      </c>
      <c r="AK81" s="225">
        <v>0</v>
      </c>
      <c r="AL81" s="225">
        <v>0</v>
      </c>
      <c r="AM81" s="225">
        <v>0</v>
      </c>
      <c r="AN81" s="225">
        <v>0</v>
      </c>
      <c r="AO81" s="225">
        <v>0</v>
      </c>
      <c r="AP81" s="130">
        <v>0.503</v>
      </c>
      <c r="AQ81" s="225">
        <v>0</v>
      </c>
      <c r="AR81" s="225">
        <v>0</v>
      </c>
      <c r="AS81" s="225">
        <v>0</v>
      </c>
      <c r="AT81" s="225">
        <v>0</v>
      </c>
      <c r="AU81" s="224">
        <v>0</v>
      </c>
      <c r="AV81" s="224">
        <v>0</v>
      </c>
      <c r="AW81" s="224">
        <v>0</v>
      </c>
      <c r="AX81" s="224">
        <v>0</v>
      </c>
      <c r="AY81" s="224">
        <v>0</v>
      </c>
      <c r="AZ81" s="224">
        <v>0</v>
      </c>
      <c r="BA81" s="224">
        <v>0</v>
      </c>
      <c r="BB81" s="225">
        <v>0</v>
      </c>
      <c r="BC81" s="225">
        <v>0</v>
      </c>
      <c r="BD81" s="225">
        <v>0</v>
      </c>
      <c r="BE81" s="225">
        <v>0</v>
      </c>
      <c r="BF81" s="225">
        <v>0</v>
      </c>
      <c r="BG81" s="225">
        <v>0</v>
      </c>
      <c r="BH81" s="225">
        <v>0</v>
      </c>
      <c r="BI81" s="225">
        <v>0</v>
      </c>
      <c r="BJ81" s="225">
        <v>0</v>
      </c>
      <c r="BK81" s="130">
        <v>0.503</v>
      </c>
      <c r="BL81" s="225">
        <v>0</v>
      </c>
      <c r="BM81" s="225">
        <v>0</v>
      </c>
      <c r="BN81" s="225">
        <v>0</v>
      </c>
      <c r="BO81" s="225">
        <v>0</v>
      </c>
      <c r="BP81" s="225">
        <v>0</v>
      </c>
      <c r="BQ81" s="225">
        <v>0</v>
      </c>
      <c r="BR81" s="225">
        <v>0</v>
      </c>
      <c r="BS81" s="225">
        <v>0</v>
      </c>
      <c r="BT81" s="225">
        <v>0</v>
      </c>
      <c r="BU81" s="225">
        <v>0</v>
      </c>
      <c r="BV81" s="225">
        <v>0</v>
      </c>
      <c r="BW81" s="225">
        <v>0</v>
      </c>
      <c r="BX81" s="225">
        <v>0</v>
      </c>
      <c r="BY81" s="225">
        <v>0</v>
      </c>
      <c r="BZ81" s="225">
        <v>0</v>
      </c>
      <c r="CA81" s="225">
        <v>0</v>
      </c>
      <c r="CB81" s="225">
        <v>0</v>
      </c>
      <c r="CC81" s="225">
        <v>0</v>
      </c>
      <c r="CD81" s="156" t="s">
        <v>981</v>
      </c>
      <c r="CE81" s="193"/>
    </row>
    <row r="82" spans="1:83" s="6" customFormat="1" ht="21.75" customHeight="1" x14ac:dyDescent="0.25">
      <c r="A82" s="200" t="s">
        <v>953</v>
      </c>
      <c r="B82" s="395" t="s">
        <v>1065</v>
      </c>
      <c r="C82" s="118" t="s">
        <v>1066</v>
      </c>
      <c r="D82" s="191" t="s">
        <v>981</v>
      </c>
      <c r="E82" s="225">
        <v>0</v>
      </c>
      <c r="F82" s="225">
        <v>0</v>
      </c>
      <c r="G82" s="130">
        <v>0.49</v>
      </c>
      <c r="H82" s="225">
        <v>0</v>
      </c>
      <c r="I82" s="225">
        <v>0</v>
      </c>
      <c r="J82" s="225">
        <v>0</v>
      </c>
      <c r="K82" s="225">
        <v>0</v>
      </c>
      <c r="L82" s="229">
        <v>0</v>
      </c>
      <c r="M82" s="229">
        <v>0</v>
      </c>
      <c r="N82" s="229">
        <v>0</v>
      </c>
      <c r="O82" s="229">
        <v>0</v>
      </c>
      <c r="P82" s="229">
        <v>0</v>
      </c>
      <c r="Q82" s="229">
        <v>0</v>
      </c>
      <c r="R82" s="229">
        <v>0</v>
      </c>
      <c r="S82" s="225">
        <v>0</v>
      </c>
      <c r="T82" s="225">
        <v>0</v>
      </c>
      <c r="U82" s="225">
        <v>0</v>
      </c>
      <c r="V82" s="225">
        <v>0</v>
      </c>
      <c r="W82" s="225">
        <v>0</v>
      </c>
      <c r="X82" s="225">
        <v>0</v>
      </c>
      <c r="Y82" s="225">
        <v>0</v>
      </c>
      <c r="Z82" s="225">
        <v>0</v>
      </c>
      <c r="AA82" s="225">
        <v>0</v>
      </c>
      <c r="AB82" s="130">
        <v>0.49</v>
      </c>
      <c r="AC82" s="225">
        <v>0</v>
      </c>
      <c r="AD82" s="225">
        <v>0</v>
      </c>
      <c r="AE82" s="225">
        <v>0</v>
      </c>
      <c r="AF82" s="225">
        <v>0</v>
      </c>
      <c r="AG82" s="225">
        <v>0</v>
      </c>
      <c r="AH82" s="225">
        <v>0</v>
      </c>
      <c r="AI82" s="225">
        <v>0</v>
      </c>
      <c r="AJ82" s="225">
        <v>0</v>
      </c>
      <c r="AK82" s="225">
        <v>0</v>
      </c>
      <c r="AL82" s="225">
        <v>0</v>
      </c>
      <c r="AM82" s="225">
        <v>0</v>
      </c>
      <c r="AN82" s="225">
        <v>0</v>
      </c>
      <c r="AO82" s="225">
        <v>0</v>
      </c>
      <c r="AP82" s="130">
        <v>0.49</v>
      </c>
      <c r="AQ82" s="225">
        <v>0</v>
      </c>
      <c r="AR82" s="225">
        <v>0</v>
      </c>
      <c r="AS82" s="225">
        <v>0</v>
      </c>
      <c r="AT82" s="225">
        <v>0</v>
      </c>
      <c r="AU82" s="224">
        <v>0</v>
      </c>
      <c r="AV82" s="224">
        <v>0</v>
      </c>
      <c r="AW82" s="224">
        <v>0</v>
      </c>
      <c r="AX82" s="224">
        <v>0</v>
      </c>
      <c r="AY82" s="224">
        <v>0</v>
      </c>
      <c r="AZ82" s="224">
        <v>0</v>
      </c>
      <c r="BA82" s="224">
        <v>0</v>
      </c>
      <c r="BB82" s="225">
        <v>0</v>
      </c>
      <c r="BC82" s="225">
        <v>0</v>
      </c>
      <c r="BD82" s="225">
        <v>0</v>
      </c>
      <c r="BE82" s="225">
        <v>0</v>
      </c>
      <c r="BF82" s="225">
        <v>0</v>
      </c>
      <c r="BG82" s="225">
        <v>0</v>
      </c>
      <c r="BH82" s="225">
        <v>0</v>
      </c>
      <c r="BI82" s="225">
        <v>0</v>
      </c>
      <c r="BJ82" s="225">
        <v>0</v>
      </c>
      <c r="BK82" s="130">
        <v>0.49</v>
      </c>
      <c r="BL82" s="225">
        <v>0</v>
      </c>
      <c r="BM82" s="225">
        <v>0</v>
      </c>
      <c r="BN82" s="225">
        <v>0</v>
      </c>
      <c r="BO82" s="225">
        <v>0</v>
      </c>
      <c r="BP82" s="225">
        <v>0</v>
      </c>
      <c r="BQ82" s="225">
        <v>0</v>
      </c>
      <c r="BR82" s="225">
        <v>0</v>
      </c>
      <c r="BS82" s="225">
        <v>0</v>
      </c>
      <c r="BT82" s="225">
        <v>0</v>
      </c>
      <c r="BU82" s="225">
        <v>0</v>
      </c>
      <c r="BV82" s="225">
        <v>0</v>
      </c>
      <c r="BW82" s="225">
        <v>0</v>
      </c>
      <c r="BX82" s="225">
        <v>0</v>
      </c>
      <c r="BY82" s="225">
        <v>0</v>
      </c>
      <c r="BZ82" s="225">
        <v>0</v>
      </c>
      <c r="CA82" s="225">
        <v>0</v>
      </c>
      <c r="CB82" s="225">
        <v>0</v>
      </c>
      <c r="CC82" s="225">
        <v>0</v>
      </c>
      <c r="CD82" s="156" t="s">
        <v>981</v>
      </c>
      <c r="CE82" s="193"/>
    </row>
    <row r="83" spans="1:83" s="6" customFormat="1" ht="23.25" customHeight="1" x14ac:dyDescent="0.25">
      <c r="A83" s="200" t="s">
        <v>953</v>
      </c>
      <c r="B83" s="395" t="s">
        <v>1067</v>
      </c>
      <c r="C83" s="118" t="s">
        <v>1068</v>
      </c>
      <c r="D83" s="191" t="s">
        <v>981</v>
      </c>
      <c r="E83" s="225">
        <v>0</v>
      </c>
      <c r="F83" s="225">
        <v>0</v>
      </c>
      <c r="G83" s="130">
        <v>0.55300000000000005</v>
      </c>
      <c r="H83" s="225">
        <v>0</v>
      </c>
      <c r="I83" s="225">
        <v>0</v>
      </c>
      <c r="J83" s="225">
        <v>0</v>
      </c>
      <c r="K83" s="225">
        <v>0</v>
      </c>
      <c r="L83" s="229">
        <v>0</v>
      </c>
      <c r="M83" s="229">
        <v>0</v>
      </c>
      <c r="N83" s="229">
        <v>0</v>
      </c>
      <c r="O83" s="229">
        <v>0</v>
      </c>
      <c r="P83" s="229">
        <v>0</v>
      </c>
      <c r="Q83" s="229">
        <v>0</v>
      </c>
      <c r="R83" s="229">
        <v>0</v>
      </c>
      <c r="S83" s="225">
        <v>0</v>
      </c>
      <c r="T83" s="225">
        <v>0</v>
      </c>
      <c r="U83" s="225">
        <v>0</v>
      </c>
      <c r="V83" s="225">
        <v>0</v>
      </c>
      <c r="W83" s="225">
        <v>0</v>
      </c>
      <c r="X83" s="225">
        <v>0</v>
      </c>
      <c r="Y83" s="225">
        <v>0</v>
      </c>
      <c r="Z83" s="225">
        <v>0</v>
      </c>
      <c r="AA83" s="225">
        <v>0</v>
      </c>
      <c r="AB83" s="130">
        <v>0.55300000000000005</v>
      </c>
      <c r="AC83" s="225">
        <v>0</v>
      </c>
      <c r="AD83" s="225">
        <v>0</v>
      </c>
      <c r="AE83" s="225">
        <v>0</v>
      </c>
      <c r="AF83" s="225">
        <v>0</v>
      </c>
      <c r="AG83" s="225">
        <v>0</v>
      </c>
      <c r="AH83" s="225">
        <v>0</v>
      </c>
      <c r="AI83" s="225">
        <v>0</v>
      </c>
      <c r="AJ83" s="225">
        <v>0</v>
      </c>
      <c r="AK83" s="225">
        <v>0</v>
      </c>
      <c r="AL83" s="225">
        <v>0</v>
      </c>
      <c r="AM83" s="225">
        <v>0</v>
      </c>
      <c r="AN83" s="225">
        <v>0</v>
      </c>
      <c r="AO83" s="225">
        <v>0</v>
      </c>
      <c r="AP83" s="130">
        <v>0.55300000000000005</v>
      </c>
      <c r="AQ83" s="225">
        <v>0</v>
      </c>
      <c r="AR83" s="225">
        <v>0</v>
      </c>
      <c r="AS83" s="225">
        <v>0</v>
      </c>
      <c r="AT83" s="225">
        <v>0</v>
      </c>
      <c r="AU83" s="224">
        <v>0</v>
      </c>
      <c r="AV83" s="224">
        <v>0</v>
      </c>
      <c r="AW83" s="224">
        <v>0</v>
      </c>
      <c r="AX83" s="224">
        <v>0</v>
      </c>
      <c r="AY83" s="224">
        <v>0</v>
      </c>
      <c r="AZ83" s="224">
        <v>0</v>
      </c>
      <c r="BA83" s="224">
        <v>0</v>
      </c>
      <c r="BB83" s="225">
        <v>0</v>
      </c>
      <c r="BC83" s="225">
        <v>0</v>
      </c>
      <c r="BD83" s="225">
        <v>0</v>
      </c>
      <c r="BE83" s="225">
        <v>0</v>
      </c>
      <c r="BF83" s="225">
        <v>0</v>
      </c>
      <c r="BG83" s="225">
        <v>0</v>
      </c>
      <c r="BH83" s="225">
        <v>0</v>
      </c>
      <c r="BI83" s="225">
        <v>0</v>
      </c>
      <c r="BJ83" s="225">
        <v>0</v>
      </c>
      <c r="BK83" s="130">
        <v>0.55300000000000005</v>
      </c>
      <c r="BL83" s="225">
        <v>0</v>
      </c>
      <c r="BM83" s="225">
        <v>0</v>
      </c>
      <c r="BN83" s="225">
        <v>0</v>
      </c>
      <c r="BO83" s="225">
        <v>0</v>
      </c>
      <c r="BP83" s="225">
        <v>0</v>
      </c>
      <c r="BQ83" s="225">
        <v>0</v>
      </c>
      <c r="BR83" s="225">
        <v>0</v>
      </c>
      <c r="BS83" s="225">
        <v>0</v>
      </c>
      <c r="BT83" s="225">
        <v>0</v>
      </c>
      <c r="BU83" s="225">
        <v>0</v>
      </c>
      <c r="BV83" s="225">
        <v>0</v>
      </c>
      <c r="BW83" s="225">
        <v>0</v>
      </c>
      <c r="BX83" s="225">
        <v>0</v>
      </c>
      <c r="BY83" s="225">
        <v>0</v>
      </c>
      <c r="BZ83" s="225">
        <v>0</v>
      </c>
      <c r="CA83" s="225">
        <v>0</v>
      </c>
      <c r="CB83" s="225">
        <v>0</v>
      </c>
      <c r="CC83" s="225">
        <v>0</v>
      </c>
      <c r="CD83" s="156" t="s">
        <v>981</v>
      </c>
      <c r="CE83" s="193"/>
    </row>
    <row r="84" spans="1:83" s="6" customFormat="1" ht="25.5" customHeight="1" x14ac:dyDescent="0.25">
      <c r="A84" s="200" t="s">
        <v>953</v>
      </c>
      <c r="B84" s="395" t="s">
        <v>1069</v>
      </c>
      <c r="C84" s="118" t="s">
        <v>1070</v>
      </c>
      <c r="D84" s="191" t="s">
        <v>981</v>
      </c>
      <c r="E84" s="225">
        <v>0</v>
      </c>
      <c r="F84" s="225">
        <v>0</v>
      </c>
      <c r="G84" s="130">
        <v>0.33</v>
      </c>
      <c r="H84" s="225">
        <v>0</v>
      </c>
      <c r="I84" s="225">
        <v>0</v>
      </c>
      <c r="J84" s="225">
        <v>0</v>
      </c>
      <c r="K84" s="225">
        <v>0</v>
      </c>
      <c r="L84" s="229">
        <v>0</v>
      </c>
      <c r="M84" s="229">
        <v>0</v>
      </c>
      <c r="N84" s="229">
        <v>0</v>
      </c>
      <c r="O84" s="229">
        <v>0</v>
      </c>
      <c r="P84" s="229">
        <v>0</v>
      </c>
      <c r="Q84" s="229">
        <v>0</v>
      </c>
      <c r="R84" s="229">
        <v>0</v>
      </c>
      <c r="S84" s="225">
        <v>0</v>
      </c>
      <c r="T84" s="225">
        <v>0</v>
      </c>
      <c r="U84" s="225">
        <v>0</v>
      </c>
      <c r="V84" s="225">
        <v>0</v>
      </c>
      <c r="W84" s="225">
        <v>0</v>
      </c>
      <c r="X84" s="225">
        <v>0</v>
      </c>
      <c r="Y84" s="225">
        <v>0</v>
      </c>
      <c r="Z84" s="225">
        <v>0</v>
      </c>
      <c r="AA84" s="225">
        <v>0</v>
      </c>
      <c r="AB84" s="225">
        <v>0</v>
      </c>
      <c r="AC84" s="225">
        <v>0</v>
      </c>
      <c r="AD84" s="225">
        <v>0</v>
      </c>
      <c r="AE84" s="225">
        <v>0</v>
      </c>
      <c r="AF84" s="225">
        <v>0</v>
      </c>
      <c r="AG84" s="225">
        <v>0</v>
      </c>
      <c r="AH84" s="225">
        <v>0</v>
      </c>
      <c r="AI84" s="130">
        <v>0.33</v>
      </c>
      <c r="AJ84" s="225">
        <v>0</v>
      </c>
      <c r="AK84" s="225">
        <v>0</v>
      </c>
      <c r="AL84" s="225">
        <v>0</v>
      </c>
      <c r="AM84" s="225">
        <v>0</v>
      </c>
      <c r="AN84" s="225">
        <v>0</v>
      </c>
      <c r="AO84" s="225">
        <v>0</v>
      </c>
      <c r="AP84" s="130">
        <v>0.33</v>
      </c>
      <c r="AQ84" s="225">
        <v>0</v>
      </c>
      <c r="AR84" s="225">
        <v>0</v>
      </c>
      <c r="AS84" s="225">
        <v>0</v>
      </c>
      <c r="AT84" s="225">
        <v>0</v>
      </c>
      <c r="AU84" s="224">
        <v>0</v>
      </c>
      <c r="AV84" s="224">
        <v>0</v>
      </c>
      <c r="AW84" s="224">
        <v>0</v>
      </c>
      <c r="AX84" s="224">
        <v>0</v>
      </c>
      <c r="AY84" s="224">
        <v>0</v>
      </c>
      <c r="AZ84" s="224">
        <v>0</v>
      </c>
      <c r="BA84" s="224">
        <v>0</v>
      </c>
      <c r="BB84" s="225">
        <v>0</v>
      </c>
      <c r="BC84" s="225">
        <v>0</v>
      </c>
      <c r="BD84" s="225">
        <v>0</v>
      </c>
      <c r="BE84" s="225">
        <v>0</v>
      </c>
      <c r="BF84" s="225">
        <v>0</v>
      </c>
      <c r="BG84" s="225">
        <v>0</v>
      </c>
      <c r="BH84" s="225">
        <v>0</v>
      </c>
      <c r="BI84" s="225">
        <v>0</v>
      </c>
      <c r="BJ84" s="225">
        <v>0</v>
      </c>
      <c r="BK84" s="130">
        <v>0.33</v>
      </c>
      <c r="BL84" s="225">
        <v>0</v>
      </c>
      <c r="BM84" s="225">
        <v>0</v>
      </c>
      <c r="BN84" s="225">
        <v>0</v>
      </c>
      <c r="BO84" s="225">
        <v>0</v>
      </c>
      <c r="BP84" s="225">
        <v>0</v>
      </c>
      <c r="BQ84" s="225">
        <v>0</v>
      </c>
      <c r="BR84" s="225">
        <v>0</v>
      </c>
      <c r="BS84" s="225">
        <v>0</v>
      </c>
      <c r="BT84" s="225">
        <v>0</v>
      </c>
      <c r="BU84" s="225">
        <v>0</v>
      </c>
      <c r="BV84" s="225">
        <v>0</v>
      </c>
      <c r="BW84" s="225">
        <v>0</v>
      </c>
      <c r="BX84" s="225">
        <v>0</v>
      </c>
      <c r="BY84" s="225">
        <v>0</v>
      </c>
      <c r="BZ84" s="225">
        <v>0</v>
      </c>
      <c r="CA84" s="225">
        <v>0</v>
      </c>
      <c r="CB84" s="225">
        <v>0</v>
      </c>
      <c r="CC84" s="225">
        <v>0</v>
      </c>
      <c r="CD84" s="156" t="s">
        <v>981</v>
      </c>
      <c r="CE84" s="193"/>
    </row>
    <row r="85" spans="1:83" s="6" customFormat="1" ht="18.75" customHeight="1" x14ac:dyDescent="0.25">
      <c r="A85" s="200" t="s">
        <v>953</v>
      </c>
      <c r="B85" s="395" t="s">
        <v>1071</v>
      </c>
      <c r="C85" s="118" t="s">
        <v>1072</v>
      </c>
      <c r="D85" s="191" t="s">
        <v>981</v>
      </c>
      <c r="E85" s="225">
        <v>0</v>
      </c>
      <c r="F85" s="225">
        <v>0</v>
      </c>
      <c r="G85" s="130">
        <v>0.28999999999999998</v>
      </c>
      <c r="H85" s="225">
        <v>0</v>
      </c>
      <c r="I85" s="225">
        <v>0</v>
      </c>
      <c r="J85" s="225">
        <v>0</v>
      </c>
      <c r="K85" s="225">
        <v>0</v>
      </c>
      <c r="L85" s="229">
        <v>0</v>
      </c>
      <c r="M85" s="229">
        <v>0</v>
      </c>
      <c r="N85" s="229">
        <v>0</v>
      </c>
      <c r="O85" s="229">
        <v>0</v>
      </c>
      <c r="P85" s="229">
        <v>0</v>
      </c>
      <c r="Q85" s="229">
        <v>0</v>
      </c>
      <c r="R85" s="229">
        <v>0</v>
      </c>
      <c r="S85" s="225">
        <v>0</v>
      </c>
      <c r="T85" s="225">
        <v>0</v>
      </c>
      <c r="U85" s="225">
        <v>0</v>
      </c>
      <c r="V85" s="225">
        <v>0</v>
      </c>
      <c r="W85" s="225">
        <v>0</v>
      </c>
      <c r="X85" s="225">
        <v>0</v>
      </c>
      <c r="Y85" s="225">
        <v>0</v>
      </c>
      <c r="Z85" s="225">
        <v>0</v>
      </c>
      <c r="AA85" s="225">
        <v>0</v>
      </c>
      <c r="AB85" s="225">
        <v>0</v>
      </c>
      <c r="AC85" s="225">
        <v>0</v>
      </c>
      <c r="AD85" s="225">
        <v>0</v>
      </c>
      <c r="AE85" s="225">
        <v>0</v>
      </c>
      <c r="AF85" s="225">
        <v>0</v>
      </c>
      <c r="AG85" s="225">
        <v>0</v>
      </c>
      <c r="AH85" s="225">
        <v>0</v>
      </c>
      <c r="AI85" s="130">
        <v>0.28999999999999998</v>
      </c>
      <c r="AJ85" s="225">
        <v>0</v>
      </c>
      <c r="AK85" s="225">
        <v>0</v>
      </c>
      <c r="AL85" s="225">
        <v>0</v>
      </c>
      <c r="AM85" s="225">
        <v>0</v>
      </c>
      <c r="AN85" s="225">
        <v>0</v>
      </c>
      <c r="AO85" s="225">
        <v>0</v>
      </c>
      <c r="AP85" s="130">
        <v>0.28999999999999998</v>
      </c>
      <c r="AQ85" s="225">
        <v>0</v>
      </c>
      <c r="AR85" s="225">
        <v>0</v>
      </c>
      <c r="AS85" s="225">
        <v>0</v>
      </c>
      <c r="AT85" s="225">
        <v>0</v>
      </c>
      <c r="AU85" s="224">
        <v>0</v>
      </c>
      <c r="AV85" s="224">
        <v>0</v>
      </c>
      <c r="AW85" s="224">
        <v>0</v>
      </c>
      <c r="AX85" s="224">
        <v>0</v>
      </c>
      <c r="AY85" s="224">
        <v>0</v>
      </c>
      <c r="AZ85" s="224">
        <v>0</v>
      </c>
      <c r="BA85" s="224">
        <v>0</v>
      </c>
      <c r="BB85" s="225">
        <v>0</v>
      </c>
      <c r="BC85" s="225">
        <v>0</v>
      </c>
      <c r="BD85" s="225">
        <v>0</v>
      </c>
      <c r="BE85" s="225">
        <v>0</v>
      </c>
      <c r="BF85" s="225">
        <v>0</v>
      </c>
      <c r="BG85" s="225">
        <v>0</v>
      </c>
      <c r="BH85" s="225">
        <v>0</v>
      </c>
      <c r="BI85" s="225">
        <v>0</v>
      </c>
      <c r="BJ85" s="225">
        <v>0</v>
      </c>
      <c r="BK85" s="130">
        <v>0.28999999999999998</v>
      </c>
      <c r="BL85" s="225">
        <v>0</v>
      </c>
      <c r="BM85" s="225">
        <v>0</v>
      </c>
      <c r="BN85" s="225">
        <v>0</v>
      </c>
      <c r="BO85" s="225">
        <v>0</v>
      </c>
      <c r="BP85" s="225">
        <v>0</v>
      </c>
      <c r="BQ85" s="225">
        <v>0</v>
      </c>
      <c r="BR85" s="225">
        <v>0</v>
      </c>
      <c r="BS85" s="225">
        <v>0</v>
      </c>
      <c r="BT85" s="225">
        <v>0</v>
      </c>
      <c r="BU85" s="225">
        <v>0</v>
      </c>
      <c r="BV85" s="225">
        <v>0</v>
      </c>
      <c r="BW85" s="225">
        <v>0</v>
      </c>
      <c r="BX85" s="225">
        <v>0</v>
      </c>
      <c r="BY85" s="225">
        <v>0</v>
      </c>
      <c r="BZ85" s="225">
        <v>0</v>
      </c>
      <c r="CA85" s="225">
        <v>0</v>
      </c>
      <c r="CB85" s="225">
        <v>0</v>
      </c>
      <c r="CC85" s="225">
        <v>0</v>
      </c>
      <c r="CD85" s="156" t="s">
        <v>981</v>
      </c>
      <c r="CE85" s="193"/>
    </row>
    <row r="86" spans="1:83" s="6" customFormat="1" ht="24" customHeight="1" x14ac:dyDescent="0.25">
      <c r="A86" s="200" t="s">
        <v>953</v>
      </c>
      <c r="B86" s="395" t="s">
        <v>1073</v>
      </c>
      <c r="C86" s="118" t="s">
        <v>1074</v>
      </c>
      <c r="D86" s="191" t="s">
        <v>981</v>
      </c>
      <c r="E86" s="225">
        <v>0</v>
      </c>
      <c r="F86" s="225">
        <v>0</v>
      </c>
      <c r="G86" s="130">
        <v>0.27</v>
      </c>
      <c r="H86" s="225">
        <v>0</v>
      </c>
      <c r="I86" s="225">
        <v>0</v>
      </c>
      <c r="J86" s="225">
        <v>0</v>
      </c>
      <c r="K86" s="225">
        <v>0</v>
      </c>
      <c r="L86" s="229">
        <v>0</v>
      </c>
      <c r="M86" s="229">
        <v>0</v>
      </c>
      <c r="N86" s="229">
        <v>0</v>
      </c>
      <c r="O86" s="229">
        <v>0</v>
      </c>
      <c r="P86" s="229">
        <v>0</v>
      </c>
      <c r="Q86" s="229">
        <v>0</v>
      </c>
      <c r="R86" s="229">
        <v>0</v>
      </c>
      <c r="S86" s="225">
        <v>0</v>
      </c>
      <c r="T86" s="225">
        <v>0</v>
      </c>
      <c r="U86" s="225">
        <v>0</v>
      </c>
      <c r="V86" s="225">
        <v>0</v>
      </c>
      <c r="W86" s="225">
        <v>0</v>
      </c>
      <c r="X86" s="225">
        <v>0</v>
      </c>
      <c r="Y86" s="225">
        <v>0</v>
      </c>
      <c r="Z86" s="225">
        <v>0</v>
      </c>
      <c r="AA86" s="225">
        <v>0</v>
      </c>
      <c r="AB86" s="225">
        <v>0</v>
      </c>
      <c r="AC86" s="225">
        <v>0</v>
      </c>
      <c r="AD86" s="225">
        <v>0</v>
      </c>
      <c r="AE86" s="225">
        <v>0</v>
      </c>
      <c r="AF86" s="225">
        <v>0</v>
      </c>
      <c r="AG86" s="225">
        <v>0</v>
      </c>
      <c r="AH86" s="225">
        <v>0</v>
      </c>
      <c r="AI86" s="130">
        <v>0.27</v>
      </c>
      <c r="AJ86" s="225">
        <v>0</v>
      </c>
      <c r="AK86" s="225">
        <v>0</v>
      </c>
      <c r="AL86" s="225">
        <v>0</v>
      </c>
      <c r="AM86" s="225">
        <v>0</v>
      </c>
      <c r="AN86" s="225">
        <v>0</v>
      </c>
      <c r="AO86" s="225">
        <v>0</v>
      </c>
      <c r="AP86" s="130">
        <v>0.27</v>
      </c>
      <c r="AQ86" s="225">
        <v>0</v>
      </c>
      <c r="AR86" s="225">
        <v>0</v>
      </c>
      <c r="AS86" s="225">
        <v>0</v>
      </c>
      <c r="AT86" s="225">
        <v>0</v>
      </c>
      <c r="AU86" s="224">
        <v>0</v>
      </c>
      <c r="AV86" s="224">
        <v>0</v>
      </c>
      <c r="AW86" s="224">
        <v>0</v>
      </c>
      <c r="AX86" s="224">
        <v>0</v>
      </c>
      <c r="AY86" s="224">
        <v>0</v>
      </c>
      <c r="AZ86" s="224">
        <v>0</v>
      </c>
      <c r="BA86" s="224">
        <v>0</v>
      </c>
      <c r="BB86" s="225">
        <v>0</v>
      </c>
      <c r="BC86" s="225">
        <v>0</v>
      </c>
      <c r="BD86" s="225">
        <v>0</v>
      </c>
      <c r="BE86" s="225">
        <v>0</v>
      </c>
      <c r="BF86" s="225">
        <v>0</v>
      </c>
      <c r="BG86" s="225">
        <v>0</v>
      </c>
      <c r="BH86" s="225">
        <v>0</v>
      </c>
      <c r="BI86" s="225">
        <v>0</v>
      </c>
      <c r="BJ86" s="225">
        <v>0</v>
      </c>
      <c r="BK86" s="130">
        <v>0.27</v>
      </c>
      <c r="BL86" s="225">
        <v>0</v>
      </c>
      <c r="BM86" s="225">
        <v>0</v>
      </c>
      <c r="BN86" s="225">
        <v>0</v>
      </c>
      <c r="BO86" s="225">
        <v>0</v>
      </c>
      <c r="BP86" s="225">
        <v>0</v>
      </c>
      <c r="BQ86" s="225">
        <v>0</v>
      </c>
      <c r="BR86" s="225">
        <v>0</v>
      </c>
      <c r="BS86" s="225">
        <v>0</v>
      </c>
      <c r="BT86" s="225">
        <v>0</v>
      </c>
      <c r="BU86" s="225">
        <v>0</v>
      </c>
      <c r="BV86" s="225">
        <v>0</v>
      </c>
      <c r="BW86" s="225">
        <v>0</v>
      </c>
      <c r="BX86" s="225">
        <v>0</v>
      </c>
      <c r="BY86" s="225">
        <v>0</v>
      </c>
      <c r="BZ86" s="225">
        <v>0</v>
      </c>
      <c r="CA86" s="225">
        <v>0</v>
      </c>
      <c r="CB86" s="225">
        <v>0</v>
      </c>
      <c r="CC86" s="225">
        <v>0</v>
      </c>
      <c r="CD86" s="156" t="s">
        <v>981</v>
      </c>
      <c r="CE86" s="193"/>
    </row>
    <row r="87" spans="1:83" s="6" customFormat="1" ht="33.75" customHeight="1" x14ac:dyDescent="0.25">
      <c r="A87" s="200" t="s">
        <v>953</v>
      </c>
      <c r="B87" s="395" t="s">
        <v>1075</v>
      </c>
      <c r="C87" s="118" t="s">
        <v>1076</v>
      </c>
      <c r="D87" s="191" t="s">
        <v>981</v>
      </c>
      <c r="E87" s="225">
        <v>0</v>
      </c>
      <c r="F87" s="225">
        <v>0</v>
      </c>
      <c r="G87" s="130">
        <v>0.45</v>
      </c>
      <c r="H87" s="225">
        <v>0</v>
      </c>
      <c r="I87" s="225">
        <v>0</v>
      </c>
      <c r="J87" s="225">
        <v>0</v>
      </c>
      <c r="K87" s="225">
        <v>0</v>
      </c>
      <c r="L87" s="229">
        <v>0</v>
      </c>
      <c r="M87" s="229">
        <v>0</v>
      </c>
      <c r="N87" s="229">
        <v>0</v>
      </c>
      <c r="O87" s="229">
        <v>0</v>
      </c>
      <c r="P87" s="229">
        <v>0</v>
      </c>
      <c r="Q87" s="229">
        <v>0</v>
      </c>
      <c r="R87" s="229">
        <v>0</v>
      </c>
      <c r="S87" s="225">
        <v>0</v>
      </c>
      <c r="T87" s="225">
        <v>0</v>
      </c>
      <c r="U87" s="225">
        <v>0</v>
      </c>
      <c r="V87" s="225">
        <v>0</v>
      </c>
      <c r="W87" s="225">
        <v>0</v>
      </c>
      <c r="X87" s="225">
        <v>0</v>
      </c>
      <c r="Y87" s="225">
        <v>0</v>
      </c>
      <c r="Z87" s="225">
        <v>0</v>
      </c>
      <c r="AA87" s="225">
        <v>0</v>
      </c>
      <c r="AB87" s="225">
        <v>0</v>
      </c>
      <c r="AC87" s="225">
        <v>0</v>
      </c>
      <c r="AD87" s="225">
        <v>0</v>
      </c>
      <c r="AE87" s="225">
        <v>0</v>
      </c>
      <c r="AF87" s="225">
        <v>0</v>
      </c>
      <c r="AG87" s="225">
        <v>0</v>
      </c>
      <c r="AH87" s="225">
        <v>0</v>
      </c>
      <c r="AI87" s="130">
        <v>0.45</v>
      </c>
      <c r="AJ87" s="225">
        <v>0</v>
      </c>
      <c r="AK87" s="225">
        <v>0</v>
      </c>
      <c r="AL87" s="225">
        <v>0</v>
      </c>
      <c r="AM87" s="225">
        <v>0</v>
      </c>
      <c r="AN87" s="225">
        <v>0</v>
      </c>
      <c r="AO87" s="225">
        <v>0</v>
      </c>
      <c r="AP87" s="130">
        <v>0.45</v>
      </c>
      <c r="AQ87" s="225">
        <v>0</v>
      </c>
      <c r="AR87" s="225">
        <v>0</v>
      </c>
      <c r="AS87" s="225">
        <v>0</v>
      </c>
      <c r="AT87" s="225">
        <v>0</v>
      </c>
      <c r="AU87" s="224">
        <v>0</v>
      </c>
      <c r="AV87" s="224">
        <v>0</v>
      </c>
      <c r="AW87" s="224">
        <v>0</v>
      </c>
      <c r="AX87" s="224">
        <v>0</v>
      </c>
      <c r="AY87" s="224">
        <v>0</v>
      </c>
      <c r="AZ87" s="224">
        <v>0</v>
      </c>
      <c r="BA87" s="224">
        <v>0</v>
      </c>
      <c r="BB87" s="225">
        <v>0</v>
      </c>
      <c r="BC87" s="225">
        <v>0</v>
      </c>
      <c r="BD87" s="225">
        <v>0</v>
      </c>
      <c r="BE87" s="225">
        <v>0</v>
      </c>
      <c r="BF87" s="225">
        <v>0</v>
      </c>
      <c r="BG87" s="225">
        <v>0</v>
      </c>
      <c r="BH87" s="225">
        <v>0</v>
      </c>
      <c r="BI87" s="225">
        <v>0</v>
      </c>
      <c r="BJ87" s="225">
        <v>0</v>
      </c>
      <c r="BK87" s="130">
        <v>0.45</v>
      </c>
      <c r="BL87" s="225">
        <v>0</v>
      </c>
      <c r="BM87" s="225">
        <v>0</v>
      </c>
      <c r="BN87" s="225">
        <v>0</v>
      </c>
      <c r="BO87" s="225">
        <v>0</v>
      </c>
      <c r="BP87" s="225">
        <v>0</v>
      </c>
      <c r="BQ87" s="225">
        <v>0</v>
      </c>
      <c r="BR87" s="225">
        <v>0</v>
      </c>
      <c r="BS87" s="225">
        <v>0</v>
      </c>
      <c r="BT87" s="225">
        <v>0</v>
      </c>
      <c r="BU87" s="225">
        <v>0</v>
      </c>
      <c r="BV87" s="225">
        <v>0</v>
      </c>
      <c r="BW87" s="225">
        <v>0</v>
      </c>
      <c r="BX87" s="225">
        <v>0</v>
      </c>
      <c r="BY87" s="225">
        <v>0</v>
      </c>
      <c r="BZ87" s="225">
        <v>0</v>
      </c>
      <c r="CA87" s="225">
        <v>0</v>
      </c>
      <c r="CB87" s="225">
        <v>0</v>
      </c>
      <c r="CC87" s="225">
        <v>0</v>
      </c>
      <c r="CD87" s="156" t="s">
        <v>981</v>
      </c>
      <c r="CE87" s="193"/>
    </row>
    <row r="88" spans="1:83" s="6" customFormat="1" ht="21.75" customHeight="1" x14ac:dyDescent="0.25">
      <c r="A88" s="200" t="s">
        <v>953</v>
      </c>
      <c r="B88" s="395" t="s">
        <v>1077</v>
      </c>
      <c r="C88" s="118" t="s">
        <v>1078</v>
      </c>
      <c r="D88" s="191" t="s">
        <v>981</v>
      </c>
      <c r="E88" s="225">
        <v>0</v>
      </c>
      <c r="F88" s="225">
        <v>0</v>
      </c>
      <c r="G88" s="130">
        <v>0.11</v>
      </c>
      <c r="H88" s="225">
        <v>0</v>
      </c>
      <c r="I88" s="225">
        <v>0</v>
      </c>
      <c r="J88" s="225">
        <v>0</v>
      </c>
      <c r="K88" s="225">
        <v>0</v>
      </c>
      <c r="L88" s="229">
        <v>0</v>
      </c>
      <c r="M88" s="229">
        <v>0</v>
      </c>
      <c r="N88" s="229">
        <v>0</v>
      </c>
      <c r="O88" s="229">
        <v>0</v>
      </c>
      <c r="P88" s="229">
        <v>0</v>
      </c>
      <c r="Q88" s="229">
        <v>0</v>
      </c>
      <c r="R88" s="229">
        <v>0</v>
      </c>
      <c r="S88" s="225">
        <v>0</v>
      </c>
      <c r="T88" s="225">
        <v>0</v>
      </c>
      <c r="U88" s="225">
        <v>0</v>
      </c>
      <c r="V88" s="225">
        <v>0</v>
      </c>
      <c r="W88" s="225">
        <v>0</v>
      </c>
      <c r="X88" s="225">
        <v>0</v>
      </c>
      <c r="Y88" s="225">
        <v>0</v>
      </c>
      <c r="Z88" s="225">
        <v>0</v>
      </c>
      <c r="AA88" s="225">
        <v>0</v>
      </c>
      <c r="AB88" s="225">
        <v>0</v>
      </c>
      <c r="AC88" s="225">
        <v>0</v>
      </c>
      <c r="AD88" s="225">
        <v>0</v>
      </c>
      <c r="AE88" s="225">
        <v>0</v>
      </c>
      <c r="AF88" s="225">
        <v>0</v>
      </c>
      <c r="AG88" s="225">
        <v>0</v>
      </c>
      <c r="AH88" s="225">
        <v>0</v>
      </c>
      <c r="AI88" s="130">
        <v>0.11</v>
      </c>
      <c r="AJ88" s="225">
        <v>0</v>
      </c>
      <c r="AK88" s="225">
        <v>0</v>
      </c>
      <c r="AL88" s="225">
        <v>0</v>
      </c>
      <c r="AM88" s="225">
        <v>0</v>
      </c>
      <c r="AN88" s="225">
        <v>0</v>
      </c>
      <c r="AO88" s="225">
        <v>0</v>
      </c>
      <c r="AP88" s="130">
        <v>0.11</v>
      </c>
      <c r="AQ88" s="225">
        <v>0</v>
      </c>
      <c r="AR88" s="225">
        <v>0</v>
      </c>
      <c r="AS88" s="225">
        <v>0</v>
      </c>
      <c r="AT88" s="225">
        <v>0</v>
      </c>
      <c r="AU88" s="224">
        <v>0</v>
      </c>
      <c r="AV88" s="224">
        <v>0</v>
      </c>
      <c r="AW88" s="224">
        <v>0</v>
      </c>
      <c r="AX88" s="224">
        <v>0</v>
      </c>
      <c r="AY88" s="224">
        <v>0</v>
      </c>
      <c r="AZ88" s="224">
        <v>0</v>
      </c>
      <c r="BA88" s="224">
        <v>0</v>
      </c>
      <c r="BB88" s="225">
        <v>0</v>
      </c>
      <c r="BC88" s="225">
        <v>0</v>
      </c>
      <c r="BD88" s="225">
        <v>0</v>
      </c>
      <c r="BE88" s="225">
        <v>0</v>
      </c>
      <c r="BF88" s="225">
        <v>0</v>
      </c>
      <c r="BG88" s="225">
        <v>0</v>
      </c>
      <c r="BH88" s="225">
        <v>0</v>
      </c>
      <c r="BI88" s="225">
        <v>0</v>
      </c>
      <c r="BJ88" s="225">
        <v>0</v>
      </c>
      <c r="BK88" s="130">
        <v>0.11</v>
      </c>
      <c r="BL88" s="225">
        <v>0</v>
      </c>
      <c r="BM88" s="225">
        <v>0</v>
      </c>
      <c r="BN88" s="225">
        <v>0</v>
      </c>
      <c r="BO88" s="225">
        <v>0</v>
      </c>
      <c r="BP88" s="225">
        <v>0</v>
      </c>
      <c r="BQ88" s="225">
        <v>0</v>
      </c>
      <c r="BR88" s="225">
        <v>0</v>
      </c>
      <c r="BS88" s="225">
        <v>0</v>
      </c>
      <c r="BT88" s="225">
        <v>0</v>
      </c>
      <c r="BU88" s="225">
        <v>0</v>
      </c>
      <c r="BV88" s="225">
        <v>0</v>
      </c>
      <c r="BW88" s="225">
        <v>0</v>
      </c>
      <c r="BX88" s="225">
        <v>0</v>
      </c>
      <c r="BY88" s="225">
        <v>0</v>
      </c>
      <c r="BZ88" s="225">
        <v>0</v>
      </c>
      <c r="CA88" s="225">
        <v>0</v>
      </c>
      <c r="CB88" s="225">
        <v>0</v>
      </c>
      <c r="CC88" s="225">
        <v>0</v>
      </c>
      <c r="CD88" s="156" t="s">
        <v>981</v>
      </c>
      <c r="CE88" s="193"/>
    </row>
    <row r="89" spans="1:83" s="6" customFormat="1" ht="21.75" customHeight="1" x14ac:dyDescent="0.25">
      <c r="A89" s="200" t="s">
        <v>953</v>
      </c>
      <c r="B89" s="395" t="s">
        <v>1079</v>
      </c>
      <c r="C89" s="118" t="s">
        <v>1080</v>
      </c>
      <c r="D89" s="191" t="s">
        <v>981</v>
      </c>
      <c r="E89" s="225">
        <v>0</v>
      </c>
      <c r="F89" s="225">
        <v>0</v>
      </c>
      <c r="G89" s="130">
        <v>0.31</v>
      </c>
      <c r="H89" s="225">
        <v>0</v>
      </c>
      <c r="I89" s="225">
        <v>0</v>
      </c>
      <c r="J89" s="225">
        <v>0</v>
      </c>
      <c r="K89" s="225">
        <v>0</v>
      </c>
      <c r="L89" s="229">
        <v>0</v>
      </c>
      <c r="M89" s="229">
        <v>0</v>
      </c>
      <c r="N89" s="229">
        <v>0</v>
      </c>
      <c r="O89" s="229">
        <v>0</v>
      </c>
      <c r="P89" s="229">
        <v>0</v>
      </c>
      <c r="Q89" s="229">
        <v>0</v>
      </c>
      <c r="R89" s="229">
        <v>0</v>
      </c>
      <c r="S89" s="225">
        <v>0</v>
      </c>
      <c r="T89" s="225">
        <v>0</v>
      </c>
      <c r="U89" s="225">
        <v>0</v>
      </c>
      <c r="V89" s="225">
        <v>0</v>
      </c>
      <c r="W89" s="225">
        <v>0</v>
      </c>
      <c r="X89" s="225">
        <v>0</v>
      </c>
      <c r="Y89" s="225">
        <v>0</v>
      </c>
      <c r="Z89" s="225">
        <v>0</v>
      </c>
      <c r="AA89" s="225">
        <v>0</v>
      </c>
      <c r="AB89" s="225">
        <v>0</v>
      </c>
      <c r="AC89" s="225">
        <v>0</v>
      </c>
      <c r="AD89" s="225">
        <v>0</v>
      </c>
      <c r="AE89" s="225">
        <v>0</v>
      </c>
      <c r="AF89" s="225">
        <v>0</v>
      </c>
      <c r="AG89" s="225">
        <v>0</v>
      </c>
      <c r="AH89" s="225">
        <v>0</v>
      </c>
      <c r="AI89" s="130">
        <v>0.31</v>
      </c>
      <c r="AJ89" s="225">
        <v>0</v>
      </c>
      <c r="AK89" s="225">
        <v>0</v>
      </c>
      <c r="AL89" s="225">
        <v>0</v>
      </c>
      <c r="AM89" s="225">
        <v>0</v>
      </c>
      <c r="AN89" s="225">
        <v>0</v>
      </c>
      <c r="AO89" s="225">
        <v>0</v>
      </c>
      <c r="AP89" s="130">
        <v>0.31</v>
      </c>
      <c r="AQ89" s="225">
        <v>0</v>
      </c>
      <c r="AR89" s="225">
        <v>0</v>
      </c>
      <c r="AS89" s="225">
        <v>0</v>
      </c>
      <c r="AT89" s="225">
        <v>0</v>
      </c>
      <c r="AU89" s="224">
        <v>0</v>
      </c>
      <c r="AV89" s="224">
        <v>0</v>
      </c>
      <c r="AW89" s="224">
        <v>0</v>
      </c>
      <c r="AX89" s="224">
        <v>0</v>
      </c>
      <c r="AY89" s="224">
        <v>0</v>
      </c>
      <c r="AZ89" s="224">
        <v>0</v>
      </c>
      <c r="BA89" s="224">
        <v>0</v>
      </c>
      <c r="BB89" s="225">
        <v>0</v>
      </c>
      <c r="BC89" s="225">
        <v>0</v>
      </c>
      <c r="BD89" s="225">
        <v>0</v>
      </c>
      <c r="BE89" s="225">
        <v>0</v>
      </c>
      <c r="BF89" s="225">
        <v>0</v>
      </c>
      <c r="BG89" s="225">
        <v>0</v>
      </c>
      <c r="BH89" s="225">
        <v>0</v>
      </c>
      <c r="BI89" s="225">
        <v>0</v>
      </c>
      <c r="BJ89" s="225">
        <v>0</v>
      </c>
      <c r="BK89" s="130">
        <v>0.31</v>
      </c>
      <c r="BL89" s="225">
        <v>0</v>
      </c>
      <c r="BM89" s="225">
        <v>0</v>
      </c>
      <c r="BN89" s="225">
        <v>0</v>
      </c>
      <c r="BO89" s="225">
        <v>0</v>
      </c>
      <c r="BP89" s="225">
        <v>0</v>
      </c>
      <c r="BQ89" s="225">
        <v>0</v>
      </c>
      <c r="BR89" s="225">
        <v>0</v>
      </c>
      <c r="BS89" s="225">
        <v>0</v>
      </c>
      <c r="BT89" s="225">
        <v>0</v>
      </c>
      <c r="BU89" s="225">
        <v>0</v>
      </c>
      <c r="BV89" s="225">
        <v>0</v>
      </c>
      <c r="BW89" s="225">
        <v>0</v>
      </c>
      <c r="BX89" s="225">
        <v>0</v>
      </c>
      <c r="BY89" s="225">
        <v>0</v>
      </c>
      <c r="BZ89" s="225">
        <v>0</v>
      </c>
      <c r="CA89" s="225">
        <v>0</v>
      </c>
      <c r="CB89" s="225">
        <v>0</v>
      </c>
      <c r="CC89" s="225">
        <v>0</v>
      </c>
      <c r="CD89" s="156" t="s">
        <v>981</v>
      </c>
      <c r="CE89" s="193"/>
    </row>
    <row r="90" spans="1:83" s="6" customFormat="1" ht="21" customHeight="1" x14ac:dyDescent="0.25">
      <c r="A90" s="200" t="s">
        <v>953</v>
      </c>
      <c r="B90" s="395" t="s">
        <v>1081</v>
      </c>
      <c r="C90" s="118" t="s">
        <v>1082</v>
      </c>
      <c r="D90" s="191" t="s">
        <v>981</v>
      </c>
      <c r="E90" s="225">
        <v>0</v>
      </c>
      <c r="F90" s="225">
        <v>0</v>
      </c>
      <c r="G90" s="130">
        <v>0.24</v>
      </c>
      <c r="H90" s="225">
        <v>0</v>
      </c>
      <c r="I90" s="225">
        <v>0</v>
      </c>
      <c r="J90" s="225">
        <v>0</v>
      </c>
      <c r="K90" s="225">
        <v>0</v>
      </c>
      <c r="L90" s="229">
        <v>0</v>
      </c>
      <c r="M90" s="229">
        <v>0</v>
      </c>
      <c r="N90" s="229">
        <v>0</v>
      </c>
      <c r="O90" s="229">
        <v>0</v>
      </c>
      <c r="P90" s="229">
        <v>0</v>
      </c>
      <c r="Q90" s="229">
        <v>0</v>
      </c>
      <c r="R90" s="229">
        <v>0</v>
      </c>
      <c r="S90" s="225">
        <v>0</v>
      </c>
      <c r="T90" s="225">
        <v>0</v>
      </c>
      <c r="U90" s="225">
        <v>0</v>
      </c>
      <c r="V90" s="225">
        <v>0</v>
      </c>
      <c r="W90" s="225">
        <v>0</v>
      </c>
      <c r="X90" s="225">
        <v>0</v>
      </c>
      <c r="Y90" s="225">
        <v>0</v>
      </c>
      <c r="Z90" s="225">
        <v>0</v>
      </c>
      <c r="AA90" s="225">
        <v>0</v>
      </c>
      <c r="AB90" s="225">
        <v>0</v>
      </c>
      <c r="AC90" s="225">
        <v>0</v>
      </c>
      <c r="AD90" s="225">
        <v>0</v>
      </c>
      <c r="AE90" s="225">
        <v>0</v>
      </c>
      <c r="AF90" s="225">
        <v>0</v>
      </c>
      <c r="AG90" s="225">
        <v>0</v>
      </c>
      <c r="AH90" s="225">
        <v>0</v>
      </c>
      <c r="AI90" s="130">
        <v>0.24</v>
      </c>
      <c r="AJ90" s="225">
        <v>0</v>
      </c>
      <c r="AK90" s="225">
        <v>0</v>
      </c>
      <c r="AL90" s="225">
        <v>0</v>
      </c>
      <c r="AM90" s="225">
        <v>0</v>
      </c>
      <c r="AN90" s="225">
        <v>0</v>
      </c>
      <c r="AO90" s="225">
        <v>0</v>
      </c>
      <c r="AP90" s="130">
        <v>0.24</v>
      </c>
      <c r="AQ90" s="225">
        <v>0</v>
      </c>
      <c r="AR90" s="225">
        <v>0</v>
      </c>
      <c r="AS90" s="225">
        <v>0</v>
      </c>
      <c r="AT90" s="225">
        <v>0</v>
      </c>
      <c r="AU90" s="224">
        <v>0</v>
      </c>
      <c r="AV90" s="224">
        <v>0</v>
      </c>
      <c r="AW90" s="224">
        <v>0</v>
      </c>
      <c r="AX90" s="224">
        <v>0</v>
      </c>
      <c r="AY90" s="224">
        <v>0</v>
      </c>
      <c r="AZ90" s="224">
        <v>0</v>
      </c>
      <c r="BA90" s="224">
        <v>0</v>
      </c>
      <c r="BB90" s="225">
        <v>0</v>
      </c>
      <c r="BC90" s="225">
        <v>0</v>
      </c>
      <c r="BD90" s="225">
        <v>0</v>
      </c>
      <c r="BE90" s="225">
        <v>0</v>
      </c>
      <c r="BF90" s="225">
        <v>0</v>
      </c>
      <c r="BG90" s="225">
        <v>0</v>
      </c>
      <c r="BH90" s="225">
        <v>0</v>
      </c>
      <c r="BI90" s="225">
        <v>0</v>
      </c>
      <c r="BJ90" s="225">
        <v>0</v>
      </c>
      <c r="BK90" s="130">
        <v>0.24</v>
      </c>
      <c r="BL90" s="225">
        <v>0</v>
      </c>
      <c r="BM90" s="225">
        <v>0</v>
      </c>
      <c r="BN90" s="225">
        <v>0</v>
      </c>
      <c r="BO90" s="225">
        <v>0</v>
      </c>
      <c r="BP90" s="225">
        <v>0</v>
      </c>
      <c r="BQ90" s="225">
        <v>0</v>
      </c>
      <c r="BR90" s="225">
        <v>0</v>
      </c>
      <c r="BS90" s="225">
        <v>0</v>
      </c>
      <c r="BT90" s="225">
        <v>0</v>
      </c>
      <c r="BU90" s="225">
        <v>0</v>
      </c>
      <c r="BV90" s="225">
        <v>0</v>
      </c>
      <c r="BW90" s="225">
        <v>0</v>
      </c>
      <c r="BX90" s="225">
        <v>0</v>
      </c>
      <c r="BY90" s="225">
        <v>0</v>
      </c>
      <c r="BZ90" s="225">
        <v>0</v>
      </c>
      <c r="CA90" s="225">
        <v>0</v>
      </c>
      <c r="CB90" s="225">
        <v>0</v>
      </c>
      <c r="CC90" s="225">
        <v>0</v>
      </c>
      <c r="CD90" s="156" t="s">
        <v>981</v>
      </c>
      <c r="CE90" s="193"/>
    </row>
    <row r="91" spans="1:83" s="6" customFormat="1" ht="25.5" customHeight="1" x14ac:dyDescent="0.25">
      <c r="A91" s="200" t="s">
        <v>953</v>
      </c>
      <c r="B91" s="395" t="s">
        <v>1083</v>
      </c>
      <c r="C91" s="118" t="s">
        <v>1084</v>
      </c>
      <c r="D91" s="191" t="s">
        <v>981</v>
      </c>
      <c r="E91" s="225">
        <v>0</v>
      </c>
      <c r="F91" s="225">
        <v>0</v>
      </c>
      <c r="G91" s="130">
        <v>0.31</v>
      </c>
      <c r="H91" s="225">
        <v>0</v>
      </c>
      <c r="I91" s="225">
        <v>0</v>
      </c>
      <c r="J91" s="225">
        <v>0</v>
      </c>
      <c r="K91" s="225">
        <v>0</v>
      </c>
      <c r="L91" s="229">
        <v>0</v>
      </c>
      <c r="M91" s="229">
        <v>0</v>
      </c>
      <c r="N91" s="229">
        <v>0</v>
      </c>
      <c r="O91" s="229">
        <v>0</v>
      </c>
      <c r="P91" s="229">
        <v>0</v>
      </c>
      <c r="Q91" s="229">
        <v>0</v>
      </c>
      <c r="R91" s="229">
        <v>0</v>
      </c>
      <c r="S91" s="225">
        <v>0</v>
      </c>
      <c r="T91" s="225">
        <v>0</v>
      </c>
      <c r="U91" s="225">
        <v>0</v>
      </c>
      <c r="V91" s="225">
        <v>0</v>
      </c>
      <c r="W91" s="225">
        <v>0</v>
      </c>
      <c r="X91" s="225">
        <v>0</v>
      </c>
      <c r="Y91" s="225">
        <v>0</v>
      </c>
      <c r="Z91" s="225">
        <v>0</v>
      </c>
      <c r="AA91" s="225">
        <v>0</v>
      </c>
      <c r="AB91" s="225">
        <v>0</v>
      </c>
      <c r="AC91" s="225">
        <v>0</v>
      </c>
      <c r="AD91" s="225">
        <v>0</v>
      </c>
      <c r="AE91" s="225">
        <v>0</v>
      </c>
      <c r="AF91" s="225">
        <v>0</v>
      </c>
      <c r="AG91" s="225">
        <v>0</v>
      </c>
      <c r="AH91" s="225">
        <v>0</v>
      </c>
      <c r="AI91" s="130">
        <v>0.31</v>
      </c>
      <c r="AJ91" s="225">
        <v>0</v>
      </c>
      <c r="AK91" s="225">
        <v>0</v>
      </c>
      <c r="AL91" s="225">
        <v>0</v>
      </c>
      <c r="AM91" s="225">
        <v>0</v>
      </c>
      <c r="AN91" s="225">
        <v>0</v>
      </c>
      <c r="AO91" s="225">
        <v>0</v>
      </c>
      <c r="AP91" s="130">
        <v>0.31</v>
      </c>
      <c r="AQ91" s="225">
        <v>0</v>
      </c>
      <c r="AR91" s="225">
        <v>0</v>
      </c>
      <c r="AS91" s="225">
        <v>0</v>
      </c>
      <c r="AT91" s="225">
        <v>0</v>
      </c>
      <c r="AU91" s="224">
        <v>0</v>
      </c>
      <c r="AV91" s="224">
        <v>0</v>
      </c>
      <c r="AW91" s="224">
        <v>0</v>
      </c>
      <c r="AX91" s="224">
        <v>0</v>
      </c>
      <c r="AY91" s="224">
        <v>0</v>
      </c>
      <c r="AZ91" s="224">
        <v>0</v>
      </c>
      <c r="BA91" s="224">
        <v>0</v>
      </c>
      <c r="BB91" s="225">
        <v>0</v>
      </c>
      <c r="BC91" s="225">
        <v>0</v>
      </c>
      <c r="BD91" s="225">
        <v>0</v>
      </c>
      <c r="BE91" s="225">
        <v>0</v>
      </c>
      <c r="BF91" s="225">
        <v>0</v>
      </c>
      <c r="BG91" s="225">
        <v>0</v>
      </c>
      <c r="BH91" s="225">
        <v>0</v>
      </c>
      <c r="BI91" s="225">
        <v>0</v>
      </c>
      <c r="BJ91" s="225">
        <v>0</v>
      </c>
      <c r="BK91" s="130">
        <v>0.31</v>
      </c>
      <c r="BL91" s="225">
        <v>0</v>
      </c>
      <c r="BM91" s="225">
        <v>0</v>
      </c>
      <c r="BN91" s="225">
        <v>0</v>
      </c>
      <c r="BO91" s="225">
        <v>0</v>
      </c>
      <c r="BP91" s="225">
        <v>0</v>
      </c>
      <c r="BQ91" s="225">
        <v>0</v>
      </c>
      <c r="BR91" s="225">
        <v>0</v>
      </c>
      <c r="BS91" s="225">
        <v>0</v>
      </c>
      <c r="BT91" s="225">
        <v>0</v>
      </c>
      <c r="BU91" s="225">
        <v>0</v>
      </c>
      <c r="BV91" s="225">
        <v>0</v>
      </c>
      <c r="BW91" s="225">
        <v>0</v>
      </c>
      <c r="BX91" s="225">
        <v>0</v>
      </c>
      <c r="BY91" s="225">
        <v>0</v>
      </c>
      <c r="BZ91" s="225">
        <v>0</v>
      </c>
      <c r="CA91" s="225">
        <v>0</v>
      </c>
      <c r="CB91" s="225">
        <v>0</v>
      </c>
      <c r="CC91" s="225">
        <v>0</v>
      </c>
      <c r="CD91" s="156" t="s">
        <v>981</v>
      </c>
      <c r="CE91" s="193"/>
    </row>
    <row r="92" spans="1:83" s="6" customFormat="1" ht="18" customHeight="1" x14ac:dyDescent="0.25">
      <c r="A92" s="200" t="s">
        <v>953</v>
      </c>
      <c r="B92" s="395" t="s">
        <v>1085</v>
      </c>
      <c r="C92" s="118" t="s">
        <v>1086</v>
      </c>
      <c r="D92" s="191" t="s">
        <v>981</v>
      </c>
      <c r="E92" s="225">
        <v>0</v>
      </c>
      <c r="F92" s="225">
        <v>0</v>
      </c>
      <c r="G92" s="130">
        <v>0.38500000000000001</v>
      </c>
      <c r="H92" s="225">
        <v>0</v>
      </c>
      <c r="I92" s="225">
        <v>0</v>
      </c>
      <c r="J92" s="225">
        <v>0</v>
      </c>
      <c r="K92" s="225">
        <v>0</v>
      </c>
      <c r="L92" s="229">
        <v>0</v>
      </c>
      <c r="M92" s="229">
        <v>0</v>
      </c>
      <c r="N92" s="229">
        <v>0</v>
      </c>
      <c r="O92" s="229">
        <v>0</v>
      </c>
      <c r="P92" s="229">
        <v>0</v>
      </c>
      <c r="Q92" s="229">
        <v>0</v>
      </c>
      <c r="R92" s="229">
        <v>0</v>
      </c>
      <c r="S92" s="225">
        <v>0</v>
      </c>
      <c r="T92" s="225">
        <v>0</v>
      </c>
      <c r="U92" s="225">
        <v>0</v>
      </c>
      <c r="V92" s="225">
        <v>0</v>
      </c>
      <c r="W92" s="225">
        <v>0</v>
      </c>
      <c r="X92" s="225">
        <v>0</v>
      </c>
      <c r="Y92" s="225">
        <v>0</v>
      </c>
      <c r="Z92" s="225">
        <v>0</v>
      </c>
      <c r="AA92" s="225">
        <v>0</v>
      </c>
      <c r="AB92" s="225">
        <v>0</v>
      </c>
      <c r="AC92" s="225">
        <v>0</v>
      </c>
      <c r="AD92" s="225">
        <v>0</v>
      </c>
      <c r="AE92" s="225">
        <v>0</v>
      </c>
      <c r="AF92" s="225">
        <v>0</v>
      </c>
      <c r="AG92" s="225">
        <v>0</v>
      </c>
      <c r="AH92" s="225">
        <v>0</v>
      </c>
      <c r="AI92" s="130">
        <v>0.38500000000000001</v>
      </c>
      <c r="AJ92" s="225">
        <v>0</v>
      </c>
      <c r="AK92" s="225">
        <v>0</v>
      </c>
      <c r="AL92" s="225">
        <v>0</v>
      </c>
      <c r="AM92" s="225">
        <v>0</v>
      </c>
      <c r="AN92" s="225">
        <v>0</v>
      </c>
      <c r="AO92" s="225">
        <v>0</v>
      </c>
      <c r="AP92" s="130">
        <v>0.38500000000000001</v>
      </c>
      <c r="AQ92" s="225">
        <v>0</v>
      </c>
      <c r="AR92" s="225">
        <v>0</v>
      </c>
      <c r="AS92" s="225">
        <v>0</v>
      </c>
      <c r="AT92" s="225">
        <v>0</v>
      </c>
      <c r="AU92" s="224">
        <v>0</v>
      </c>
      <c r="AV92" s="224">
        <v>0</v>
      </c>
      <c r="AW92" s="224">
        <v>0</v>
      </c>
      <c r="AX92" s="224">
        <v>0</v>
      </c>
      <c r="AY92" s="224">
        <v>0</v>
      </c>
      <c r="AZ92" s="224">
        <v>0</v>
      </c>
      <c r="BA92" s="224">
        <v>0</v>
      </c>
      <c r="BB92" s="225">
        <v>0</v>
      </c>
      <c r="BC92" s="225">
        <v>0</v>
      </c>
      <c r="BD92" s="225">
        <v>0</v>
      </c>
      <c r="BE92" s="225">
        <v>0</v>
      </c>
      <c r="BF92" s="225">
        <v>0</v>
      </c>
      <c r="BG92" s="225">
        <v>0</v>
      </c>
      <c r="BH92" s="225">
        <v>0</v>
      </c>
      <c r="BI92" s="225">
        <v>0</v>
      </c>
      <c r="BJ92" s="225">
        <v>0</v>
      </c>
      <c r="BK92" s="130">
        <v>0.38500000000000001</v>
      </c>
      <c r="BL92" s="225">
        <v>0</v>
      </c>
      <c r="BM92" s="225">
        <v>0</v>
      </c>
      <c r="BN92" s="225">
        <v>0</v>
      </c>
      <c r="BO92" s="225">
        <v>0</v>
      </c>
      <c r="BP92" s="225">
        <v>0</v>
      </c>
      <c r="BQ92" s="225">
        <v>0</v>
      </c>
      <c r="BR92" s="225">
        <v>0</v>
      </c>
      <c r="BS92" s="225">
        <v>0</v>
      </c>
      <c r="BT92" s="225">
        <v>0</v>
      </c>
      <c r="BU92" s="225">
        <v>0</v>
      </c>
      <c r="BV92" s="225">
        <v>0</v>
      </c>
      <c r="BW92" s="225">
        <v>0</v>
      </c>
      <c r="BX92" s="225">
        <v>0</v>
      </c>
      <c r="BY92" s="225">
        <v>0</v>
      </c>
      <c r="BZ92" s="225">
        <v>0</v>
      </c>
      <c r="CA92" s="225">
        <v>0</v>
      </c>
      <c r="CB92" s="225">
        <v>0</v>
      </c>
      <c r="CC92" s="225">
        <v>0</v>
      </c>
      <c r="CD92" s="156" t="s">
        <v>981</v>
      </c>
      <c r="CE92" s="193"/>
    </row>
    <row r="93" spans="1:83" s="6" customFormat="1" ht="23.25" customHeight="1" x14ac:dyDescent="0.25">
      <c r="A93" s="200" t="s">
        <v>953</v>
      </c>
      <c r="B93" s="395" t="s">
        <v>1087</v>
      </c>
      <c r="C93" s="118" t="s">
        <v>1088</v>
      </c>
      <c r="D93" s="191" t="s">
        <v>981</v>
      </c>
      <c r="E93" s="225">
        <v>0</v>
      </c>
      <c r="F93" s="225">
        <v>0</v>
      </c>
      <c r="G93" s="130">
        <v>0.435</v>
      </c>
      <c r="H93" s="225">
        <v>0</v>
      </c>
      <c r="I93" s="225">
        <v>0</v>
      </c>
      <c r="J93" s="225">
        <v>0</v>
      </c>
      <c r="K93" s="225">
        <v>0</v>
      </c>
      <c r="L93" s="229">
        <v>0</v>
      </c>
      <c r="M93" s="229">
        <v>0</v>
      </c>
      <c r="N93" s="229">
        <v>0</v>
      </c>
      <c r="O93" s="229">
        <v>0</v>
      </c>
      <c r="P93" s="229">
        <v>0</v>
      </c>
      <c r="Q93" s="229">
        <v>0</v>
      </c>
      <c r="R93" s="229">
        <v>0</v>
      </c>
      <c r="S93" s="225">
        <v>0</v>
      </c>
      <c r="T93" s="225">
        <v>0</v>
      </c>
      <c r="U93" s="225">
        <v>0</v>
      </c>
      <c r="V93" s="225">
        <v>0</v>
      </c>
      <c r="W93" s="225">
        <v>0</v>
      </c>
      <c r="X93" s="225">
        <v>0</v>
      </c>
      <c r="Y93" s="225">
        <v>0</v>
      </c>
      <c r="Z93" s="225">
        <v>0</v>
      </c>
      <c r="AA93" s="225">
        <v>0</v>
      </c>
      <c r="AB93" s="225">
        <v>0</v>
      </c>
      <c r="AC93" s="225">
        <v>0</v>
      </c>
      <c r="AD93" s="225">
        <v>0</v>
      </c>
      <c r="AE93" s="225">
        <v>0</v>
      </c>
      <c r="AF93" s="225">
        <v>0</v>
      </c>
      <c r="AG93" s="225">
        <v>0</v>
      </c>
      <c r="AH93" s="225">
        <v>0</v>
      </c>
      <c r="AI93" s="130">
        <v>0.435</v>
      </c>
      <c r="AJ93" s="225">
        <v>0</v>
      </c>
      <c r="AK93" s="225">
        <v>0</v>
      </c>
      <c r="AL93" s="225">
        <v>0</v>
      </c>
      <c r="AM93" s="225">
        <v>0</v>
      </c>
      <c r="AN93" s="225">
        <v>0</v>
      </c>
      <c r="AO93" s="225">
        <v>0</v>
      </c>
      <c r="AP93" s="130">
        <v>0.435</v>
      </c>
      <c r="AQ93" s="225">
        <v>0</v>
      </c>
      <c r="AR93" s="225">
        <v>0</v>
      </c>
      <c r="AS93" s="225">
        <v>0</v>
      </c>
      <c r="AT93" s="225">
        <v>0</v>
      </c>
      <c r="AU93" s="224">
        <v>0</v>
      </c>
      <c r="AV93" s="224">
        <v>0</v>
      </c>
      <c r="AW93" s="224">
        <v>0</v>
      </c>
      <c r="AX93" s="224">
        <v>0</v>
      </c>
      <c r="AY93" s="224">
        <v>0</v>
      </c>
      <c r="AZ93" s="224">
        <v>0</v>
      </c>
      <c r="BA93" s="224">
        <v>0</v>
      </c>
      <c r="BB93" s="225">
        <v>0</v>
      </c>
      <c r="BC93" s="225">
        <v>0</v>
      </c>
      <c r="BD93" s="225">
        <v>0</v>
      </c>
      <c r="BE93" s="225">
        <v>0</v>
      </c>
      <c r="BF93" s="225">
        <v>0</v>
      </c>
      <c r="BG93" s="225">
        <v>0</v>
      </c>
      <c r="BH93" s="225">
        <v>0</v>
      </c>
      <c r="BI93" s="225">
        <v>0</v>
      </c>
      <c r="BJ93" s="225">
        <v>0</v>
      </c>
      <c r="BK93" s="130">
        <v>0.435</v>
      </c>
      <c r="BL93" s="225">
        <v>0</v>
      </c>
      <c r="BM93" s="225">
        <v>0</v>
      </c>
      <c r="BN93" s="225">
        <v>0</v>
      </c>
      <c r="BO93" s="225">
        <v>0</v>
      </c>
      <c r="BP93" s="225">
        <v>0</v>
      </c>
      <c r="BQ93" s="225">
        <v>0</v>
      </c>
      <c r="BR93" s="225">
        <v>0</v>
      </c>
      <c r="BS93" s="225">
        <v>0</v>
      </c>
      <c r="BT93" s="225">
        <v>0</v>
      </c>
      <c r="BU93" s="225">
        <v>0</v>
      </c>
      <c r="BV93" s="225">
        <v>0</v>
      </c>
      <c r="BW93" s="225">
        <v>0</v>
      </c>
      <c r="BX93" s="225">
        <v>0</v>
      </c>
      <c r="BY93" s="225">
        <v>0</v>
      </c>
      <c r="BZ93" s="225">
        <v>0</v>
      </c>
      <c r="CA93" s="225">
        <v>0</v>
      </c>
      <c r="CB93" s="225">
        <v>0</v>
      </c>
      <c r="CC93" s="225">
        <v>0</v>
      </c>
      <c r="CD93" s="156" t="s">
        <v>981</v>
      </c>
      <c r="CE93" s="193"/>
    </row>
    <row r="94" spans="1:83" s="6" customFormat="1" ht="25.5" customHeight="1" x14ac:dyDescent="0.25">
      <c r="A94" s="200" t="s">
        <v>953</v>
      </c>
      <c r="B94" s="395" t="s">
        <v>1089</v>
      </c>
      <c r="C94" s="118" t="s">
        <v>1090</v>
      </c>
      <c r="D94" s="191" t="s">
        <v>981</v>
      </c>
      <c r="E94" s="225">
        <v>0</v>
      </c>
      <c r="F94" s="225">
        <v>0</v>
      </c>
      <c r="G94" s="130">
        <v>0.44</v>
      </c>
      <c r="H94" s="225">
        <v>0</v>
      </c>
      <c r="I94" s="225">
        <v>0</v>
      </c>
      <c r="J94" s="225">
        <v>0</v>
      </c>
      <c r="K94" s="225">
        <v>0</v>
      </c>
      <c r="L94" s="229">
        <v>0</v>
      </c>
      <c r="M94" s="229">
        <v>0</v>
      </c>
      <c r="N94" s="229">
        <v>0</v>
      </c>
      <c r="O94" s="229">
        <v>0</v>
      </c>
      <c r="P94" s="229">
        <v>0</v>
      </c>
      <c r="Q94" s="229">
        <v>0</v>
      </c>
      <c r="R94" s="229">
        <v>0</v>
      </c>
      <c r="S94" s="225">
        <v>0</v>
      </c>
      <c r="T94" s="225">
        <v>0</v>
      </c>
      <c r="U94" s="225">
        <v>0</v>
      </c>
      <c r="V94" s="225">
        <v>0</v>
      </c>
      <c r="W94" s="225">
        <v>0</v>
      </c>
      <c r="X94" s="225">
        <v>0</v>
      </c>
      <c r="Y94" s="225">
        <v>0</v>
      </c>
      <c r="Z94" s="225">
        <v>0</v>
      </c>
      <c r="AA94" s="225">
        <v>0</v>
      </c>
      <c r="AB94" s="225">
        <v>0</v>
      </c>
      <c r="AC94" s="225">
        <v>0</v>
      </c>
      <c r="AD94" s="225">
        <v>0</v>
      </c>
      <c r="AE94" s="225">
        <v>0</v>
      </c>
      <c r="AF94" s="225">
        <v>0</v>
      </c>
      <c r="AG94" s="225">
        <v>0</v>
      </c>
      <c r="AH94" s="225">
        <v>0</v>
      </c>
      <c r="AI94" s="130">
        <v>0.44</v>
      </c>
      <c r="AJ94" s="225">
        <v>0</v>
      </c>
      <c r="AK94" s="225">
        <v>0</v>
      </c>
      <c r="AL94" s="225">
        <v>0</v>
      </c>
      <c r="AM94" s="225">
        <v>0</v>
      </c>
      <c r="AN94" s="225">
        <v>0</v>
      </c>
      <c r="AO94" s="225">
        <v>0</v>
      </c>
      <c r="AP94" s="130">
        <v>0.44</v>
      </c>
      <c r="AQ94" s="225">
        <v>0</v>
      </c>
      <c r="AR94" s="225">
        <v>0</v>
      </c>
      <c r="AS94" s="225">
        <v>0</v>
      </c>
      <c r="AT94" s="225">
        <v>0</v>
      </c>
      <c r="AU94" s="224">
        <v>0</v>
      </c>
      <c r="AV94" s="224">
        <v>0</v>
      </c>
      <c r="AW94" s="224">
        <v>0</v>
      </c>
      <c r="AX94" s="224">
        <v>0</v>
      </c>
      <c r="AY94" s="224">
        <v>0</v>
      </c>
      <c r="AZ94" s="224">
        <v>0</v>
      </c>
      <c r="BA94" s="224">
        <v>0</v>
      </c>
      <c r="BB94" s="225">
        <v>0</v>
      </c>
      <c r="BC94" s="225">
        <v>0</v>
      </c>
      <c r="BD94" s="225">
        <v>0</v>
      </c>
      <c r="BE94" s="225">
        <v>0</v>
      </c>
      <c r="BF94" s="225">
        <v>0</v>
      </c>
      <c r="BG94" s="225">
        <v>0</v>
      </c>
      <c r="BH94" s="225">
        <v>0</v>
      </c>
      <c r="BI94" s="225">
        <v>0</v>
      </c>
      <c r="BJ94" s="225">
        <v>0</v>
      </c>
      <c r="BK94" s="130">
        <v>0.44</v>
      </c>
      <c r="BL94" s="225">
        <v>0</v>
      </c>
      <c r="BM94" s="225">
        <v>0</v>
      </c>
      <c r="BN94" s="225">
        <v>0</v>
      </c>
      <c r="BO94" s="225">
        <v>0</v>
      </c>
      <c r="BP94" s="225">
        <v>0</v>
      </c>
      <c r="BQ94" s="225">
        <v>0</v>
      </c>
      <c r="BR94" s="225">
        <v>0</v>
      </c>
      <c r="BS94" s="225">
        <v>0</v>
      </c>
      <c r="BT94" s="225">
        <v>0</v>
      </c>
      <c r="BU94" s="225">
        <v>0</v>
      </c>
      <c r="BV94" s="225">
        <v>0</v>
      </c>
      <c r="BW94" s="225">
        <v>0</v>
      </c>
      <c r="BX94" s="225">
        <v>0</v>
      </c>
      <c r="BY94" s="225">
        <v>0</v>
      </c>
      <c r="BZ94" s="225">
        <v>0</v>
      </c>
      <c r="CA94" s="225">
        <v>0</v>
      </c>
      <c r="CB94" s="225">
        <v>0</v>
      </c>
      <c r="CC94" s="225">
        <v>0</v>
      </c>
      <c r="CD94" s="156" t="s">
        <v>981</v>
      </c>
      <c r="CE94" s="193"/>
    </row>
    <row r="95" spans="1:83" s="6" customFormat="1" ht="25.5" customHeight="1" x14ac:dyDescent="0.25">
      <c r="A95" s="200" t="s">
        <v>953</v>
      </c>
      <c r="B95" s="396" t="s">
        <v>1091</v>
      </c>
      <c r="C95" s="118" t="s">
        <v>1092</v>
      </c>
      <c r="D95" s="191" t="s">
        <v>981</v>
      </c>
      <c r="E95" s="225">
        <v>0</v>
      </c>
      <c r="F95" s="225">
        <v>0</v>
      </c>
      <c r="G95" s="130">
        <v>0.42</v>
      </c>
      <c r="H95" s="225">
        <v>0</v>
      </c>
      <c r="I95" s="225">
        <v>0</v>
      </c>
      <c r="J95" s="225">
        <v>0</v>
      </c>
      <c r="K95" s="225">
        <v>0</v>
      </c>
      <c r="L95" s="229">
        <v>0</v>
      </c>
      <c r="M95" s="229">
        <v>0</v>
      </c>
      <c r="N95" s="229">
        <v>0</v>
      </c>
      <c r="O95" s="229">
        <v>0</v>
      </c>
      <c r="P95" s="229">
        <v>0</v>
      </c>
      <c r="Q95" s="229">
        <v>0</v>
      </c>
      <c r="R95" s="229">
        <v>0</v>
      </c>
      <c r="S95" s="225">
        <v>0</v>
      </c>
      <c r="T95" s="225">
        <v>0</v>
      </c>
      <c r="U95" s="225">
        <v>0</v>
      </c>
      <c r="V95" s="225">
        <v>0</v>
      </c>
      <c r="W95" s="225">
        <v>0</v>
      </c>
      <c r="X95" s="225">
        <v>0</v>
      </c>
      <c r="Y95" s="225">
        <v>0</v>
      </c>
      <c r="Z95" s="225">
        <v>0</v>
      </c>
      <c r="AA95" s="225">
        <v>0</v>
      </c>
      <c r="AB95" s="225">
        <v>0</v>
      </c>
      <c r="AC95" s="225">
        <v>0</v>
      </c>
      <c r="AD95" s="225">
        <v>0</v>
      </c>
      <c r="AE95" s="225">
        <v>0</v>
      </c>
      <c r="AF95" s="225">
        <v>0</v>
      </c>
      <c r="AG95" s="225">
        <v>0</v>
      </c>
      <c r="AH95" s="225">
        <v>0</v>
      </c>
      <c r="AI95" s="130">
        <v>0.42</v>
      </c>
      <c r="AJ95" s="225">
        <v>0</v>
      </c>
      <c r="AK95" s="225">
        <v>0</v>
      </c>
      <c r="AL95" s="225">
        <v>0</v>
      </c>
      <c r="AM95" s="225">
        <v>0</v>
      </c>
      <c r="AN95" s="225">
        <v>0</v>
      </c>
      <c r="AO95" s="225">
        <v>0</v>
      </c>
      <c r="AP95" s="130">
        <v>0.42</v>
      </c>
      <c r="AQ95" s="225">
        <v>0</v>
      </c>
      <c r="AR95" s="225">
        <v>0</v>
      </c>
      <c r="AS95" s="225">
        <v>0</v>
      </c>
      <c r="AT95" s="225">
        <v>0</v>
      </c>
      <c r="AU95" s="224">
        <v>0</v>
      </c>
      <c r="AV95" s="224">
        <v>0</v>
      </c>
      <c r="AW95" s="224">
        <v>0</v>
      </c>
      <c r="AX95" s="224">
        <v>0</v>
      </c>
      <c r="AY95" s="224">
        <v>0</v>
      </c>
      <c r="AZ95" s="224">
        <v>0</v>
      </c>
      <c r="BA95" s="224">
        <v>0</v>
      </c>
      <c r="BB95" s="225">
        <v>0</v>
      </c>
      <c r="BC95" s="225">
        <v>0</v>
      </c>
      <c r="BD95" s="225">
        <v>0</v>
      </c>
      <c r="BE95" s="225">
        <v>0</v>
      </c>
      <c r="BF95" s="225">
        <v>0</v>
      </c>
      <c r="BG95" s="225">
        <v>0</v>
      </c>
      <c r="BH95" s="225">
        <v>0</v>
      </c>
      <c r="BI95" s="225">
        <v>0</v>
      </c>
      <c r="BJ95" s="225">
        <v>0</v>
      </c>
      <c r="BK95" s="130">
        <v>0.42</v>
      </c>
      <c r="BL95" s="225">
        <v>0</v>
      </c>
      <c r="BM95" s="225">
        <v>0</v>
      </c>
      <c r="BN95" s="225">
        <v>0</v>
      </c>
      <c r="BO95" s="225">
        <v>0</v>
      </c>
      <c r="BP95" s="225">
        <v>0</v>
      </c>
      <c r="BQ95" s="225">
        <v>0</v>
      </c>
      <c r="BR95" s="225">
        <v>0</v>
      </c>
      <c r="BS95" s="225">
        <v>0</v>
      </c>
      <c r="BT95" s="225">
        <v>0</v>
      </c>
      <c r="BU95" s="225">
        <v>0</v>
      </c>
      <c r="BV95" s="225">
        <v>0</v>
      </c>
      <c r="BW95" s="225">
        <v>0</v>
      </c>
      <c r="BX95" s="225">
        <v>0</v>
      </c>
      <c r="BY95" s="225">
        <v>0</v>
      </c>
      <c r="BZ95" s="225">
        <v>0</v>
      </c>
      <c r="CA95" s="225">
        <v>0</v>
      </c>
      <c r="CB95" s="225">
        <v>0</v>
      </c>
      <c r="CC95" s="225">
        <v>0</v>
      </c>
      <c r="CD95" s="156" t="s">
        <v>981</v>
      </c>
      <c r="CE95" s="193"/>
    </row>
    <row r="96" spans="1:83" s="6" customFormat="1" ht="23.25" customHeight="1" x14ac:dyDescent="0.25">
      <c r="A96" s="200" t="s">
        <v>953</v>
      </c>
      <c r="B96" s="396" t="s">
        <v>1093</v>
      </c>
      <c r="C96" s="118" t="s">
        <v>1094</v>
      </c>
      <c r="D96" s="191" t="s">
        <v>981</v>
      </c>
      <c r="E96" s="225">
        <v>0</v>
      </c>
      <c r="F96" s="225">
        <v>0</v>
      </c>
      <c r="G96" s="130">
        <v>0.46</v>
      </c>
      <c r="H96" s="225">
        <v>0</v>
      </c>
      <c r="I96" s="225">
        <v>0</v>
      </c>
      <c r="J96" s="225">
        <v>0</v>
      </c>
      <c r="K96" s="225">
        <v>0</v>
      </c>
      <c r="L96" s="229">
        <v>0</v>
      </c>
      <c r="M96" s="229">
        <v>0</v>
      </c>
      <c r="N96" s="229">
        <v>0</v>
      </c>
      <c r="O96" s="229">
        <v>0</v>
      </c>
      <c r="P96" s="229">
        <v>0</v>
      </c>
      <c r="Q96" s="229">
        <v>0</v>
      </c>
      <c r="R96" s="229">
        <v>0</v>
      </c>
      <c r="S96" s="225">
        <v>0</v>
      </c>
      <c r="T96" s="225">
        <v>0</v>
      </c>
      <c r="U96" s="225">
        <v>0</v>
      </c>
      <c r="V96" s="225">
        <v>0</v>
      </c>
      <c r="W96" s="225">
        <v>0</v>
      </c>
      <c r="X96" s="225">
        <v>0</v>
      </c>
      <c r="Y96" s="225">
        <v>0</v>
      </c>
      <c r="Z96" s="225">
        <v>0</v>
      </c>
      <c r="AA96" s="225">
        <v>0</v>
      </c>
      <c r="AB96" s="225">
        <v>0</v>
      </c>
      <c r="AC96" s="225">
        <v>0</v>
      </c>
      <c r="AD96" s="225">
        <v>0</v>
      </c>
      <c r="AE96" s="225">
        <v>0</v>
      </c>
      <c r="AF96" s="225">
        <v>0</v>
      </c>
      <c r="AG96" s="225">
        <v>0</v>
      </c>
      <c r="AH96" s="225">
        <v>0</v>
      </c>
      <c r="AI96" s="130">
        <v>0.46</v>
      </c>
      <c r="AJ96" s="225">
        <v>0</v>
      </c>
      <c r="AK96" s="225">
        <v>0</v>
      </c>
      <c r="AL96" s="225">
        <v>0</v>
      </c>
      <c r="AM96" s="225">
        <v>0</v>
      </c>
      <c r="AN96" s="225">
        <v>0</v>
      </c>
      <c r="AO96" s="225">
        <v>0</v>
      </c>
      <c r="AP96" s="130">
        <v>0.46</v>
      </c>
      <c r="AQ96" s="225">
        <v>0</v>
      </c>
      <c r="AR96" s="225">
        <v>0</v>
      </c>
      <c r="AS96" s="225">
        <v>0</v>
      </c>
      <c r="AT96" s="225">
        <v>0</v>
      </c>
      <c r="AU96" s="224">
        <v>0</v>
      </c>
      <c r="AV96" s="224">
        <v>0</v>
      </c>
      <c r="AW96" s="224">
        <v>0</v>
      </c>
      <c r="AX96" s="224">
        <v>0</v>
      </c>
      <c r="AY96" s="224">
        <v>0</v>
      </c>
      <c r="AZ96" s="224">
        <v>0</v>
      </c>
      <c r="BA96" s="224">
        <v>0</v>
      </c>
      <c r="BB96" s="225">
        <v>0</v>
      </c>
      <c r="BC96" s="225">
        <v>0</v>
      </c>
      <c r="BD96" s="225">
        <v>0</v>
      </c>
      <c r="BE96" s="225">
        <v>0</v>
      </c>
      <c r="BF96" s="225">
        <v>0</v>
      </c>
      <c r="BG96" s="225">
        <v>0</v>
      </c>
      <c r="BH96" s="225">
        <v>0</v>
      </c>
      <c r="BI96" s="225">
        <v>0</v>
      </c>
      <c r="BJ96" s="225">
        <v>0</v>
      </c>
      <c r="BK96" s="130">
        <v>0.46</v>
      </c>
      <c r="BL96" s="225">
        <v>0</v>
      </c>
      <c r="BM96" s="225">
        <v>0</v>
      </c>
      <c r="BN96" s="225">
        <v>0</v>
      </c>
      <c r="BO96" s="225">
        <v>0</v>
      </c>
      <c r="BP96" s="225">
        <v>0</v>
      </c>
      <c r="BQ96" s="225">
        <v>0</v>
      </c>
      <c r="BR96" s="225">
        <v>0</v>
      </c>
      <c r="BS96" s="225">
        <v>0</v>
      </c>
      <c r="BT96" s="225">
        <v>0</v>
      </c>
      <c r="BU96" s="225">
        <v>0</v>
      </c>
      <c r="BV96" s="225">
        <v>0</v>
      </c>
      <c r="BW96" s="225">
        <v>0</v>
      </c>
      <c r="BX96" s="225">
        <v>0</v>
      </c>
      <c r="BY96" s="225">
        <v>0</v>
      </c>
      <c r="BZ96" s="225">
        <v>0</v>
      </c>
      <c r="CA96" s="225">
        <v>0</v>
      </c>
      <c r="CB96" s="225">
        <v>0</v>
      </c>
      <c r="CC96" s="225">
        <v>0</v>
      </c>
      <c r="CD96" s="156" t="s">
        <v>981</v>
      </c>
      <c r="CE96" s="193"/>
    </row>
    <row r="97" spans="1:83" s="6" customFormat="1" ht="24" customHeight="1" x14ac:dyDescent="0.25">
      <c r="A97" s="200" t="s">
        <v>953</v>
      </c>
      <c r="B97" s="396" t="s">
        <v>1095</v>
      </c>
      <c r="C97" s="118" t="s">
        <v>1096</v>
      </c>
      <c r="D97" s="191" t="s">
        <v>981</v>
      </c>
      <c r="E97" s="225">
        <v>0</v>
      </c>
      <c r="F97" s="225">
        <v>0</v>
      </c>
      <c r="G97" s="130">
        <v>0.11</v>
      </c>
      <c r="H97" s="225">
        <v>0</v>
      </c>
      <c r="I97" s="225">
        <v>0</v>
      </c>
      <c r="J97" s="225">
        <v>0</v>
      </c>
      <c r="K97" s="225">
        <v>0</v>
      </c>
      <c r="L97" s="229">
        <v>0</v>
      </c>
      <c r="M97" s="229">
        <v>0</v>
      </c>
      <c r="N97" s="229">
        <v>0</v>
      </c>
      <c r="O97" s="229">
        <v>0</v>
      </c>
      <c r="P97" s="229">
        <v>0</v>
      </c>
      <c r="Q97" s="229">
        <v>0</v>
      </c>
      <c r="R97" s="229">
        <v>0</v>
      </c>
      <c r="S97" s="225">
        <v>0</v>
      </c>
      <c r="T97" s="225">
        <v>0</v>
      </c>
      <c r="U97" s="225">
        <v>0</v>
      </c>
      <c r="V97" s="225">
        <v>0</v>
      </c>
      <c r="W97" s="225">
        <v>0</v>
      </c>
      <c r="X97" s="225">
        <v>0</v>
      </c>
      <c r="Y97" s="225">
        <v>0</v>
      </c>
      <c r="Z97" s="225">
        <v>0</v>
      </c>
      <c r="AA97" s="225">
        <v>0</v>
      </c>
      <c r="AB97" s="225">
        <v>0</v>
      </c>
      <c r="AC97" s="225">
        <v>0</v>
      </c>
      <c r="AD97" s="225">
        <v>0</v>
      </c>
      <c r="AE97" s="225">
        <v>0</v>
      </c>
      <c r="AF97" s="225">
        <v>0</v>
      </c>
      <c r="AG97" s="225">
        <v>0</v>
      </c>
      <c r="AH97" s="225">
        <v>0</v>
      </c>
      <c r="AI97" s="130">
        <v>0.11</v>
      </c>
      <c r="AJ97" s="225">
        <v>0</v>
      </c>
      <c r="AK97" s="225">
        <v>0</v>
      </c>
      <c r="AL97" s="225">
        <v>0</v>
      </c>
      <c r="AM97" s="225">
        <v>0</v>
      </c>
      <c r="AN97" s="225">
        <v>0</v>
      </c>
      <c r="AO97" s="225">
        <v>0</v>
      </c>
      <c r="AP97" s="130">
        <v>0.11</v>
      </c>
      <c r="AQ97" s="225">
        <v>0</v>
      </c>
      <c r="AR97" s="225">
        <v>0</v>
      </c>
      <c r="AS97" s="225">
        <v>0</v>
      </c>
      <c r="AT97" s="225">
        <v>0</v>
      </c>
      <c r="AU97" s="224">
        <v>0</v>
      </c>
      <c r="AV97" s="224">
        <v>0</v>
      </c>
      <c r="AW97" s="224">
        <v>0</v>
      </c>
      <c r="AX97" s="224">
        <v>0</v>
      </c>
      <c r="AY97" s="224">
        <v>0</v>
      </c>
      <c r="AZ97" s="224">
        <v>0</v>
      </c>
      <c r="BA97" s="224">
        <v>0</v>
      </c>
      <c r="BB97" s="225">
        <v>0</v>
      </c>
      <c r="BC97" s="225">
        <v>0</v>
      </c>
      <c r="BD97" s="225">
        <v>0</v>
      </c>
      <c r="BE97" s="225">
        <v>0</v>
      </c>
      <c r="BF97" s="225">
        <v>0</v>
      </c>
      <c r="BG97" s="225">
        <v>0</v>
      </c>
      <c r="BH97" s="225">
        <v>0</v>
      </c>
      <c r="BI97" s="225">
        <v>0</v>
      </c>
      <c r="BJ97" s="225">
        <v>0</v>
      </c>
      <c r="BK97" s="130">
        <v>0.11</v>
      </c>
      <c r="BL97" s="225">
        <v>0</v>
      </c>
      <c r="BM97" s="225">
        <v>0</v>
      </c>
      <c r="BN97" s="225">
        <v>0</v>
      </c>
      <c r="BO97" s="225">
        <v>0</v>
      </c>
      <c r="BP97" s="225">
        <v>0</v>
      </c>
      <c r="BQ97" s="225">
        <v>0</v>
      </c>
      <c r="BR97" s="225">
        <v>0</v>
      </c>
      <c r="BS97" s="225">
        <v>0</v>
      </c>
      <c r="BT97" s="225">
        <v>0</v>
      </c>
      <c r="BU97" s="225">
        <v>0</v>
      </c>
      <c r="BV97" s="225">
        <v>0</v>
      </c>
      <c r="BW97" s="225">
        <v>0</v>
      </c>
      <c r="BX97" s="225">
        <v>0</v>
      </c>
      <c r="BY97" s="225">
        <v>0</v>
      </c>
      <c r="BZ97" s="225">
        <v>0</v>
      </c>
      <c r="CA97" s="225">
        <v>0</v>
      </c>
      <c r="CB97" s="225">
        <v>0</v>
      </c>
      <c r="CC97" s="225">
        <v>0</v>
      </c>
      <c r="CD97" s="156" t="s">
        <v>981</v>
      </c>
      <c r="CE97" s="193"/>
    </row>
    <row r="98" spans="1:83" s="6" customFormat="1" ht="27" customHeight="1" x14ac:dyDescent="0.25">
      <c r="A98" s="200" t="s">
        <v>953</v>
      </c>
      <c r="B98" s="396" t="s">
        <v>1097</v>
      </c>
      <c r="C98" s="118" t="s">
        <v>1098</v>
      </c>
      <c r="D98" s="191" t="s">
        <v>981</v>
      </c>
      <c r="E98" s="225">
        <v>0</v>
      </c>
      <c r="F98" s="225">
        <v>0</v>
      </c>
      <c r="G98" s="130">
        <v>0.13</v>
      </c>
      <c r="H98" s="225">
        <v>0</v>
      </c>
      <c r="I98" s="225">
        <v>0</v>
      </c>
      <c r="J98" s="225">
        <v>0</v>
      </c>
      <c r="K98" s="225">
        <v>0</v>
      </c>
      <c r="L98" s="229">
        <v>0</v>
      </c>
      <c r="M98" s="229">
        <v>0</v>
      </c>
      <c r="N98" s="229">
        <v>0</v>
      </c>
      <c r="O98" s="229">
        <v>0</v>
      </c>
      <c r="P98" s="229">
        <v>0</v>
      </c>
      <c r="Q98" s="229">
        <v>0</v>
      </c>
      <c r="R98" s="229">
        <v>0</v>
      </c>
      <c r="S98" s="225">
        <v>0</v>
      </c>
      <c r="T98" s="225">
        <v>0</v>
      </c>
      <c r="U98" s="225">
        <v>0</v>
      </c>
      <c r="V98" s="225">
        <v>0</v>
      </c>
      <c r="W98" s="225">
        <v>0</v>
      </c>
      <c r="X98" s="225">
        <v>0</v>
      </c>
      <c r="Y98" s="225">
        <v>0</v>
      </c>
      <c r="Z98" s="225">
        <v>0</v>
      </c>
      <c r="AA98" s="225">
        <v>0</v>
      </c>
      <c r="AB98" s="225">
        <v>0</v>
      </c>
      <c r="AC98" s="225">
        <v>0</v>
      </c>
      <c r="AD98" s="225">
        <v>0</v>
      </c>
      <c r="AE98" s="225">
        <v>0</v>
      </c>
      <c r="AF98" s="225">
        <v>0</v>
      </c>
      <c r="AG98" s="225">
        <v>0</v>
      </c>
      <c r="AH98" s="225">
        <v>0</v>
      </c>
      <c r="AI98" s="130">
        <v>0.13</v>
      </c>
      <c r="AJ98" s="225">
        <v>0</v>
      </c>
      <c r="AK98" s="225">
        <v>0</v>
      </c>
      <c r="AL98" s="225">
        <v>0</v>
      </c>
      <c r="AM98" s="225">
        <v>0</v>
      </c>
      <c r="AN98" s="225">
        <v>0</v>
      </c>
      <c r="AO98" s="225">
        <v>0</v>
      </c>
      <c r="AP98" s="130">
        <v>0.13</v>
      </c>
      <c r="AQ98" s="225">
        <v>0</v>
      </c>
      <c r="AR98" s="225">
        <v>0</v>
      </c>
      <c r="AS98" s="225">
        <v>0</v>
      </c>
      <c r="AT98" s="225">
        <v>0</v>
      </c>
      <c r="AU98" s="224">
        <v>0</v>
      </c>
      <c r="AV98" s="224">
        <v>0</v>
      </c>
      <c r="AW98" s="224">
        <v>0</v>
      </c>
      <c r="AX98" s="224">
        <v>0</v>
      </c>
      <c r="AY98" s="224">
        <v>0</v>
      </c>
      <c r="AZ98" s="224">
        <v>0</v>
      </c>
      <c r="BA98" s="224">
        <v>0</v>
      </c>
      <c r="BB98" s="225">
        <v>0</v>
      </c>
      <c r="BC98" s="225">
        <v>0</v>
      </c>
      <c r="BD98" s="225">
        <v>0</v>
      </c>
      <c r="BE98" s="225">
        <v>0</v>
      </c>
      <c r="BF98" s="225">
        <v>0</v>
      </c>
      <c r="BG98" s="225">
        <v>0</v>
      </c>
      <c r="BH98" s="225">
        <v>0</v>
      </c>
      <c r="BI98" s="225">
        <v>0</v>
      </c>
      <c r="BJ98" s="225">
        <v>0</v>
      </c>
      <c r="BK98" s="130">
        <v>0.13</v>
      </c>
      <c r="BL98" s="225">
        <v>0</v>
      </c>
      <c r="BM98" s="225">
        <v>0</v>
      </c>
      <c r="BN98" s="225">
        <v>0</v>
      </c>
      <c r="BO98" s="225">
        <v>0</v>
      </c>
      <c r="BP98" s="225">
        <v>0</v>
      </c>
      <c r="BQ98" s="225">
        <v>0</v>
      </c>
      <c r="BR98" s="225">
        <v>0</v>
      </c>
      <c r="BS98" s="225">
        <v>0</v>
      </c>
      <c r="BT98" s="225">
        <v>0</v>
      </c>
      <c r="BU98" s="225">
        <v>0</v>
      </c>
      <c r="BV98" s="225">
        <v>0</v>
      </c>
      <c r="BW98" s="225">
        <v>0</v>
      </c>
      <c r="BX98" s="225">
        <v>0</v>
      </c>
      <c r="BY98" s="225">
        <v>0</v>
      </c>
      <c r="BZ98" s="225">
        <v>0</v>
      </c>
      <c r="CA98" s="225">
        <v>0</v>
      </c>
      <c r="CB98" s="225">
        <v>0</v>
      </c>
      <c r="CC98" s="225">
        <v>0</v>
      </c>
      <c r="CD98" s="156" t="s">
        <v>981</v>
      </c>
      <c r="CE98" s="193"/>
    </row>
    <row r="99" spans="1:83" s="6" customFormat="1" ht="23.25" customHeight="1" x14ac:dyDescent="0.25">
      <c r="A99" s="200" t="s">
        <v>953</v>
      </c>
      <c r="B99" s="396" t="s">
        <v>1099</v>
      </c>
      <c r="C99" s="118" t="s">
        <v>1100</v>
      </c>
      <c r="D99" s="191" t="s">
        <v>981</v>
      </c>
      <c r="E99" s="225">
        <v>0</v>
      </c>
      <c r="F99" s="225">
        <v>0</v>
      </c>
      <c r="G99" s="130">
        <v>0.41</v>
      </c>
      <c r="H99" s="225">
        <v>0</v>
      </c>
      <c r="I99" s="225">
        <v>0</v>
      </c>
      <c r="J99" s="225">
        <v>0</v>
      </c>
      <c r="K99" s="225">
        <v>0</v>
      </c>
      <c r="L99" s="229">
        <v>0</v>
      </c>
      <c r="M99" s="229">
        <v>0</v>
      </c>
      <c r="N99" s="229">
        <v>0</v>
      </c>
      <c r="O99" s="229">
        <v>0</v>
      </c>
      <c r="P99" s="229">
        <v>0</v>
      </c>
      <c r="Q99" s="229">
        <v>0</v>
      </c>
      <c r="R99" s="229">
        <v>0</v>
      </c>
      <c r="S99" s="225">
        <v>0</v>
      </c>
      <c r="T99" s="225">
        <v>0</v>
      </c>
      <c r="U99" s="225">
        <v>0</v>
      </c>
      <c r="V99" s="225">
        <v>0</v>
      </c>
      <c r="W99" s="225">
        <v>0</v>
      </c>
      <c r="X99" s="225">
        <v>0</v>
      </c>
      <c r="Y99" s="225">
        <v>0</v>
      </c>
      <c r="Z99" s="225">
        <v>0</v>
      </c>
      <c r="AA99" s="225">
        <v>0</v>
      </c>
      <c r="AB99" s="225">
        <v>0</v>
      </c>
      <c r="AC99" s="225">
        <v>0</v>
      </c>
      <c r="AD99" s="225">
        <v>0</v>
      </c>
      <c r="AE99" s="225">
        <v>0</v>
      </c>
      <c r="AF99" s="225">
        <v>0</v>
      </c>
      <c r="AG99" s="225">
        <v>0</v>
      </c>
      <c r="AH99" s="225">
        <v>0</v>
      </c>
      <c r="AI99" s="130">
        <v>0.41</v>
      </c>
      <c r="AJ99" s="225">
        <v>0</v>
      </c>
      <c r="AK99" s="225">
        <v>0</v>
      </c>
      <c r="AL99" s="225">
        <v>0</v>
      </c>
      <c r="AM99" s="225">
        <v>0</v>
      </c>
      <c r="AN99" s="225">
        <v>0</v>
      </c>
      <c r="AO99" s="225">
        <v>0</v>
      </c>
      <c r="AP99" s="130">
        <v>0.41</v>
      </c>
      <c r="AQ99" s="225">
        <v>0</v>
      </c>
      <c r="AR99" s="225">
        <v>0</v>
      </c>
      <c r="AS99" s="225">
        <v>0</v>
      </c>
      <c r="AT99" s="225">
        <v>0</v>
      </c>
      <c r="AU99" s="224">
        <v>0</v>
      </c>
      <c r="AV99" s="224">
        <v>0</v>
      </c>
      <c r="AW99" s="224">
        <v>0</v>
      </c>
      <c r="AX99" s="224">
        <v>0</v>
      </c>
      <c r="AY99" s="224">
        <v>0</v>
      </c>
      <c r="AZ99" s="224">
        <v>0</v>
      </c>
      <c r="BA99" s="224">
        <v>0</v>
      </c>
      <c r="BB99" s="225">
        <v>0</v>
      </c>
      <c r="BC99" s="225">
        <v>0</v>
      </c>
      <c r="BD99" s="225">
        <v>0</v>
      </c>
      <c r="BE99" s="225">
        <v>0</v>
      </c>
      <c r="BF99" s="225">
        <v>0</v>
      </c>
      <c r="BG99" s="225">
        <v>0</v>
      </c>
      <c r="BH99" s="225">
        <v>0</v>
      </c>
      <c r="BI99" s="225">
        <v>0</v>
      </c>
      <c r="BJ99" s="225">
        <v>0</v>
      </c>
      <c r="BK99" s="130">
        <v>0.41</v>
      </c>
      <c r="BL99" s="225">
        <v>0</v>
      </c>
      <c r="BM99" s="225">
        <v>0</v>
      </c>
      <c r="BN99" s="225">
        <v>0</v>
      </c>
      <c r="BO99" s="225">
        <v>0</v>
      </c>
      <c r="BP99" s="225">
        <v>0</v>
      </c>
      <c r="BQ99" s="225">
        <v>0</v>
      </c>
      <c r="BR99" s="225">
        <v>0</v>
      </c>
      <c r="BS99" s="225">
        <v>0</v>
      </c>
      <c r="BT99" s="225">
        <v>0</v>
      </c>
      <c r="BU99" s="225">
        <v>0</v>
      </c>
      <c r="BV99" s="225">
        <v>0</v>
      </c>
      <c r="BW99" s="225">
        <v>0</v>
      </c>
      <c r="BX99" s="225">
        <v>0</v>
      </c>
      <c r="BY99" s="225">
        <v>0</v>
      </c>
      <c r="BZ99" s="225">
        <v>0</v>
      </c>
      <c r="CA99" s="225">
        <v>0</v>
      </c>
      <c r="CB99" s="225">
        <v>0</v>
      </c>
      <c r="CC99" s="225">
        <v>0</v>
      </c>
      <c r="CD99" s="156" t="s">
        <v>981</v>
      </c>
      <c r="CE99" s="193"/>
    </row>
    <row r="100" spans="1:83" s="6" customFormat="1" ht="25.5" customHeight="1" x14ac:dyDescent="0.25">
      <c r="A100" s="200" t="s">
        <v>953</v>
      </c>
      <c r="B100" s="396" t="s">
        <v>1101</v>
      </c>
      <c r="C100" s="118" t="s">
        <v>1102</v>
      </c>
      <c r="D100" s="191" t="s">
        <v>981</v>
      </c>
      <c r="E100" s="225">
        <v>0</v>
      </c>
      <c r="F100" s="225">
        <v>0</v>
      </c>
      <c r="G100" s="130">
        <v>0.3</v>
      </c>
      <c r="H100" s="225">
        <v>0</v>
      </c>
      <c r="I100" s="225">
        <v>0</v>
      </c>
      <c r="J100" s="225">
        <v>0</v>
      </c>
      <c r="K100" s="225">
        <v>0</v>
      </c>
      <c r="L100" s="229">
        <v>0</v>
      </c>
      <c r="M100" s="229">
        <v>0</v>
      </c>
      <c r="N100" s="229">
        <v>0</v>
      </c>
      <c r="O100" s="229">
        <v>0</v>
      </c>
      <c r="P100" s="229">
        <v>0</v>
      </c>
      <c r="Q100" s="229">
        <v>0</v>
      </c>
      <c r="R100" s="229">
        <v>0</v>
      </c>
      <c r="S100" s="225">
        <v>0</v>
      </c>
      <c r="T100" s="225">
        <v>0</v>
      </c>
      <c r="U100" s="225">
        <v>0</v>
      </c>
      <c r="V100" s="225">
        <v>0</v>
      </c>
      <c r="W100" s="225">
        <v>0</v>
      </c>
      <c r="X100" s="225">
        <v>0</v>
      </c>
      <c r="Y100" s="225">
        <v>0</v>
      </c>
      <c r="Z100" s="225">
        <v>0</v>
      </c>
      <c r="AA100" s="225">
        <v>0</v>
      </c>
      <c r="AB100" s="225">
        <v>0</v>
      </c>
      <c r="AC100" s="225">
        <v>0</v>
      </c>
      <c r="AD100" s="225">
        <v>0</v>
      </c>
      <c r="AE100" s="225">
        <v>0</v>
      </c>
      <c r="AF100" s="225">
        <v>0</v>
      </c>
      <c r="AG100" s="225">
        <v>0</v>
      </c>
      <c r="AH100" s="225">
        <v>0</v>
      </c>
      <c r="AI100" s="130">
        <v>0.3</v>
      </c>
      <c r="AJ100" s="225">
        <v>0</v>
      </c>
      <c r="AK100" s="225">
        <v>0</v>
      </c>
      <c r="AL100" s="225">
        <v>0</v>
      </c>
      <c r="AM100" s="225">
        <v>0</v>
      </c>
      <c r="AN100" s="225">
        <v>0</v>
      </c>
      <c r="AO100" s="225">
        <v>0</v>
      </c>
      <c r="AP100" s="130">
        <v>0.3</v>
      </c>
      <c r="AQ100" s="225">
        <v>0</v>
      </c>
      <c r="AR100" s="225">
        <v>0</v>
      </c>
      <c r="AS100" s="225">
        <v>0</v>
      </c>
      <c r="AT100" s="225">
        <v>0</v>
      </c>
      <c r="AU100" s="224">
        <v>0</v>
      </c>
      <c r="AV100" s="224">
        <v>0</v>
      </c>
      <c r="AW100" s="224">
        <v>0</v>
      </c>
      <c r="AX100" s="224">
        <v>0</v>
      </c>
      <c r="AY100" s="224">
        <v>0</v>
      </c>
      <c r="AZ100" s="224">
        <v>0</v>
      </c>
      <c r="BA100" s="224">
        <v>0</v>
      </c>
      <c r="BB100" s="225">
        <v>0</v>
      </c>
      <c r="BC100" s="225">
        <v>0</v>
      </c>
      <c r="BD100" s="225">
        <v>0</v>
      </c>
      <c r="BE100" s="225">
        <v>0</v>
      </c>
      <c r="BF100" s="225">
        <v>0</v>
      </c>
      <c r="BG100" s="225">
        <v>0</v>
      </c>
      <c r="BH100" s="225">
        <v>0</v>
      </c>
      <c r="BI100" s="225">
        <v>0</v>
      </c>
      <c r="BJ100" s="225">
        <v>0</v>
      </c>
      <c r="BK100" s="130">
        <v>0.3</v>
      </c>
      <c r="BL100" s="225">
        <v>0</v>
      </c>
      <c r="BM100" s="225">
        <v>0</v>
      </c>
      <c r="BN100" s="225">
        <v>0</v>
      </c>
      <c r="BO100" s="225">
        <v>0</v>
      </c>
      <c r="BP100" s="225">
        <v>0</v>
      </c>
      <c r="BQ100" s="225">
        <v>0</v>
      </c>
      <c r="BR100" s="225">
        <v>0</v>
      </c>
      <c r="BS100" s="225">
        <v>0</v>
      </c>
      <c r="BT100" s="225">
        <v>0</v>
      </c>
      <c r="BU100" s="225">
        <v>0</v>
      </c>
      <c r="BV100" s="225">
        <v>0</v>
      </c>
      <c r="BW100" s="225">
        <v>0</v>
      </c>
      <c r="BX100" s="225">
        <v>0</v>
      </c>
      <c r="BY100" s="225">
        <v>0</v>
      </c>
      <c r="BZ100" s="225">
        <v>0</v>
      </c>
      <c r="CA100" s="225">
        <v>0</v>
      </c>
      <c r="CB100" s="225">
        <v>0</v>
      </c>
      <c r="CC100" s="225">
        <v>0</v>
      </c>
      <c r="CD100" s="156" t="s">
        <v>981</v>
      </c>
      <c r="CE100" s="193"/>
    </row>
    <row r="101" spans="1:83" s="6" customFormat="1" ht="26.25" customHeight="1" x14ac:dyDescent="0.25">
      <c r="A101" s="200" t="s">
        <v>953</v>
      </c>
      <c r="B101" s="396" t="s">
        <v>1103</v>
      </c>
      <c r="C101" s="118" t="s">
        <v>1104</v>
      </c>
      <c r="D101" s="191" t="s">
        <v>981</v>
      </c>
      <c r="E101" s="225">
        <v>0</v>
      </c>
      <c r="F101" s="225">
        <v>0</v>
      </c>
      <c r="G101" s="130">
        <v>0.18</v>
      </c>
      <c r="H101" s="225">
        <v>0</v>
      </c>
      <c r="I101" s="225">
        <v>0</v>
      </c>
      <c r="J101" s="225">
        <v>0</v>
      </c>
      <c r="K101" s="225">
        <v>0</v>
      </c>
      <c r="L101" s="229">
        <v>0</v>
      </c>
      <c r="M101" s="229">
        <v>0</v>
      </c>
      <c r="N101" s="229">
        <v>0</v>
      </c>
      <c r="O101" s="229">
        <v>0</v>
      </c>
      <c r="P101" s="229">
        <v>0</v>
      </c>
      <c r="Q101" s="229">
        <v>0</v>
      </c>
      <c r="R101" s="229">
        <v>0</v>
      </c>
      <c r="S101" s="225">
        <v>0</v>
      </c>
      <c r="T101" s="225">
        <v>0</v>
      </c>
      <c r="U101" s="225">
        <v>0</v>
      </c>
      <c r="V101" s="225">
        <v>0</v>
      </c>
      <c r="W101" s="225">
        <v>0</v>
      </c>
      <c r="X101" s="225">
        <v>0</v>
      </c>
      <c r="Y101" s="225">
        <v>0</v>
      </c>
      <c r="Z101" s="225">
        <v>0</v>
      </c>
      <c r="AA101" s="225">
        <v>0</v>
      </c>
      <c r="AB101" s="225">
        <v>0</v>
      </c>
      <c r="AC101" s="225">
        <v>0</v>
      </c>
      <c r="AD101" s="225">
        <v>0</v>
      </c>
      <c r="AE101" s="225">
        <v>0</v>
      </c>
      <c r="AF101" s="225">
        <v>0</v>
      </c>
      <c r="AG101" s="225">
        <v>0</v>
      </c>
      <c r="AH101" s="225">
        <v>0</v>
      </c>
      <c r="AI101" s="130">
        <v>0.18</v>
      </c>
      <c r="AJ101" s="225">
        <v>0</v>
      </c>
      <c r="AK101" s="225">
        <v>0</v>
      </c>
      <c r="AL101" s="225">
        <v>0</v>
      </c>
      <c r="AM101" s="225">
        <v>0</v>
      </c>
      <c r="AN101" s="225">
        <v>0</v>
      </c>
      <c r="AO101" s="225">
        <v>0</v>
      </c>
      <c r="AP101" s="130">
        <v>0.18</v>
      </c>
      <c r="AQ101" s="225">
        <v>0</v>
      </c>
      <c r="AR101" s="225">
        <v>0</v>
      </c>
      <c r="AS101" s="225">
        <v>0</v>
      </c>
      <c r="AT101" s="225">
        <v>0</v>
      </c>
      <c r="AU101" s="224">
        <v>0</v>
      </c>
      <c r="AV101" s="224">
        <v>0</v>
      </c>
      <c r="AW101" s="224">
        <v>0</v>
      </c>
      <c r="AX101" s="224">
        <v>0</v>
      </c>
      <c r="AY101" s="224">
        <v>0</v>
      </c>
      <c r="AZ101" s="224">
        <v>0</v>
      </c>
      <c r="BA101" s="224">
        <v>0</v>
      </c>
      <c r="BB101" s="225">
        <v>0</v>
      </c>
      <c r="BC101" s="225">
        <v>0</v>
      </c>
      <c r="BD101" s="225">
        <v>0</v>
      </c>
      <c r="BE101" s="225">
        <v>0</v>
      </c>
      <c r="BF101" s="225">
        <v>0</v>
      </c>
      <c r="BG101" s="225">
        <v>0</v>
      </c>
      <c r="BH101" s="225">
        <v>0</v>
      </c>
      <c r="BI101" s="225">
        <v>0</v>
      </c>
      <c r="BJ101" s="225">
        <v>0</v>
      </c>
      <c r="BK101" s="130">
        <v>0.18</v>
      </c>
      <c r="BL101" s="225">
        <v>0</v>
      </c>
      <c r="BM101" s="225">
        <v>0</v>
      </c>
      <c r="BN101" s="225">
        <v>0</v>
      </c>
      <c r="BO101" s="225">
        <v>0</v>
      </c>
      <c r="BP101" s="225">
        <v>0</v>
      </c>
      <c r="BQ101" s="225">
        <v>0</v>
      </c>
      <c r="BR101" s="225">
        <v>0</v>
      </c>
      <c r="BS101" s="225">
        <v>0</v>
      </c>
      <c r="BT101" s="225">
        <v>0</v>
      </c>
      <c r="BU101" s="225">
        <v>0</v>
      </c>
      <c r="BV101" s="225">
        <v>0</v>
      </c>
      <c r="BW101" s="225">
        <v>0</v>
      </c>
      <c r="BX101" s="225">
        <v>0</v>
      </c>
      <c r="BY101" s="225">
        <v>0</v>
      </c>
      <c r="BZ101" s="225">
        <v>0</v>
      </c>
      <c r="CA101" s="225">
        <v>0</v>
      </c>
      <c r="CB101" s="225">
        <v>0</v>
      </c>
      <c r="CC101" s="225">
        <v>0</v>
      </c>
      <c r="CD101" s="156" t="s">
        <v>981</v>
      </c>
      <c r="CE101" s="193"/>
    </row>
    <row r="102" spans="1:83" s="6" customFormat="1" ht="25.5" customHeight="1" x14ac:dyDescent="0.25">
      <c r="A102" s="200" t="s">
        <v>953</v>
      </c>
      <c r="B102" s="396" t="s">
        <v>1105</v>
      </c>
      <c r="C102" s="118" t="s">
        <v>1106</v>
      </c>
      <c r="D102" s="191" t="s">
        <v>981</v>
      </c>
      <c r="E102" s="225">
        <v>0</v>
      </c>
      <c r="F102" s="225">
        <v>0</v>
      </c>
      <c r="G102" s="130">
        <v>0.38</v>
      </c>
      <c r="H102" s="225">
        <v>0</v>
      </c>
      <c r="I102" s="225">
        <v>0</v>
      </c>
      <c r="J102" s="225">
        <v>0</v>
      </c>
      <c r="K102" s="225">
        <v>0</v>
      </c>
      <c r="L102" s="229">
        <v>0</v>
      </c>
      <c r="M102" s="229">
        <v>0</v>
      </c>
      <c r="N102" s="229">
        <v>0</v>
      </c>
      <c r="O102" s="229">
        <v>0</v>
      </c>
      <c r="P102" s="229">
        <v>0</v>
      </c>
      <c r="Q102" s="229">
        <v>0</v>
      </c>
      <c r="R102" s="229">
        <v>0</v>
      </c>
      <c r="S102" s="225">
        <v>0</v>
      </c>
      <c r="T102" s="225">
        <v>0</v>
      </c>
      <c r="U102" s="225">
        <v>0</v>
      </c>
      <c r="V102" s="225">
        <v>0</v>
      </c>
      <c r="W102" s="225">
        <v>0</v>
      </c>
      <c r="X102" s="225">
        <v>0</v>
      </c>
      <c r="Y102" s="225">
        <v>0</v>
      </c>
      <c r="Z102" s="225">
        <v>0</v>
      </c>
      <c r="AA102" s="225">
        <v>0</v>
      </c>
      <c r="AB102" s="225">
        <v>0</v>
      </c>
      <c r="AC102" s="225">
        <v>0</v>
      </c>
      <c r="AD102" s="225">
        <v>0</v>
      </c>
      <c r="AE102" s="225">
        <v>0</v>
      </c>
      <c r="AF102" s="225">
        <v>0</v>
      </c>
      <c r="AG102" s="225">
        <v>0</v>
      </c>
      <c r="AH102" s="225">
        <v>0</v>
      </c>
      <c r="AI102" s="130">
        <v>0.38</v>
      </c>
      <c r="AJ102" s="225">
        <v>0</v>
      </c>
      <c r="AK102" s="225">
        <v>0</v>
      </c>
      <c r="AL102" s="225">
        <v>0</v>
      </c>
      <c r="AM102" s="225">
        <v>0</v>
      </c>
      <c r="AN102" s="225">
        <v>0</v>
      </c>
      <c r="AO102" s="225">
        <v>0</v>
      </c>
      <c r="AP102" s="130">
        <v>0.38</v>
      </c>
      <c r="AQ102" s="225">
        <v>0</v>
      </c>
      <c r="AR102" s="225">
        <v>0</v>
      </c>
      <c r="AS102" s="225">
        <v>0</v>
      </c>
      <c r="AT102" s="225">
        <v>0</v>
      </c>
      <c r="AU102" s="224">
        <v>0</v>
      </c>
      <c r="AV102" s="224">
        <v>0</v>
      </c>
      <c r="AW102" s="224">
        <v>0</v>
      </c>
      <c r="AX102" s="224">
        <v>0</v>
      </c>
      <c r="AY102" s="224">
        <v>0</v>
      </c>
      <c r="AZ102" s="224">
        <v>0</v>
      </c>
      <c r="BA102" s="224">
        <v>0</v>
      </c>
      <c r="BB102" s="225">
        <v>0</v>
      </c>
      <c r="BC102" s="225">
        <v>0</v>
      </c>
      <c r="BD102" s="225">
        <v>0</v>
      </c>
      <c r="BE102" s="225">
        <v>0</v>
      </c>
      <c r="BF102" s="225">
        <v>0</v>
      </c>
      <c r="BG102" s="225">
        <v>0</v>
      </c>
      <c r="BH102" s="225">
        <v>0</v>
      </c>
      <c r="BI102" s="225">
        <v>0</v>
      </c>
      <c r="BJ102" s="225">
        <v>0</v>
      </c>
      <c r="BK102" s="130">
        <v>0.38</v>
      </c>
      <c r="BL102" s="225">
        <v>0</v>
      </c>
      <c r="BM102" s="225">
        <v>0</v>
      </c>
      <c r="BN102" s="225">
        <v>0</v>
      </c>
      <c r="BO102" s="225">
        <v>0</v>
      </c>
      <c r="BP102" s="225">
        <v>0</v>
      </c>
      <c r="BQ102" s="225">
        <v>0</v>
      </c>
      <c r="BR102" s="225">
        <v>0</v>
      </c>
      <c r="BS102" s="225">
        <v>0</v>
      </c>
      <c r="BT102" s="225">
        <v>0</v>
      </c>
      <c r="BU102" s="225">
        <v>0</v>
      </c>
      <c r="BV102" s="225">
        <v>0</v>
      </c>
      <c r="BW102" s="225">
        <v>0</v>
      </c>
      <c r="BX102" s="225">
        <v>0</v>
      </c>
      <c r="BY102" s="225">
        <v>0</v>
      </c>
      <c r="BZ102" s="225">
        <v>0</v>
      </c>
      <c r="CA102" s="225">
        <v>0</v>
      </c>
      <c r="CB102" s="225">
        <v>0</v>
      </c>
      <c r="CC102" s="225">
        <v>0</v>
      </c>
      <c r="CD102" s="156" t="s">
        <v>981</v>
      </c>
      <c r="CE102" s="193"/>
    </row>
    <row r="103" spans="1:83" s="6" customFormat="1" ht="85.5" customHeight="1" x14ac:dyDescent="0.25">
      <c r="A103" s="200" t="s">
        <v>953</v>
      </c>
      <c r="B103" s="396" t="s">
        <v>1176</v>
      </c>
      <c r="C103" s="118" t="s">
        <v>1178</v>
      </c>
      <c r="D103" s="191" t="s">
        <v>981</v>
      </c>
      <c r="E103" s="225">
        <v>0</v>
      </c>
      <c r="F103" s="225">
        <v>0</v>
      </c>
      <c r="G103" s="130" t="s">
        <v>981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225">
        <v>0</v>
      </c>
      <c r="O103" s="225">
        <v>0</v>
      </c>
      <c r="P103" s="225">
        <v>0</v>
      </c>
      <c r="Q103" s="225">
        <v>0</v>
      </c>
      <c r="R103" s="225">
        <v>0</v>
      </c>
      <c r="S103" s="225">
        <v>0</v>
      </c>
      <c r="T103" s="225">
        <v>0</v>
      </c>
      <c r="U103" s="225">
        <v>0</v>
      </c>
      <c r="V103" s="225">
        <v>0</v>
      </c>
      <c r="W103" s="225">
        <v>0</v>
      </c>
      <c r="X103" s="225">
        <v>0</v>
      </c>
      <c r="Y103" s="225">
        <v>0</v>
      </c>
      <c r="Z103" s="225">
        <v>0</v>
      </c>
      <c r="AA103" s="225">
        <v>0</v>
      </c>
      <c r="AB103" s="225">
        <v>0</v>
      </c>
      <c r="AC103" s="225">
        <v>0</v>
      </c>
      <c r="AD103" s="225">
        <v>0</v>
      </c>
      <c r="AE103" s="225">
        <v>0</v>
      </c>
      <c r="AF103" s="225">
        <v>0</v>
      </c>
      <c r="AG103" s="225">
        <v>0</v>
      </c>
      <c r="AH103" s="225">
        <v>0</v>
      </c>
      <c r="AI103" s="130" t="s">
        <v>981</v>
      </c>
      <c r="AJ103" s="225">
        <v>0</v>
      </c>
      <c r="AK103" s="225">
        <v>0</v>
      </c>
      <c r="AL103" s="225">
        <v>0</v>
      </c>
      <c r="AM103" s="225">
        <v>0</v>
      </c>
      <c r="AN103" s="225">
        <v>0</v>
      </c>
      <c r="AO103" s="225">
        <v>0</v>
      </c>
      <c r="AP103" s="203">
        <v>0.53</v>
      </c>
      <c r="AQ103" s="225">
        <v>0</v>
      </c>
      <c r="AR103" s="225">
        <v>0</v>
      </c>
      <c r="AS103" s="225">
        <v>0</v>
      </c>
      <c r="AT103" s="225">
        <v>0</v>
      </c>
      <c r="AU103" s="225">
        <v>0</v>
      </c>
      <c r="AV103" s="225">
        <v>0</v>
      </c>
      <c r="AW103" s="225">
        <v>0</v>
      </c>
      <c r="AX103" s="225">
        <v>0</v>
      </c>
      <c r="AY103" s="225">
        <v>0</v>
      </c>
      <c r="AZ103" s="225">
        <v>0</v>
      </c>
      <c r="BA103" s="225">
        <v>0</v>
      </c>
      <c r="BB103" s="225">
        <v>0</v>
      </c>
      <c r="BC103" s="225">
        <v>0</v>
      </c>
      <c r="BD103" s="225">
        <v>0</v>
      </c>
      <c r="BE103" s="225">
        <v>0</v>
      </c>
      <c r="BF103" s="225">
        <v>0</v>
      </c>
      <c r="BG103" s="225">
        <v>0</v>
      </c>
      <c r="BH103" s="225">
        <v>0</v>
      </c>
      <c r="BI103" s="225">
        <v>0</v>
      </c>
      <c r="BJ103" s="225">
        <v>0</v>
      </c>
      <c r="BK103" s="225">
        <v>0</v>
      </c>
      <c r="BL103" s="225">
        <v>0</v>
      </c>
      <c r="BM103" s="225">
        <v>0</v>
      </c>
      <c r="BN103" s="225">
        <v>0</v>
      </c>
      <c r="BO103" s="225">
        <v>0</v>
      </c>
      <c r="BP103" s="225">
        <v>0</v>
      </c>
      <c r="BQ103" s="225">
        <v>0</v>
      </c>
      <c r="BR103" s="203">
        <v>0.53</v>
      </c>
      <c r="BS103" s="225">
        <v>0</v>
      </c>
      <c r="BT103" s="225">
        <v>0</v>
      </c>
      <c r="BU103" s="225">
        <v>0</v>
      </c>
      <c r="BV103" s="225">
        <v>0</v>
      </c>
      <c r="BW103" s="225">
        <v>0</v>
      </c>
      <c r="BX103" s="225">
        <v>0</v>
      </c>
      <c r="BY103" s="225" t="s">
        <v>981</v>
      </c>
      <c r="BZ103" s="225">
        <v>0</v>
      </c>
      <c r="CA103" s="225">
        <v>0</v>
      </c>
      <c r="CB103" s="225">
        <v>0</v>
      </c>
      <c r="CC103" s="225">
        <v>0</v>
      </c>
      <c r="CD103" s="163" t="s">
        <v>1180</v>
      </c>
      <c r="CE103" s="193"/>
    </row>
    <row r="104" spans="1:83" s="6" customFormat="1" ht="100.5" customHeight="1" x14ac:dyDescent="0.25">
      <c r="A104" s="200" t="s">
        <v>953</v>
      </c>
      <c r="B104" s="396" t="s">
        <v>1177</v>
      </c>
      <c r="C104" s="118" t="s">
        <v>1179</v>
      </c>
      <c r="D104" s="191" t="s">
        <v>981</v>
      </c>
      <c r="E104" s="225">
        <v>0</v>
      </c>
      <c r="F104" s="225">
        <v>0</v>
      </c>
      <c r="G104" s="130" t="s">
        <v>981</v>
      </c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225">
        <v>0</v>
      </c>
      <c r="N104" s="225">
        <v>0</v>
      </c>
      <c r="O104" s="225">
        <v>0</v>
      </c>
      <c r="P104" s="225">
        <v>0</v>
      </c>
      <c r="Q104" s="225">
        <v>0</v>
      </c>
      <c r="R104" s="225">
        <v>0</v>
      </c>
      <c r="S104" s="225">
        <v>0</v>
      </c>
      <c r="T104" s="225">
        <v>0</v>
      </c>
      <c r="U104" s="225">
        <v>0</v>
      </c>
      <c r="V104" s="225">
        <v>0</v>
      </c>
      <c r="W104" s="225">
        <v>0</v>
      </c>
      <c r="X104" s="225">
        <v>0</v>
      </c>
      <c r="Y104" s="225">
        <v>0</v>
      </c>
      <c r="Z104" s="225">
        <v>0</v>
      </c>
      <c r="AA104" s="225">
        <v>0</v>
      </c>
      <c r="AB104" s="225">
        <v>0</v>
      </c>
      <c r="AC104" s="225">
        <v>0</v>
      </c>
      <c r="AD104" s="225">
        <v>0</v>
      </c>
      <c r="AE104" s="225">
        <v>0</v>
      </c>
      <c r="AF104" s="225">
        <v>0</v>
      </c>
      <c r="AG104" s="225">
        <v>0</v>
      </c>
      <c r="AH104" s="225">
        <v>0</v>
      </c>
      <c r="AI104" s="130" t="s">
        <v>981</v>
      </c>
      <c r="AJ104" s="225">
        <v>0</v>
      </c>
      <c r="AK104" s="225">
        <v>0</v>
      </c>
      <c r="AL104" s="225">
        <v>0</v>
      </c>
      <c r="AM104" s="225">
        <v>0</v>
      </c>
      <c r="AN104" s="225">
        <v>0</v>
      </c>
      <c r="AO104" s="225">
        <v>0</v>
      </c>
      <c r="AP104" s="203">
        <v>0.51</v>
      </c>
      <c r="AQ104" s="225">
        <v>0</v>
      </c>
      <c r="AR104" s="225">
        <v>0</v>
      </c>
      <c r="AS104" s="225">
        <v>0</v>
      </c>
      <c r="AT104" s="225">
        <v>0</v>
      </c>
      <c r="AU104" s="225">
        <v>0</v>
      </c>
      <c r="AV104" s="225">
        <v>0</v>
      </c>
      <c r="AW104" s="225">
        <v>0</v>
      </c>
      <c r="AX104" s="225">
        <v>0</v>
      </c>
      <c r="AY104" s="225">
        <v>0</v>
      </c>
      <c r="AZ104" s="225">
        <v>0</v>
      </c>
      <c r="BA104" s="225">
        <v>0</v>
      </c>
      <c r="BB104" s="225">
        <v>0</v>
      </c>
      <c r="BC104" s="225">
        <v>0</v>
      </c>
      <c r="BD104" s="225">
        <v>0</v>
      </c>
      <c r="BE104" s="225">
        <v>0</v>
      </c>
      <c r="BF104" s="225">
        <v>0</v>
      </c>
      <c r="BG104" s="225">
        <v>0</v>
      </c>
      <c r="BH104" s="225">
        <v>0</v>
      </c>
      <c r="BI104" s="225">
        <v>0</v>
      </c>
      <c r="BJ104" s="225">
        <v>0</v>
      </c>
      <c r="BK104" s="225">
        <v>0</v>
      </c>
      <c r="BL104" s="225">
        <v>0</v>
      </c>
      <c r="BM104" s="225">
        <v>0</v>
      </c>
      <c r="BN104" s="225">
        <v>0</v>
      </c>
      <c r="BO104" s="225">
        <v>0</v>
      </c>
      <c r="BP104" s="225">
        <v>0</v>
      </c>
      <c r="BQ104" s="225">
        <v>0</v>
      </c>
      <c r="BR104" s="203">
        <v>0.51</v>
      </c>
      <c r="BS104" s="225">
        <v>0</v>
      </c>
      <c r="BT104" s="225">
        <v>0</v>
      </c>
      <c r="BU104" s="225">
        <v>0</v>
      </c>
      <c r="BV104" s="225">
        <v>0</v>
      </c>
      <c r="BW104" s="225">
        <v>0</v>
      </c>
      <c r="BX104" s="225">
        <v>0</v>
      </c>
      <c r="BY104" s="225" t="s">
        <v>981</v>
      </c>
      <c r="BZ104" s="225">
        <v>0</v>
      </c>
      <c r="CA104" s="225">
        <v>0</v>
      </c>
      <c r="CB104" s="225">
        <v>0</v>
      </c>
      <c r="CC104" s="225">
        <v>0</v>
      </c>
      <c r="CD104" s="163" t="s">
        <v>1180</v>
      </c>
      <c r="CE104" s="193"/>
    </row>
    <row r="105" spans="1:83" s="6" customFormat="1" ht="30.75" customHeight="1" x14ac:dyDescent="0.25">
      <c r="A105" s="156" t="s">
        <v>955</v>
      </c>
      <c r="B105" s="163" t="s">
        <v>956</v>
      </c>
      <c r="C105" s="156" t="s">
        <v>913</v>
      </c>
      <c r="D105" s="191" t="s">
        <v>981</v>
      </c>
      <c r="E105" s="225" t="s">
        <v>981</v>
      </c>
      <c r="F105" s="225" t="s">
        <v>981</v>
      </c>
      <c r="G105" s="191" t="s">
        <v>981</v>
      </c>
      <c r="H105" s="225" t="s">
        <v>981</v>
      </c>
      <c r="I105" s="225" t="s">
        <v>981</v>
      </c>
      <c r="J105" s="225" t="s">
        <v>981</v>
      </c>
      <c r="K105" s="191" t="s">
        <v>981</v>
      </c>
      <c r="L105" s="225" t="s">
        <v>981</v>
      </c>
      <c r="M105" s="225" t="s">
        <v>981</v>
      </c>
      <c r="N105" s="225" t="s">
        <v>981</v>
      </c>
      <c r="O105" s="225" t="s">
        <v>981</v>
      </c>
      <c r="P105" s="225" t="s">
        <v>981</v>
      </c>
      <c r="Q105" s="225" t="s">
        <v>981</v>
      </c>
      <c r="R105" s="225" t="s">
        <v>981</v>
      </c>
      <c r="S105" s="225" t="s">
        <v>981</v>
      </c>
      <c r="T105" s="225" t="s">
        <v>981</v>
      </c>
      <c r="U105" s="225" t="s">
        <v>981</v>
      </c>
      <c r="V105" s="225" t="s">
        <v>981</v>
      </c>
      <c r="W105" s="225" t="s">
        <v>981</v>
      </c>
      <c r="X105" s="225" t="s">
        <v>981</v>
      </c>
      <c r="Y105" s="225" t="s">
        <v>981</v>
      </c>
      <c r="Z105" s="225" t="s">
        <v>981</v>
      </c>
      <c r="AA105" s="225" t="s">
        <v>981</v>
      </c>
      <c r="AB105" s="191" t="s">
        <v>981</v>
      </c>
      <c r="AC105" s="225" t="s">
        <v>981</v>
      </c>
      <c r="AD105" s="225" t="s">
        <v>981</v>
      </c>
      <c r="AE105" s="225" t="s">
        <v>981</v>
      </c>
      <c r="AF105" s="225" t="s">
        <v>981</v>
      </c>
      <c r="AG105" s="225" t="s">
        <v>981</v>
      </c>
      <c r="AH105" s="225" t="s">
        <v>981</v>
      </c>
      <c r="AI105" s="191" t="s">
        <v>981</v>
      </c>
      <c r="AJ105" s="225" t="s">
        <v>981</v>
      </c>
      <c r="AK105" s="225" t="s">
        <v>981</v>
      </c>
      <c r="AL105" s="225" t="s">
        <v>981</v>
      </c>
      <c r="AM105" s="225" t="s">
        <v>981</v>
      </c>
      <c r="AN105" s="225" t="s">
        <v>981</v>
      </c>
      <c r="AO105" s="225" t="s">
        <v>981</v>
      </c>
      <c r="AP105" s="192" t="s">
        <v>981</v>
      </c>
      <c r="AQ105" s="225" t="s">
        <v>981</v>
      </c>
      <c r="AR105" s="225" t="s">
        <v>981</v>
      </c>
      <c r="AS105" s="225" t="s">
        <v>981</v>
      </c>
      <c r="AT105" s="225" t="s">
        <v>981</v>
      </c>
      <c r="AU105" s="225" t="s">
        <v>981</v>
      </c>
      <c r="AV105" s="225" t="s">
        <v>981</v>
      </c>
      <c r="AW105" s="225" t="s">
        <v>981</v>
      </c>
      <c r="AX105" s="225" t="s">
        <v>981</v>
      </c>
      <c r="AY105" s="225" t="s">
        <v>981</v>
      </c>
      <c r="AZ105" s="225" t="s">
        <v>981</v>
      </c>
      <c r="BA105" s="225" t="s">
        <v>981</v>
      </c>
      <c r="BB105" s="225" t="s">
        <v>981</v>
      </c>
      <c r="BC105" s="225" t="s">
        <v>981</v>
      </c>
      <c r="BD105" s="225" t="s">
        <v>981</v>
      </c>
      <c r="BE105" s="225" t="s">
        <v>981</v>
      </c>
      <c r="BF105" s="225" t="s">
        <v>981</v>
      </c>
      <c r="BG105" s="225" t="s">
        <v>981</v>
      </c>
      <c r="BH105" s="225" t="s">
        <v>981</v>
      </c>
      <c r="BI105" s="225" t="s">
        <v>981</v>
      </c>
      <c r="BJ105" s="225" t="s">
        <v>981</v>
      </c>
      <c r="BK105" s="192" t="s">
        <v>981</v>
      </c>
      <c r="BL105" s="225" t="s">
        <v>981</v>
      </c>
      <c r="BM105" s="225" t="s">
        <v>981</v>
      </c>
      <c r="BN105" s="225" t="s">
        <v>981</v>
      </c>
      <c r="BO105" s="225" t="s">
        <v>981</v>
      </c>
      <c r="BP105" s="225" t="s">
        <v>981</v>
      </c>
      <c r="BQ105" s="225" t="s">
        <v>981</v>
      </c>
      <c r="BR105" s="225" t="s">
        <v>981</v>
      </c>
      <c r="BS105" s="225" t="s">
        <v>981</v>
      </c>
      <c r="BT105" s="225" t="s">
        <v>981</v>
      </c>
      <c r="BU105" s="225" t="s">
        <v>981</v>
      </c>
      <c r="BV105" s="225" t="s">
        <v>981</v>
      </c>
      <c r="BW105" s="225" t="s">
        <v>981</v>
      </c>
      <c r="BX105" s="225" t="s">
        <v>981</v>
      </c>
      <c r="BY105" s="225" t="s">
        <v>981</v>
      </c>
      <c r="BZ105" s="225" t="s">
        <v>981</v>
      </c>
      <c r="CA105" s="225" t="s">
        <v>981</v>
      </c>
      <c r="CB105" s="225" t="s">
        <v>981</v>
      </c>
      <c r="CC105" s="225" t="s">
        <v>981</v>
      </c>
      <c r="CD105" s="156" t="s">
        <v>981</v>
      </c>
      <c r="CE105" s="193"/>
    </row>
    <row r="106" spans="1:83" s="6" customFormat="1" ht="37.5" customHeight="1" x14ac:dyDescent="0.25">
      <c r="A106" s="156" t="s">
        <v>202</v>
      </c>
      <c r="B106" s="163" t="s">
        <v>957</v>
      </c>
      <c r="C106" s="156" t="s">
        <v>913</v>
      </c>
      <c r="D106" s="191" t="s">
        <v>981</v>
      </c>
      <c r="E106" s="225">
        <v>0</v>
      </c>
      <c r="F106" s="225">
        <v>0</v>
      </c>
      <c r="G106" s="192">
        <v>0</v>
      </c>
      <c r="H106" s="225">
        <v>0</v>
      </c>
      <c r="I106" s="225">
        <v>0</v>
      </c>
      <c r="J106" s="225">
        <v>0</v>
      </c>
      <c r="K106" s="191">
        <f>K108+K112</f>
        <v>31</v>
      </c>
      <c r="L106" s="225">
        <v>0</v>
      </c>
      <c r="M106" s="225">
        <v>0</v>
      </c>
      <c r="N106" s="225">
        <v>0</v>
      </c>
      <c r="O106" s="225">
        <v>0</v>
      </c>
      <c r="P106" s="225">
        <v>0</v>
      </c>
      <c r="Q106" s="225">
        <v>0</v>
      </c>
      <c r="R106" s="225">
        <v>0</v>
      </c>
      <c r="S106" s="225">
        <v>0</v>
      </c>
      <c r="T106" s="225">
        <v>0</v>
      </c>
      <c r="U106" s="225">
        <v>0</v>
      </c>
      <c r="V106" s="225">
        <v>0</v>
      </c>
      <c r="W106" s="225">
        <v>0</v>
      </c>
      <c r="X106" s="225">
        <v>0</v>
      </c>
      <c r="Y106" s="225">
        <f>Y108</f>
        <v>1</v>
      </c>
      <c r="Z106" s="225">
        <v>0</v>
      </c>
      <c r="AA106" s="225">
        <v>0</v>
      </c>
      <c r="AB106" s="192">
        <v>0</v>
      </c>
      <c r="AC106" s="225">
        <v>0</v>
      </c>
      <c r="AD106" s="225">
        <v>0</v>
      </c>
      <c r="AE106" s="225">
        <v>0</v>
      </c>
      <c r="AF106" s="225">
        <v>0</v>
      </c>
      <c r="AG106" s="225">
        <v>0</v>
      </c>
      <c r="AH106" s="225">
        <v>0</v>
      </c>
      <c r="AI106" s="192">
        <v>0</v>
      </c>
      <c r="AJ106" s="225">
        <v>0</v>
      </c>
      <c r="AK106" s="225">
        <v>0</v>
      </c>
      <c r="AL106" s="225">
        <v>0</v>
      </c>
      <c r="AM106" s="225">
        <v>30</v>
      </c>
      <c r="AN106" s="225">
        <v>0</v>
      </c>
      <c r="AO106" s="225">
        <v>0</v>
      </c>
      <c r="AP106" s="225">
        <v>0</v>
      </c>
      <c r="AQ106" s="225">
        <v>0</v>
      </c>
      <c r="AR106" s="225">
        <v>0</v>
      </c>
      <c r="AS106" s="225">
        <v>0</v>
      </c>
      <c r="AT106" s="225">
        <f>AT108+AT112</f>
        <v>73</v>
      </c>
      <c r="AU106" s="225">
        <v>0</v>
      </c>
      <c r="AV106" s="225">
        <v>0</v>
      </c>
      <c r="AW106" s="225">
        <v>0</v>
      </c>
      <c r="AX106" s="225">
        <v>0</v>
      </c>
      <c r="AY106" s="225">
        <v>0</v>
      </c>
      <c r="AZ106" s="225">
        <v>0</v>
      </c>
      <c r="BA106" s="225">
        <v>0</v>
      </c>
      <c r="BB106" s="225">
        <v>0</v>
      </c>
      <c r="BC106" s="225">
        <v>0</v>
      </c>
      <c r="BD106" s="225">
        <v>0</v>
      </c>
      <c r="BE106" s="225">
        <v>0</v>
      </c>
      <c r="BF106" s="225">
        <v>0</v>
      </c>
      <c r="BG106" s="225">
        <v>0</v>
      </c>
      <c r="BH106" s="225">
        <v>0</v>
      </c>
      <c r="BI106" s="225">
        <v>0</v>
      </c>
      <c r="BJ106" s="225">
        <v>0</v>
      </c>
      <c r="BK106" s="225">
        <v>0</v>
      </c>
      <c r="BL106" s="225">
        <v>0</v>
      </c>
      <c r="BM106" s="225">
        <v>0</v>
      </c>
      <c r="BN106" s="225">
        <v>0</v>
      </c>
      <c r="BO106" s="225">
        <v>0</v>
      </c>
      <c r="BP106" s="225">
        <v>0</v>
      </c>
      <c r="BQ106" s="225">
        <v>0</v>
      </c>
      <c r="BR106" s="225">
        <v>0</v>
      </c>
      <c r="BS106" s="225">
        <v>0</v>
      </c>
      <c r="BT106" s="225">
        <v>0</v>
      </c>
      <c r="BU106" s="225">
        <v>0</v>
      </c>
      <c r="BV106" s="225">
        <f>BV108+BV112</f>
        <v>73</v>
      </c>
      <c r="BW106" s="225">
        <v>0</v>
      </c>
      <c r="BX106" s="225">
        <v>0</v>
      </c>
      <c r="BY106" s="225">
        <v>0</v>
      </c>
      <c r="BZ106" s="225">
        <v>0</v>
      </c>
      <c r="CA106" s="225">
        <v>0</v>
      </c>
      <c r="CB106" s="225">
        <v>0</v>
      </c>
      <c r="CC106" s="225">
        <f>AT106-K106</f>
        <v>42</v>
      </c>
      <c r="CD106" s="156" t="s">
        <v>981</v>
      </c>
      <c r="CE106" s="193"/>
    </row>
    <row r="107" spans="1:83" s="6" customFormat="1" ht="34.5" customHeight="1" x14ac:dyDescent="0.25">
      <c r="A107" s="156" t="s">
        <v>204</v>
      </c>
      <c r="B107" s="163" t="s">
        <v>958</v>
      </c>
      <c r="C107" s="156" t="s">
        <v>913</v>
      </c>
      <c r="D107" s="191" t="s">
        <v>981</v>
      </c>
      <c r="E107" s="225" t="s">
        <v>981</v>
      </c>
      <c r="F107" s="225" t="s">
        <v>981</v>
      </c>
      <c r="G107" s="191" t="s">
        <v>981</v>
      </c>
      <c r="H107" s="225" t="s">
        <v>981</v>
      </c>
      <c r="I107" s="225" t="s">
        <v>981</v>
      </c>
      <c r="J107" s="225" t="s">
        <v>981</v>
      </c>
      <c r="K107" s="191" t="s">
        <v>981</v>
      </c>
      <c r="L107" s="225" t="s">
        <v>981</v>
      </c>
      <c r="M107" s="225" t="s">
        <v>981</v>
      </c>
      <c r="N107" s="225" t="s">
        <v>981</v>
      </c>
      <c r="O107" s="225" t="s">
        <v>981</v>
      </c>
      <c r="P107" s="225" t="s">
        <v>981</v>
      </c>
      <c r="Q107" s="225" t="s">
        <v>981</v>
      </c>
      <c r="R107" s="225" t="s">
        <v>981</v>
      </c>
      <c r="S107" s="225" t="s">
        <v>981</v>
      </c>
      <c r="T107" s="225" t="s">
        <v>981</v>
      </c>
      <c r="U107" s="225" t="s">
        <v>981</v>
      </c>
      <c r="V107" s="225" t="s">
        <v>981</v>
      </c>
      <c r="W107" s="225" t="s">
        <v>981</v>
      </c>
      <c r="X107" s="225" t="s">
        <v>981</v>
      </c>
      <c r="Y107" s="225" t="s">
        <v>981</v>
      </c>
      <c r="Z107" s="225" t="s">
        <v>981</v>
      </c>
      <c r="AA107" s="225" t="s">
        <v>981</v>
      </c>
      <c r="AB107" s="191" t="s">
        <v>981</v>
      </c>
      <c r="AC107" s="225" t="s">
        <v>981</v>
      </c>
      <c r="AD107" s="225" t="s">
        <v>981</v>
      </c>
      <c r="AE107" s="225" t="s">
        <v>981</v>
      </c>
      <c r="AF107" s="225" t="s">
        <v>981</v>
      </c>
      <c r="AG107" s="225" t="s">
        <v>981</v>
      </c>
      <c r="AH107" s="225" t="s">
        <v>981</v>
      </c>
      <c r="AI107" s="191" t="s">
        <v>981</v>
      </c>
      <c r="AJ107" s="225" t="s">
        <v>981</v>
      </c>
      <c r="AK107" s="225" t="s">
        <v>981</v>
      </c>
      <c r="AL107" s="225" t="s">
        <v>981</v>
      </c>
      <c r="AM107" s="225" t="s">
        <v>981</v>
      </c>
      <c r="AN107" s="225" t="s">
        <v>981</v>
      </c>
      <c r="AO107" s="225" t="s">
        <v>981</v>
      </c>
      <c r="AP107" s="192" t="s">
        <v>981</v>
      </c>
      <c r="AQ107" s="225" t="s">
        <v>981</v>
      </c>
      <c r="AR107" s="225" t="s">
        <v>981</v>
      </c>
      <c r="AS107" s="225" t="s">
        <v>981</v>
      </c>
      <c r="AT107" s="225" t="s">
        <v>981</v>
      </c>
      <c r="AU107" s="225" t="s">
        <v>981</v>
      </c>
      <c r="AV107" s="225" t="s">
        <v>981</v>
      </c>
      <c r="AW107" s="225" t="s">
        <v>981</v>
      </c>
      <c r="AX107" s="225" t="s">
        <v>981</v>
      </c>
      <c r="AY107" s="225" t="s">
        <v>981</v>
      </c>
      <c r="AZ107" s="225" t="s">
        <v>981</v>
      </c>
      <c r="BA107" s="225" t="s">
        <v>981</v>
      </c>
      <c r="BB107" s="225" t="s">
        <v>981</v>
      </c>
      <c r="BC107" s="225" t="s">
        <v>981</v>
      </c>
      <c r="BD107" s="225" t="s">
        <v>981</v>
      </c>
      <c r="BE107" s="225" t="s">
        <v>981</v>
      </c>
      <c r="BF107" s="225" t="s">
        <v>981</v>
      </c>
      <c r="BG107" s="225" t="s">
        <v>981</v>
      </c>
      <c r="BH107" s="225" t="s">
        <v>981</v>
      </c>
      <c r="BI107" s="225" t="s">
        <v>981</v>
      </c>
      <c r="BJ107" s="225" t="s">
        <v>981</v>
      </c>
      <c r="BK107" s="192" t="s">
        <v>981</v>
      </c>
      <c r="BL107" s="225" t="s">
        <v>981</v>
      </c>
      <c r="BM107" s="225" t="s">
        <v>981</v>
      </c>
      <c r="BN107" s="225" t="s">
        <v>981</v>
      </c>
      <c r="BO107" s="225" t="s">
        <v>981</v>
      </c>
      <c r="BP107" s="225" t="s">
        <v>981</v>
      </c>
      <c r="BQ107" s="225" t="s">
        <v>981</v>
      </c>
      <c r="BR107" s="225" t="s">
        <v>981</v>
      </c>
      <c r="BS107" s="225" t="s">
        <v>981</v>
      </c>
      <c r="BT107" s="225" t="s">
        <v>981</v>
      </c>
      <c r="BU107" s="225" t="s">
        <v>981</v>
      </c>
      <c r="BV107" s="225" t="s">
        <v>981</v>
      </c>
      <c r="BW107" s="225" t="s">
        <v>981</v>
      </c>
      <c r="BX107" s="225" t="s">
        <v>981</v>
      </c>
      <c r="BY107" s="225" t="s">
        <v>981</v>
      </c>
      <c r="BZ107" s="225" t="s">
        <v>981</v>
      </c>
      <c r="CA107" s="225" t="s">
        <v>981</v>
      </c>
      <c r="CB107" s="225" t="s">
        <v>981</v>
      </c>
      <c r="CC107" s="225" t="s">
        <v>981</v>
      </c>
      <c r="CD107" s="156" t="s">
        <v>981</v>
      </c>
      <c r="CE107" s="193"/>
    </row>
    <row r="108" spans="1:83" s="6" customFormat="1" ht="36" customHeight="1" x14ac:dyDescent="0.25">
      <c r="A108" s="156" t="s">
        <v>205</v>
      </c>
      <c r="B108" s="163" t="s">
        <v>959</v>
      </c>
      <c r="C108" s="156" t="s">
        <v>913</v>
      </c>
      <c r="D108" s="191" t="s">
        <v>981</v>
      </c>
      <c r="E108" s="225">
        <v>0</v>
      </c>
      <c r="F108" s="225">
        <v>0</v>
      </c>
      <c r="G108" s="192">
        <v>0</v>
      </c>
      <c r="H108" s="225">
        <v>0</v>
      </c>
      <c r="I108" s="225">
        <v>0</v>
      </c>
      <c r="J108" s="225">
        <v>0</v>
      </c>
      <c r="K108" s="191">
        <f>K109</f>
        <v>1</v>
      </c>
      <c r="L108" s="225">
        <v>0</v>
      </c>
      <c r="M108" s="225">
        <v>0</v>
      </c>
      <c r="N108" s="225">
        <v>0</v>
      </c>
      <c r="O108" s="225">
        <v>0</v>
      </c>
      <c r="P108" s="225">
        <v>0</v>
      </c>
      <c r="Q108" s="225">
        <v>0</v>
      </c>
      <c r="R108" s="225">
        <v>0</v>
      </c>
      <c r="S108" s="225">
        <v>0</v>
      </c>
      <c r="T108" s="225">
        <v>0</v>
      </c>
      <c r="U108" s="225">
        <v>0</v>
      </c>
      <c r="V108" s="225">
        <v>0</v>
      </c>
      <c r="W108" s="225">
        <v>0</v>
      </c>
      <c r="X108" s="225">
        <v>0</v>
      </c>
      <c r="Y108" s="225">
        <f>Y109</f>
        <v>1</v>
      </c>
      <c r="Z108" s="225">
        <v>0</v>
      </c>
      <c r="AA108" s="225">
        <v>0</v>
      </c>
      <c r="AB108" s="192">
        <v>0</v>
      </c>
      <c r="AC108" s="225">
        <v>0</v>
      </c>
      <c r="AD108" s="225">
        <v>0</v>
      </c>
      <c r="AE108" s="225">
        <v>0</v>
      </c>
      <c r="AF108" s="225">
        <v>0</v>
      </c>
      <c r="AG108" s="225">
        <v>0</v>
      </c>
      <c r="AH108" s="225">
        <v>0</v>
      </c>
      <c r="AI108" s="192">
        <v>0</v>
      </c>
      <c r="AJ108" s="225">
        <v>0</v>
      </c>
      <c r="AK108" s="225">
        <v>0</v>
      </c>
      <c r="AL108" s="225">
        <v>0</v>
      </c>
      <c r="AM108" s="225">
        <v>0</v>
      </c>
      <c r="AN108" s="225">
        <v>0</v>
      </c>
      <c r="AO108" s="225">
        <v>0</v>
      </c>
      <c r="AP108" s="225">
        <v>0</v>
      </c>
      <c r="AQ108" s="225">
        <v>0</v>
      </c>
      <c r="AR108" s="225">
        <v>0</v>
      </c>
      <c r="AS108" s="225">
        <v>0</v>
      </c>
      <c r="AT108" s="225">
        <f>AT109</f>
        <v>1</v>
      </c>
      <c r="AU108" s="225">
        <v>0</v>
      </c>
      <c r="AV108" s="225">
        <v>0</v>
      </c>
      <c r="AW108" s="225">
        <v>0</v>
      </c>
      <c r="AX108" s="225">
        <v>0</v>
      </c>
      <c r="AY108" s="225">
        <v>0</v>
      </c>
      <c r="AZ108" s="225">
        <v>0</v>
      </c>
      <c r="BA108" s="225">
        <v>0</v>
      </c>
      <c r="BB108" s="225">
        <v>0</v>
      </c>
      <c r="BC108" s="225">
        <v>0</v>
      </c>
      <c r="BD108" s="225">
        <v>0</v>
      </c>
      <c r="BE108" s="225">
        <v>0</v>
      </c>
      <c r="BF108" s="225">
        <v>0</v>
      </c>
      <c r="BG108" s="225">
        <v>0</v>
      </c>
      <c r="BH108" s="225">
        <v>0</v>
      </c>
      <c r="BI108" s="225">
        <v>0</v>
      </c>
      <c r="BJ108" s="225">
        <v>0</v>
      </c>
      <c r="BK108" s="225">
        <v>0</v>
      </c>
      <c r="BL108" s="225">
        <v>0</v>
      </c>
      <c r="BM108" s="225">
        <v>0</v>
      </c>
      <c r="BN108" s="225">
        <v>0</v>
      </c>
      <c r="BO108" s="225">
        <v>0</v>
      </c>
      <c r="BP108" s="225">
        <v>0</v>
      </c>
      <c r="BQ108" s="225">
        <v>0</v>
      </c>
      <c r="BR108" s="225">
        <v>0</v>
      </c>
      <c r="BS108" s="225">
        <v>0</v>
      </c>
      <c r="BT108" s="225">
        <v>0</v>
      </c>
      <c r="BU108" s="225">
        <v>0</v>
      </c>
      <c r="BV108" s="225">
        <f>BV109</f>
        <v>1</v>
      </c>
      <c r="BW108" s="225">
        <v>0</v>
      </c>
      <c r="BX108" s="225">
        <v>0</v>
      </c>
      <c r="BY108" s="225">
        <v>0</v>
      </c>
      <c r="BZ108" s="225">
        <v>0</v>
      </c>
      <c r="CA108" s="225">
        <v>0</v>
      </c>
      <c r="CB108" s="225">
        <v>0</v>
      </c>
      <c r="CC108" s="225">
        <f>AT108-K108</f>
        <v>0</v>
      </c>
      <c r="CD108" s="156" t="s">
        <v>981</v>
      </c>
      <c r="CE108" s="193"/>
    </row>
    <row r="109" spans="1:83" s="6" customFormat="1" ht="54.75" customHeight="1" x14ac:dyDescent="0.25">
      <c r="A109" s="200" t="s">
        <v>205</v>
      </c>
      <c r="B109" s="396" t="s">
        <v>1107</v>
      </c>
      <c r="C109" s="118" t="s">
        <v>1108</v>
      </c>
      <c r="D109" s="191"/>
      <c r="E109" s="225">
        <v>0</v>
      </c>
      <c r="F109" s="225">
        <v>0</v>
      </c>
      <c r="G109" s="192">
        <v>0</v>
      </c>
      <c r="H109" s="225">
        <v>0</v>
      </c>
      <c r="I109" s="225">
        <v>0</v>
      </c>
      <c r="J109" s="225">
        <v>0</v>
      </c>
      <c r="K109" s="191">
        <v>1</v>
      </c>
      <c r="L109" s="225">
        <v>0</v>
      </c>
      <c r="M109" s="225">
        <v>0</v>
      </c>
      <c r="N109" s="225">
        <v>0</v>
      </c>
      <c r="O109" s="225">
        <v>0</v>
      </c>
      <c r="P109" s="225">
        <v>0</v>
      </c>
      <c r="Q109" s="225">
        <v>0</v>
      </c>
      <c r="R109" s="225">
        <v>0</v>
      </c>
      <c r="S109" s="225">
        <v>0</v>
      </c>
      <c r="T109" s="225">
        <v>0</v>
      </c>
      <c r="U109" s="225">
        <v>0</v>
      </c>
      <c r="V109" s="225">
        <v>0</v>
      </c>
      <c r="W109" s="225">
        <v>0</v>
      </c>
      <c r="X109" s="225">
        <v>0</v>
      </c>
      <c r="Y109" s="225">
        <v>1</v>
      </c>
      <c r="Z109" s="225">
        <v>0</v>
      </c>
      <c r="AA109" s="225">
        <v>0</v>
      </c>
      <c r="AB109" s="192">
        <v>0</v>
      </c>
      <c r="AC109" s="225">
        <v>0</v>
      </c>
      <c r="AD109" s="225">
        <v>0</v>
      </c>
      <c r="AE109" s="225">
        <v>0</v>
      </c>
      <c r="AF109" s="225">
        <v>0</v>
      </c>
      <c r="AG109" s="225">
        <v>0</v>
      </c>
      <c r="AH109" s="225">
        <v>0</v>
      </c>
      <c r="AI109" s="192">
        <v>0</v>
      </c>
      <c r="AJ109" s="225">
        <v>0</v>
      </c>
      <c r="AK109" s="225">
        <v>0</v>
      </c>
      <c r="AL109" s="225">
        <v>0</v>
      </c>
      <c r="AM109" s="225">
        <v>0</v>
      </c>
      <c r="AN109" s="225">
        <v>0</v>
      </c>
      <c r="AO109" s="225">
        <v>0</v>
      </c>
      <c r="AP109" s="225">
        <v>0</v>
      </c>
      <c r="AQ109" s="225">
        <v>0</v>
      </c>
      <c r="AR109" s="225">
        <v>0</v>
      </c>
      <c r="AS109" s="225">
        <v>0</v>
      </c>
      <c r="AT109" s="225">
        <v>1</v>
      </c>
      <c r="AU109" s="225">
        <v>0</v>
      </c>
      <c r="AV109" s="225">
        <v>0</v>
      </c>
      <c r="AW109" s="225">
        <v>0</v>
      </c>
      <c r="AX109" s="225">
        <v>0</v>
      </c>
      <c r="AY109" s="225">
        <v>0</v>
      </c>
      <c r="AZ109" s="225">
        <v>0</v>
      </c>
      <c r="BA109" s="225">
        <v>0</v>
      </c>
      <c r="BB109" s="225">
        <v>0</v>
      </c>
      <c r="BC109" s="225">
        <v>0</v>
      </c>
      <c r="BD109" s="225">
        <v>0</v>
      </c>
      <c r="BE109" s="225">
        <v>0</v>
      </c>
      <c r="BF109" s="225">
        <v>0</v>
      </c>
      <c r="BG109" s="225">
        <v>0</v>
      </c>
      <c r="BH109" s="225">
        <v>0</v>
      </c>
      <c r="BI109" s="225">
        <v>0</v>
      </c>
      <c r="BJ109" s="225">
        <v>0</v>
      </c>
      <c r="BK109" s="225">
        <v>0</v>
      </c>
      <c r="BL109" s="225">
        <v>0</v>
      </c>
      <c r="BM109" s="225">
        <v>0</v>
      </c>
      <c r="BN109" s="225">
        <v>0</v>
      </c>
      <c r="BO109" s="225">
        <v>0</v>
      </c>
      <c r="BP109" s="225">
        <v>0</v>
      </c>
      <c r="BQ109" s="225">
        <v>0</v>
      </c>
      <c r="BR109" s="225">
        <v>0</v>
      </c>
      <c r="BS109" s="225">
        <v>0</v>
      </c>
      <c r="BT109" s="225">
        <v>0</v>
      </c>
      <c r="BU109" s="225">
        <v>0</v>
      </c>
      <c r="BV109" s="225">
        <v>1</v>
      </c>
      <c r="BW109" s="225">
        <v>0</v>
      </c>
      <c r="BX109" s="225">
        <v>0</v>
      </c>
      <c r="BY109" s="225">
        <v>0</v>
      </c>
      <c r="BZ109" s="225">
        <v>0</v>
      </c>
      <c r="CA109" s="225">
        <v>0</v>
      </c>
      <c r="CB109" s="225">
        <v>0</v>
      </c>
      <c r="CC109" s="225">
        <v>0</v>
      </c>
      <c r="CD109" s="156" t="s">
        <v>981</v>
      </c>
      <c r="CE109" s="193"/>
    </row>
    <row r="110" spans="1:83" s="6" customFormat="1" ht="35.25" customHeight="1" x14ac:dyDescent="0.25">
      <c r="A110" s="156" t="s">
        <v>206</v>
      </c>
      <c r="B110" s="163" t="s">
        <v>960</v>
      </c>
      <c r="C110" s="156" t="s">
        <v>913</v>
      </c>
      <c r="D110" s="191" t="s">
        <v>981</v>
      </c>
      <c r="E110" s="225" t="s">
        <v>981</v>
      </c>
      <c r="F110" s="225" t="s">
        <v>981</v>
      </c>
      <c r="G110" s="191" t="s">
        <v>981</v>
      </c>
      <c r="H110" s="225" t="s">
        <v>981</v>
      </c>
      <c r="I110" s="225" t="s">
        <v>981</v>
      </c>
      <c r="J110" s="225" t="s">
        <v>981</v>
      </c>
      <c r="K110" s="191" t="s">
        <v>981</v>
      </c>
      <c r="L110" s="225" t="s">
        <v>981</v>
      </c>
      <c r="M110" s="225" t="s">
        <v>981</v>
      </c>
      <c r="N110" s="225" t="s">
        <v>981</v>
      </c>
      <c r="O110" s="225" t="s">
        <v>981</v>
      </c>
      <c r="P110" s="225" t="s">
        <v>981</v>
      </c>
      <c r="Q110" s="225" t="s">
        <v>981</v>
      </c>
      <c r="R110" s="225" t="s">
        <v>981</v>
      </c>
      <c r="S110" s="225" t="s">
        <v>981</v>
      </c>
      <c r="T110" s="225" t="s">
        <v>981</v>
      </c>
      <c r="U110" s="225" t="s">
        <v>981</v>
      </c>
      <c r="V110" s="225" t="s">
        <v>981</v>
      </c>
      <c r="W110" s="225" t="s">
        <v>981</v>
      </c>
      <c r="X110" s="225" t="s">
        <v>981</v>
      </c>
      <c r="Y110" s="225" t="s">
        <v>981</v>
      </c>
      <c r="Z110" s="225" t="s">
        <v>981</v>
      </c>
      <c r="AA110" s="225" t="s">
        <v>981</v>
      </c>
      <c r="AB110" s="191" t="s">
        <v>981</v>
      </c>
      <c r="AC110" s="225" t="s">
        <v>981</v>
      </c>
      <c r="AD110" s="225" t="s">
        <v>981</v>
      </c>
      <c r="AE110" s="225" t="s">
        <v>981</v>
      </c>
      <c r="AF110" s="225" t="s">
        <v>981</v>
      </c>
      <c r="AG110" s="225" t="s">
        <v>981</v>
      </c>
      <c r="AH110" s="225" t="s">
        <v>981</v>
      </c>
      <c r="AI110" s="191" t="s">
        <v>981</v>
      </c>
      <c r="AJ110" s="225" t="s">
        <v>981</v>
      </c>
      <c r="AK110" s="225" t="s">
        <v>981</v>
      </c>
      <c r="AL110" s="225" t="s">
        <v>981</v>
      </c>
      <c r="AM110" s="225" t="s">
        <v>981</v>
      </c>
      <c r="AN110" s="225" t="s">
        <v>981</v>
      </c>
      <c r="AO110" s="225" t="s">
        <v>981</v>
      </c>
      <c r="AP110" s="192" t="s">
        <v>981</v>
      </c>
      <c r="AQ110" s="225" t="s">
        <v>981</v>
      </c>
      <c r="AR110" s="225" t="s">
        <v>981</v>
      </c>
      <c r="AS110" s="225" t="s">
        <v>981</v>
      </c>
      <c r="AT110" s="225" t="s">
        <v>981</v>
      </c>
      <c r="AU110" s="225" t="s">
        <v>981</v>
      </c>
      <c r="AV110" s="225" t="s">
        <v>981</v>
      </c>
      <c r="AW110" s="225" t="s">
        <v>981</v>
      </c>
      <c r="AX110" s="225" t="s">
        <v>981</v>
      </c>
      <c r="AY110" s="225" t="s">
        <v>981</v>
      </c>
      <c r="AZ110" s="225" t="s">
        <v>981</v>
      </c>
      <c r="BA110" s="225" t="s">
        <v>981</v>
      </c>
      <c r="BB110" s="225" t="s">
        <v>981</v>
      </c>
      <c r="BC110" s="225" t="s">
        <v>981</v>
      </c>
      <c r="BD110" s="225" t="s">
        <v>981</v>
      </c>
      <c r="BE110" s="225" t="s">
        <v>981</v>
      </c>
      <c r="BF110" s="225" t="s">
        <v>981</v>
      </c>
      <c r="BG110" s="225" t="s">
        <v>981</v>
      </c>
      <c r="BH110" s="225" t="s">
        <v>981</v>
      </c>
      <c r="BI110" s="225" t="s">
        <v>981</v>
      </c>
      <c r="BJ110" s="225" t="s">
        <v>981</v>
      </c>
      <c r="BK110" s="192" t="s">
        <v>981</v>
      </c>
      <c r="BL110" s="225" t="s">
        <v>981</v>
      </c>
      <c r="BM110" s="225" t="s">
        <v>981</v>
      </c>
      <c r="BN110" s="225" t="s">
        <v>981</v>
      </c>
      <c r="BO110" s="225" t="s">
        <v>981</v>
      </c>
      <c r="BP110" s="225" t="s">
        <v>981</v>
      </c>
      <c r="BQ110" s="225" t="s">
        <v>981</v>
      </c>
      <c r="BR110" s="225" t="s">
        <v>981</v>
      </c>
      <c r="BS110" s="225" t="s">
        <v>981</v>
      </c>
      <c r="BT110" s="225" t="s">
        <v>981</v>
      </c>
      <c r="BU110" s="225" t="s">
        <v>981</v>
      </c>
      <c r="BV110" s="225" t="s">
        <v>981</v>
      </c>
      <c r="BW110" s="225" t="s">
        <v>981</v>
      </c>
      <c r="BX110" s="225" t="s">
        <v>981</v>
      </c>
      <c r="BY110" s="225" t="s">
        <v>981</v>
      </c>
      <c r="BZ110" s="225" t="s">
        <v>981</v>
      </c>
      <c r="CA110" s="225" t="s">
        <v>981</v>
      </c>
      <c r="CB110" s="225" t="s">
        <v>981</v>
      </c>
      <c r="CC110" s="225" t="s">
        <v>981</v>
      </c>
      <c r="CD110" s="156" t="s">
        <v>981</v>
      </c>
      <c r="CE110" s="193"/>
    </row>
    <row r="111" spans="1:83" s="6" customFormat="1" ht="35.25" customHeight="1" x14ac:dyDescent="0.25">
      <c r="A111" s="156" t="s">
        <v>207</v>
      </c>
      <c r="B111" s="163" t="s">
        <v>961</v>
      </c>
      <c r="C111" s="156" t="s">
        <v>913</v>
      </c>
      <c r="D111" s="191" t="s">
        <v>981</v>
      </c>
      <c r="E111" s="225" t="s">
        <v>981</v>
      </c>
      <c r="F111" s="225" t="s">
        <v>981</v>
      </c>
      <c r="G111" s="191" t="s">
        <v>981</v>
      </c>
      <c r="H111" s="225" t="s">
        <v>981</v>
      </c>
      <c r="I111" s="225" t="s">
        <v>981</v>
      </c>
      <c r="J111" s="225" t="s">
        <v>981</v>
      </c>
      <c r="K111" s="191" t="s">
        <v>981</v>
      </c>
      <c r="L111" s="225" t="s">
        <v>981</v>
      </c>
      <c r="M111" s="225" t="s">
        <v>981</v>
      </c>
      <c r="N111" s="225" t="s">
        <v>981</v>
      </c>
      <c r="O111" s="225" t="s">
        <v>981</v>
      </c>
      <c r="P111" s="225" t="s">
        <v>981</v>
      </c>
      <c r="Q111" s="225" t="s">
        <v>981</v>
      </c>
      <c r="R111" s="225" t="s">
        <v>981</v>
      </c>
      <c r="S111" s="225" t="s">
        <v>981</v>
      </c>
      <c r="T111" s="225" t="s">
        <v>981</v>
      </c>
      <c r="U111" s="225" t="s">
        <v>981</v>
      </c>
      <c r="V111" s="225" t="s">
        <v>981</v>
      </c>
      <c r="W111" s="225" t="s">
        <v>981</v>
      </c>
      <c r="X111" s="225" t="s">
        <v>981</v>
      </c>
      <c r="Y111" s="225" t="s">
        <v>981</v>
      </c>
      <c r="Z111" s="225" t="s">
        <v>981</v>
      </c>
      <c r="AA111" s="225" t="s">
        <v>981</v>
      </c>
      <c r="AB111" s="191" t="s">
        <v>981</v>
      </c>
      <c r="AC111" s="225" t="s">
        <v>981</v>
      </c>
      <c r="AD111" s="225" t="s">
        <v>981</v>
      </c>
      <c r="AE111" s="225" t="s">
        <v>981</v>
      </c>
      <c r="AF111" s="225" t="s">
        <v>981</v>
      </c>
      <c r="AG111" s="225" t="s">
        <v>981</v>
      </c>
      <c r="AH111" s="225" t="s">
        <v>981</v>
      </c>
      <c r="AI111" s="191" t="s">
        <v>981</v>
      </c>
      <c r="AJ111" s="225" t="s">
        <v>981</v>
      </c>
      <c r="AK111" s="225" t="s">
        <v>981</v>
      </c>
      <c r="AL111" s="225" t="s">
        <v>981</v>
      </c>
      <c r="AM111" s="225" t="s">
        <v>981</v>
      </c>
      <c r="AN111" s="225" t="s">
        <v>981</v>
      </c>
      <c r="AO111" s="225" t="s">
        <v>981</v>
      </c>
      <c r="AP111" s="192" t="s">
        <v>981</v>
      </c>
      <c r="AQ111" s="225" t="s">
        <v>981</v>
      </c>
      <c r="AR111" s="225" t="s">
        <v>981</v>
      </c>
      <c r="AS111" s="225" t="s">
        <v>981</v>
      </c>
      <c r="AT111" s="225" t="s">
        <v>981</v>
      </c>
      <c r="AU111" s="225" t="s">
        <v>981</v>
      </c>
      <c r="AV111" s="225" t="s">
        <v>981</v>
      </c>
      <c r="AW111" s="225" t="s">
        <v>981</v>
      </c>
      <c r="AX111" s="225" t="s">
        <v>981</v>
      </c>
      <c r="AY111" s="225" t="s">
        <v>981</v>
      </c>
      <c r="AZ111" s="225" t="s">
        <v>981</v>
      </c>
      <c r="BA111" s="225" t="s">
        <v>981</v>
      </c>
      <c r="BB111" s="225" t="s">
        <v>981</v>
      </c>
      <c r="BC111" s="225" t="s">
        <v>981</v>
      </c>
      <c r="BD111" s="225" t="s">
        <v>981</v>
      </c>
      <c r="BE111" s="225" t="s">
        <v>981</v>
      </c>
      <c r="BF111" s="225" t="s">
        <v>981</v>
      </c>
      <c r="BG111" s="225" t="s">
        <v>981</v>
      </c>
      <c r="BH111" s="225" t="s">
        <v>981</v>
      </c>
      <c r="BI111" s="225" t="s">
        <v>981</v>
      </c>
      <c r="BJ111" s="225" t="s">
        <v>981</v>
      </c>
      <c r="BK111" s="192" t="s">
        <v>981</v>
      </c>
      <c r="BL111" s="225" t="s">
        <v>981</v>
      </c>
      <c r="BM111" s="225" t="s">
        <v>981</v>
      </c>
      <c r="BN111" s="225" t="s">
        <v>981</v>
      </c>
      <c r="BO111" s="225" t="s">
        <v>981</v>
      </c>
      <c r="BP111" s="225" t="s">
        <v>981</v>
      </c>
      <c r="BQ111" s="225" t="s">
        <v>981</v>
      </c>
      <c r="BR111" s="225" t="s">
        <v>981</v>
      </c>
      <c r="BS111" s="225" t="s">
        <v>981</v>
      </c>
      <c r="BT111" s="225" t="s">
        <v>981</v>
      </c>
      <c r="BU111" s="225" t="s">
        <v>981</v>
      </c>
      <c r="BV111" s="225" t="s">
        <v>981</v>
      </c>
      <c r="BW111" s="225" t="s">
        <v>981</v>
      </c>
      <c r="BX111" s="225" t="s">
        <v>981</v>
      </c>
      <c r="BY111" s="225" t="s">
        <v>981</v>
      </c>
      <c r="BZ111" s="225" t="s">
        <v>981</v>
      </c>
      <c r="CA111" s="225" t="s">
        <v>981</v>
      </c>
      <c r="CB111" s="225" t="s">
        <v>981</v>
      </c>
      <c r="CC111" s="225" t="s">
        <v>981</v>
      </c>
      <c r="CD111" s="156" t="s">
        <v>981</v>
      </c>
      <c r="CE111" s="193"/>
    </row>
    <row r="112" spans="1:83" s="6" customFormat="1" ht="32.25" customHeight="1" x14ac:dyDescent="0.25">
      <c r="A112" s="156" t="s">
        <v>208</v>
      </c>
      <c r="B112" s="163" t="s">
        <v>962</v>
      </c>
      <c r="C112" s="156" t="s">
        <v>913</v>
      </c>
      <c r="D112" s="191" t="s">
        <v>981</v>
      </c>
      <c r="E112" s="225">
        <v>0</v>
      </c>
      <c r="F112" s="225">
        <v>0</v>
      </c>
      <c r="G112" s="192">
        <v>0</v>
      </c>
      <c r="H112" s="225">
        <v>0</v>
      </c>
      <c r="I112" s="225">
        <v>0</v>
      </c>
      <c r="J112" s="225">
        <v>0</v>
      </c>
      <c r="K112" s="191">
        <f>K113</f>
        <v>30</v>
      </c>
      <c r="L112" s="225">
        <v>0</v>
      </c>
      <c r="M112" s="225">
        <v>0</v>
      </c>
      <c r="N112" s="225">
        <v>0</v>
      </c>
      <c r="O112" s="225">
        <v>0</v>
      </c>
      <c r="P112" s="225">
        <v>0</v>
      </c>
      <c r="Q112" s="225">
        <v>0</v>
      </c>
      <c r="R112" s="225">
        <v>0</v>
      </c>
      <c r="S112" s="225">
        <v>0</v>
      </c>
      <c r="T112" s="225">
        <v>0</v>
      </c>
      <c r="U112" s="225">
        <v>0</v>
      </c>
      <c r="V112" s="225">
        <v>0</v>
      </c>
      <c r="W112" s="225">
        <v>0</v>
      </c>
      <c r="X112" s="225">
        <v>0</v>
      </c>
      <c r="Y112" s="225">
        <v>0</v>
      </c>
      <c r="Z112" s="225">
        <v>0</v>
      </c>
      <c r="AA112" s="225">
        <v>0</v>
      </c>
      <c r="AB112" s="192">
        <v>0</v>
      </c>
      <c r="AC112" s="225">
        <v>0</v>
      </c>
      <c r="AD112" s="225">
        <v>0</v>
      </c>
      <c r="AE112" s="225">
        <v>0</v>
      </c>
      <c r="AF112" s="225">
        <v>0</v>
      </c>
      <c r="AG112" s="225">
        <v>0</v>
      </c>
      <c r="AH112" s="225">
        <v>0</v>
      </c>
      <c r="AI112" s="192">
        <v>0</v>
      </c>
      <c r="AJ112" s="225">
        <v>0</v>
      </c>
      <c r="AK112" s="225">
        <v>0</v>
      </c>
      <c r="AL112" s="225">
        <v>0</v>
      </c>
      <c r="AM112" s="225">
        <v>30</v>
      </c>
      <c r="AN112" s="225">
        <v>0</v>
      </c>
      <c r="AO112" s="225">
        <v>0</v>
      </c>
      <c r="AP112" s="225">
        <v>0</v>
      </c>
      <c r="AQ112" s="225">
        <v>0</v>
      </c>
      <c r="AR112" s="225">
        <v>0</v>
      </c>
      <c r="AS112" s="225">
        <v>0</v>
      </c>
      <c r="AT112" s="225">
        <v>72</v>
      </c>
      <c r="AU112" s="225">
        <v>0</v>
      </c>
      <c r="AV112" s="225">
        <v>0</v>
      </c>
      <c r="AW112" s="225">
        <v>0</v>
      </c>
      <c r="AX112" s="225">
        <v>0</v>
      </c>
      <c r="AY112" s="225">
        <v>0</v>
      </c>
      <c r="AZ112" s="225">
        <v>0</v>
      </c>
      <c r="BA112" s="225">
        <v>0</v>
      </c>
      <c r="BB112" s="225">
        <v>0</v>
      </c>
      <c r="BC112" s="225">
        <v>0</v>
      </c>
      <c r="BD112" s="225">
        <v>0</v>
      </c>
      <c r="BE112" s="225">
        <v>0</v>
      </c>
      <c r="BF112" s="225">
        <v>0</v>
      </c>
      <c r="BG112" s="225">
        <v>0</v>
      </c>
      <c r="BH112" s="225">
        <v>0</v>
      </c>
      <c r="BI112" s="224">
        <v>0</v>
      </c>
      <c r="BJ112" s="224">
        <v>0</v>
      </c>
      <c r="BK112" s="225">
        <v>0</v>
      </c>
      <c r="BL112" s="224">
        <v>0</v>
      </c>
      <c r="BM112" s="224">
        <v>0</v>
      </c>
      <c r="BN112" s="224">
        <v>0</v>
      </c>
      <c r="BO112" s="224">
        <v>0</v>
      </c>
      <c r="BP112" s="224">
        <v>0</v>
      </c>
      <c r="BQ112" s="224">
        <v>0</v>
      </c>
      <c r="BR112" s="224">
        <v>0</v>
      </c>
      <c r="BS112" s="224">
        <v>0</v>
      </c>
      <c r="BT112" s="224">
        <v>0</v>
      </c>
      <c r="BU112" s="224">
        <v>0</v>
      </c>
      <c r="BV112" s="224">
        <v>72</v>
      </c>
      <c r="BW112" s="224">
        <v>0</v>
      </c>
      <c r="BX112" s="224">
        <v>0</v>
      </c>
      <c r="BY112" s="224">
        <v>0</v>
      </c>
      <c r="BZ112" s="224">
        <v>0</v>
      </c>
      <c r="CA112" s="224">
        <v>0</v>
      </c>
      <c r="CB112" s="224">
        <v>0</v>
      </c>
      <c r="CC112" s="224">
        <f>AT112-K112</f>
        <v>42</v>
      </c>
      <c r="CD112" s="156" t="s">
        <v>981</v>
      </c>
      <c r="CE112" s="193"/>
    </row>
    <row r="113" spans="1:83" s="6" customFormat="1" ht="36.75" customHeight="1" x14ac:dyDescent="0.25">
      <c r="A113" s="200" t="s">
        <v>208</v>
      </c>
      <c r="B113" s="396" t="s">
        <v>1109</v>
      </c>
      <c r="C113" s="118" t="s">
        <v>1110</v>
      </c>
      <c r="D113" s="191"/>
      <c r="E113" s="225">
        <v>0</v>
      </c>
      <c r="F113" s="225">
        <v>0</v>
      </c>
      <c r="G113" s="192">
        <v>0</v>
      </c>
      <c r="H113" s="225">
        <v>0</v>
      </c>
      <c r="I113" s="225">
        <v>0</v>
      </c>
      <c r="J113" s="225">
        <v>0</v>
      </c>
      <c r="K113" s="191">
        <v>30</v>
      </c>
      <c r="L113" s="225">
        <v>0</v>
      </c>
      <c r="M113" s="225">
        <v>0</v>
      </c>
      <c r="N113" s="225">
        <v>0</v>
      </c>
      <c r="O113" s="225">
        <v>0</v>
      </c>
      <c r="P113" s="225">
        <v>0</v>
      </c>
      <c r="Q113" s="225">
        <v>0</v>
      </c>
      <c r="R113" s="225">
        <v>0</v>
      </c>
      <c r="S113" s="225">
        <v>0</v>
      </c>
      <c r="T113" s="225">
        <v>0</v>
      </c>
      <c r="U113" s="225">
        <v>0</v>
      </c>
      <c r="V113" s="225">
        <v>0</v>
      </c>
      <c r="W113" s="225">
        <v>0</v>
      </c>
      <c r="X113" s="225">
        <v>0</v>
      </c>
      <c r="Y113" s="225">
        <v>0</v>
      </c>
      <c r="Z113" s="225">
        <v>0</v>
      </c>
      <c r="AA113" s="225">
        <v>0</v>
      </c>
      <c r="AB113" s="192">
        <v>0</v>
      </c>
      <c r="AC113" s="225">
        <v>0</v>
      </c>
      <c r="AD113" s="225">
        <v>0</v>
      </c>
      <c r="AE113" s="225">
        <v>0</v>
      </c>
      <c r="AF113" s="225">
        <v>0</v>
      </c>
      <c r="AG113" s="225">
        <v>0</v>
      </c>
      <c r="AH113" s="225">
        <v>0</v>
      </c>
      <c r="AI113" s="192">
        <v>0</v>
      </c>
      <c r="AJ113" s="225">
        <v>0</v>
      </c>
      <c r="AK113" s="225">
        <v>0</v>
      </c>
      <c r="AL113" s="225">
        <v>0</v>
      </c>
      <c r="AM113" s="225">
        <v>30</v>
      </c>
      <c r="AN113" s="225">
        <v>0</v>
      </c>
      <c r="AO113" s="225">
        <v>0</v>
      </c>
      <c r="AP113" s="225">
        <v>0</v>
      </c>
      <c r="AQ113" s="225">
        <v>0</v>
      </c>
      <c r="AR113" s="225">
        <v>0</v>
      </c>
      <c r="AS113" s="225">
        <v>0</v>
      </c>
      <c r="AT113" s="225">
        <v>72</v>
      </c>
      <c r="AU113" s="225">
        <v>0</v>
      </c>
      <c r="AV113" s="225">
        <v>0</v>
      </c>
      <c r="AW113" s="225">
        <v>0</v>
      </c>
      <c r="AX113" s="225">
        <v>0</v>
      </c>
      <c r="AY113" s="225">
        <v>0</v>
      </c>
      <c r="AZ113" s="225">
        <v>0</v>
      </c>
      <c r="BA113" s="225">
        <v>0</v>
      </c>
      <c r="BB113" s="225">
        <v>0</v>
      </c>
      <c r="BC113" s="225">
        <v>0</v>
      </c>
      <c r="BD113" s="225">
        <v>0</v>
      </c>
      <c r="BE113" s="225">
        <v>0</v>
      </c>
      <c r="BF113" s="225">
        <v>0</v>
      </c>
      <c r="BG113" s="225">
        <v>0</v>
      </c>
      <c r="BH113" s="225">
        <v>0</v>
      </c>
      <c r="BI113" s="224">
        <v>0</v>
      </c>
      <c r="BJ113" s="224">
        <v>0</v>
      </c>
      <c r="BK113" s="225">
        <v>0</v>
      </c>
      <c r="BL113" s="224">
        <v>0</v>
      </c>
      <c r="BM113" s="224">
        <v>0</v>
      </c>
      <c r="BN113" s="224">
        <v>0</v>
      </c>
      <c r="BO113" s="224">
        <v>0</v>
      </c>
      <c r="BP113" s="224">
        <v>0</v>
      </c>
      <c r="BQ113" s="224">
        <v>0</v>
      </c>
      <c r="BR113" s="224">
        <v>0</v>
      </c>
      <c r="BS113" s="224">
        <v>0</v>
      </c>
      <c r="BT113" s="224">
        <v>0</v>
      </c>
      <c r="BU113" s="224">
        <v>0</v>
      </c>
      <c r="BV113" s="224">
        <v>72</v>
      </c>
      <c r="BW113" s="224">
        <v>0</v>
      </c>
      <c r="BX113" s="224">
        <v>0</v>
      </c>
      <c r="BY113" s="224">
        <v>0</v>
      </c>
      <c r="BZ113" s="224">
        <v>0</v>
      </c>
      <c r="CA113" s="224">
        <v>0</v>
      </c>
      <c r="CB113" s="224">
        <v>0</v>
      </c>
      <c r="CC113" s="224">
        <f>AT113-K113</f>
        <v>42</v>
      </c>
      <c r="CD113" s="163" t="s">
        <v>1123</v>
      </c>
      <c r="CE113" s="193"/>
    </row>
    <row r="114" spans="1:83" s="6" customFormat="1" ht="33.75" customHeight="1" x14ac:dyDescent="0.25">
      <c r="A114" s="156" t="s">
        <v>209</v>
      </c>
      <c r="B114" s="163" t="s">
        <v>963</v>
      </c>
      <c r="C114" s="156" t="s">
        <v>913</v>
      </c>
      <c r="D114" s="191" t="s">
        <v>981</v>
      </c>
      <c r="E114" s="225" t="s">
        <v>981</v>
      </c>
      <c r="F114" s="225" t="s">
        <v>981</v>
      </c>
      <c r="G114" s="191" t="s">
        <v>981</v>
      </c>
      <c r="H114" s="225" t="s">
        <v>981</v>
      </c>
      <c r="I114" s="225" t="s">
        <v>981</v>
      </c>
      <c r="J114" s="225" t="s">
        <v>981</v>
      </c>
      <c r="K114" s="191" t="s">
        <v>981</v>
      </c>
      <c r="L114" s="225" t="s">
        <v>981</v>
      </c>
      <c r="M114" s="225" t="s">
        <v>981</v>
      </c>
      <c r="N114" s="225" t="s">
        <v>981</v>
      </c>
      <c r="O114" s="225" t="s">
        <v>981</v>
      </c>
      <c r="P114" s="225" t="s">
        <v>981</v>
      </c>
      <c r="Q114" s="225" t="s">
        <v>981</v>
      </c>
      <c r="R114" s="225" t="s">
        <v>981</v>
      </c>
      <c r="S114" s="225" t="s">
        <v>981</v>
      </c>
      <c r="T114" s="225" t="s">
        <v>981</v>
      </c>
      <c r="U114" s="225" t="s">
        <v>981</v>
      </c>
      <c r="V114" s="225" t="s">
        <v>981</v>
      </c>
      <c r="W114" s="225" t="s">
        <v>981</v>
      </c>
      <c r="X114" s="225" t="s">
        <v>981</v>
      </c>
      <c r="Y114" s="225" t="s">
        <v>981</v>
      </c>
      <c r="Z114" s="225" t="s">
        <v>981</v>
      </c>
      <c r="AA114" s="225" t="s">
        <v>981</v>
      </c>
      <c r="AB114" s="191" t="s">
        <v>981</v>
      </c>
      <c r="AC114" s="225" t="s">
        <v>981</v>
      </c>
      <c r="AD114" s="225" t="s">
        <v>981</v>
      </c>
      <c r="AE114" s="225" t="s">
        <v>981</v>
      </c>
      <c r="AF114" s="225" t="s">
        <v>981</v>
      </c>
      <c r="AG114" s="225" t="s">
        <v>981</v>
      </c>
      <c r="AH114" s="225" t="s">
        <v>981</v>
      </c>
      <c r="AI114" s="191" t="s">
        <v>981</v>
      </c>
      <c r="AJ114" s="225" t="s">
        <v>981</v>
      </c>
      <c r="AK114" s="225" t="s">
        <v>981</v>
      </c>
      <c r="AL114" s="225" t="s">
        <v>981</v>
      </c>
      <c r="AM114" s="225" t="s">
        <v>981</v>
      </c>
      <c r="AN114" s="225" t="s">
        <v>981</v>
      </c>
      <c r="AO114" s="225" t="s">
        <v>981</v>
      </c>
      <c r="AP114" s="192" t="s">
        <v>981</v>
      </c>
      <c r="AQ114" s="225" t="s">
        <v>981</v>
      </c>
      <c r="AR114" s="225" t="s">
        <v>981</v>
      </c>
      <c r="AS114" s="225" t="s">
        <v>981</v>
      </c>
      <c r="AT114" s="225" t="s">
        <v>981</v>
      </c>
      <c r="AU114" s="225" t="s">
        <v>981</v>
      </c>
      <c r="AV114" s="225" t="s">
        <v>981</v>
      </c>
      <c r="AW114" s="225" t="s">
        <v>981</v>
      </c>
      <c r="AX114" s="225" t="s">
        <v>981</v>
      </c>
      <c r="AY114" s="225" t="s">
        <v>981</v>
      </c>
      <c r="AZ114" s="225" t="s">
        <v>981</v>
      </c>
      <c r="BA114" s="225" t="s">
        <v>981</v>
      </c>
      <c r="BB114" s="225" t="s">
        <v>981</v>
      </c>
      <c r="BC114" s="225" t="s">
        <v>981</v>
      </c>
      <c r="BD114" s="225" t="s">
        <v>981</v>
      </c>
      <c r="BE114" s="225" t="s">
        <v>981</v>
      </c>
      <c r="BF114" s="225" t="s">
        <v>981</v>
      </c>
      <c r="BG114" s="225" t="s">
        <v>981</v>
      </c>
      <c r="BH114" s="225" t="s">
        <v>981</v>
      </c>
      <c r="BI114" s="225" t="s">
        <v>981</v>
      </c>
      <c r="BJ114" s="225" t="s">
        <v>981</v>
      </c>
      <c r="BK114" s="192" t="s">
        <v>981</v>
      </c>
      <c r="BL114" s="225" t="s">
        <v>981</v>
      </c>
      <c r="BM114" s="225" t="s">
        <v>981</v>
      </c>
      <c r="BN114" s="225" t="s">
        <v>981</v>
      </c>
      <c r="BO114" s="225" t="s">
        <v>981</v>
      </c>
      <c r="BP114" s="225" t="s">
        <v>981</v>
      </c>
      <c r="BQ114" s="225" t="s">
        <v>981</v>
      </c>
      <c r="BR114" s="225" t="s">
        <v>981</v>
      </c>
      <c r="BS114" s="225" t="s">
        <v>981</v>
      </c>
      <c r="BT114" s="225" t="s">
        <v>981</v>
      </c>
      <c r="BU114" s="225" t="s">
        <v>981</v>
      </c>
      <c r="BV114" s="225" t="s">
        <v>981</v>
      </c>
      <c r="BW114" s="225" t="s">
        <v>981</v>
      </c>
      <c r="BX114" s="225" t="s">
        <v>981</v>
      </c>
      <c r="BY114" s="225" t="s">
        <v>981</v>
      </c>
      <c r="BZ114" s="225" t="s">
        <v>981</v>
      </c>
      <c r="CA114" s="225" t="s">
        <v>981</v>
      </c>
      <c r="CB114" s="225" t="s">
        <v>981</v>
      </c>
      <c r="CC114" s="225" t="s">
        <v>981</v>
      </c>
      <c r="CD114" s="156" t="s">
        <v>981</v>
      </c>
      <c r="CE114" s="193"/>
    </row>
    <row r="115" spans="1:83" s="6" customFormat="1" ht="33" customHeight="1" x14ac:dyDescent="0.25">
      <c r="A115" s="156" t="s">
        <v>210</v>
      </c>
      <c r="B115" s="163" t="s">
        <v>964</v>
      </c>
      <c r="C115" s="156" t="s">
        <v>913</v>
      </c>
      <c r="D115" s="191" t="s">
        <v>981</v>
      </c>
      <c r="E115" s="225" t="s">
        <v>981</v>
      </c>
      <c r="F115" s="225" t="s">
        <v>981</v>
      </c>
      <c r="G115" s="191" t="s">
        <v>981</v>
      </c>
      <c r="H115" s="225" t="s">
        <v>981</v>
      </c>
      <c r="I115" s="225" t="s">
        <v>981</v>
      </c>
      <c r="J115" s="225" t="s">
        <v>981</v>
      </c>
      <c r="K115" s="191" t="s">
        <v>981</v>
      </c>
      <c r="L115" s="225" t="s">
        <v>981</v>
      </c>
      <c r="M115" s="225" t="s">
        <v>981</v>
      </c>
      <c r="N115" s="225" t="s">
        <v>981</v>
      </c>
      <c r="O115" s="225" t="s">
        <v>981</v>
      </c>
      <c r="P115" s="225" t="s">
        <v>981</v>
      </c>
      <c r="Q115" s="225" t="s">
        <v>981</v>
      </c>
      <c r="R115" s="225" t="s">
        <v>981</v>
      </c>
      <c r="S115" s="225" t="s">
        <v>981</v>
      </c>
      <c r="T115" s="225" t="s">
        <v>981</v>
      </c>
      <c r="U115" s="225" t="s">
        <v>981</v>
      </c>
      <c r="V115" s="225" t="s">
        <v>981</v>
      </c>
      <c r="W115" s="225" t="s">
        <v>981</v>
      </c>
      <c r="X115" s="225" t="s">
        <v>981</v>
      </c>
      <c r="Y115" s="225" t="s">
        <v>981</v>
      </c>
      <c r="Z115" s="225" t="s">
        <v>981</v>
      </c>
      <c r="AA115" s="225" t="s">
        <v>981</v>
      </c>
      <c r="AB115" s="191" t="s">
        <v>981</v>
      </c>
      <c r="AC115" s="225" t="s">
        <v>981</v>
      </c>
      <c r="AD115" s="225" t="s">
        <v>981</v>
      </c>
      <c r="AE115" s="225" t="s">
        <v>981</v>
      </c>
      <c r="AF115" s="225" t="s">
        <v>981</v>
      </c>
      <c r="AG115" s="225" t="s">
        <v>981</v>
      </c>
      <c r="AH115" s="225" t="s">
        <v>981</v>
      </c>
      <c r="AI115" s="191" t="s">
        <v>981</v>
      </c>
      <c r="AJ115" s="225" t="s">
        <v>981</v>
      </c>
      <c r="AK115" s="225" t="s">
        <v>981</v>
      </c>
      <c r="AL115" s="225" t="s">
        <v>981</v>
      </c>
      <c r="AM115" s="225" t="s">
        <v>981</v>
      </c>
      <c r="AN115" s="225" t="s">
        <v>981</v>
      </c>
      <c r="AO115" s="225" t="s">
        <v>981</v>
      </c>
      <c r="AP115" s="192" t="s">
        <v>981</v>
      </c>
      <c r="AQ115" s="225" t="s">
        <v>981</v>
      </c>
      <c r="AR115" s="225" t="s">
        <v>981</v>
      </c>
      <c r="AS115" s="225" t="s">
        <v>981</v>
      </c>
      <c r="AT115" s="225" t="s">
        <v>981</v>
      </c>
      <c r="AU115" s="225" t="s">
        <v>981</v>
      </c>
      <c r="AV115" s="225" t="s">
        <v>981</v>
      </c>
      <c r="AW115" s="225" t="s">
        <v>981</v>
      </c>
      <c r="AX115" s="225" t="s">
        <v>981</v>
      </c>
      <c r="AY115" s="225" t="s">
        <v>981</v>
      </c>
      <c r="AZ115" s="225" t="s">
        <v>981</v>
      </c>
      <c r="BA115" s="225" t="s">
        <v>981</v>
      </c>
      <c r="BB115" s="225" t="s">
        <v>981</v>
      </c>
      <c r="BC115" s="225" t="s">
        <v>981</v>
      </c>
      <c r="BD115" s="225" t="s">
        <v>981</v>
      </c>
      <c r="BE115" s="225" t="s">
        <v>981</v>
      </c>
      <c r="BF115" s="225" t="s">
        <v>981</v>
      </c>
      <c r="BG115" s="225" t="s">
        <v>981</v>
      </c>
      <c r="BH115" s="225" t="s">
        <v>981</v>
      </c>
      <c r="BI115" s="225" t="s">
        <v>981</v>
      </c>
      <c r="BJ115" s="225" t="s">
        <v>981</v>
      </c>
      <c r="BK115" s="192" t="s">
        <v>981</v>
      </c>
      <c r="BL115" s="225" t="s">
        <v>981</v>
      </c>
      <c r="BM115" s="225" t="s">
        <v>981</v>
      </c>
      <c r="BN115" s="225" t="s">
        <v>981</v>
      </c>
      <c r="BO115" s="225" t="s">
        <v>981</v>
      </c>
      <c r="BP115" s="225" t="s">
        <v>981</v>
      </c>
      <c r="BQ115" s="225" t="s">
        <v>981</v>
      </c>
      <c r="BR115" s="225" t="s">
        <v>981</v>
      </c>
      <c r="BS115" s="225" t="s">
        <v>981</v>
      </c>
      <c r="BT115" s="225" t="s">
        <v>981</v>
      </c>
      <c r="BU115" s="225" t="s">
        <v>981</v>
      </c>
      <c r="BV115" s="225" t="s">
        <v>981</v>
      </c>
      <c r="BW115" s="225" t="s">
        <v>981</v>
      </c>
      <c r="BX115" s="225" t="s">
        <v>981</v>
      </c>
      <c r="BY115" s="225" t="s">
        <v>981</v>
      </c>
      <c r="BZ115" s="225" t="s">
        <v>981</v>
      </c>
      <c r="CA115" s="225" t="s">
        <v>981</v>
      </c>
      <c r="CB115" s="225" t="s">
        <v>981</v>
      </c>
      <c r="CC115" s="225" t="s">
        <v>981</v>
      </c>
      <c r="CD115" s="156" t="s">
        <v>981</v>
      </c>
      <c r="CE115" s="193"/>
    </row>
    <row r="116" spans="1:83" s="6" customFormat="1" ht="36.75" customHeight="1" x14ac:dyDescent="0.25">
      <c r="A116" s="156" t="s">
        <v>965</v>
      </c>
      <c r="B116" s="163" t="s">
        <v>966</v>
      </c>
      <c r="C116" s="156" t="s">
        <v>913</v>
      </c>
      <c r="D116" s="191" t="s">
        <v>981</v>
      </c>
      <c r="E116" s="225" t="s">
        <v>981</v>
      </c>
      <c r="F116" s="225" t="s">
        <v>981</v>
      </c>
      <c r="G116" s="191" t="s">
        <v>981</v>
      </c>
      <c r="H116" s="225" t="s">
        <v>981</v>
      </c>
      <c r="I116" s="225" t="s">
        <v>981</v>
      </c>
      <c r="J116" s="225" t="s">
        <v>981</v>
      </c>
      <c r="K116" s="191" t="s">
        <v>981</v>
      </c>
      <c r="L116" s="225" t="s">
        <v>981</v>
      </c>
      <c r="M116" s="225" t="s">
        <v>981</v>
      </c>
      <c r="N116" s="225" t="s">
        <v>981</v>
      </c>
      <c r="O116" s="225" t="s">
        <v>981</v>
      </c>
      <c r="P116" s="225" t="s">
        <v>981</v>
      </c>
      <c r="Q116" s="225" t="s">
        <v>981</v>
      </c>
      <c r="R116" s="225" t="s">
        <v>981</v>
      </c>
      <c r="S116" s="225" t="s">
        <v>981</v>
      </c>
      <c r="T116" s="225" t="s">
        <v>981</v>
      </c>
      <c r="U116" s="225" t="s">
        <v>981</v>
      </c>
      <c r="V116" s="225" t="s">
        <v>981</v>
      </c>
      <c r="W116" s="225" t="s">
        <v>981</v>
      </c>
      <c r="X116" s="225" t="s">
        <v>981</v>
      </c>
      <c r="Y116" s="225" t="s">
        <v>981</v>
      </c>
      <c r="Z116" s="225" t="s">
        <v>981</v>
      </c>
      <c r="AA116" s="225" t="s">
        <v>981</v>
      </c>
      <c r="AB116" s="191" t="s">
        <v>981</v>
      </c>
      <c r="AC116" s="225" t="s">
        <v>981</v>
      </c>
      <c r="AD116" s="225" t="s">
        <v>981</v>
      </c>
      <c r="AE116" s="225" t="s">
        <v>981</v>
      </c>
      <c r="AF116" s="225" t="s">
        <v>981</v>
      </c>
      <c r="AG116" s="225" t="s">
        <v>981</v>
      </c>
      <c r="AH116" s="225" t="s">
        <v>981</v>
      </c>
      <c r="AI116" s="191" t="s">
        <v>981</v>
      </c>
      <c r="AJ116" s="225" t="s">
        <v>981</v>
      </c>
      <c r="AK116" s="225" t="s">
        <v>981</v>
      </c>
      <c r="AL116" s="225" t="s">
        <v>981</v>
      </c>
      <c r="AM116" s="225" t="s">
        <v>981</v>
      </c>
      <c r="AN116" s="225" t="s">
        <v>981</v>
      </c>
      <c r="AO116" s="225" t="s">
        <v>981</v>
      </c>
      <c r="AP116" s="192" t="s">
        <v>981</v>
      </c>
      <c r="AQ116" s="225" t="s">
        <v>981</v>
      </c>
      <c r="AR116" s="225" t="s">
        <v>981</v>
      </c>
      <c r="AS116" s="225" t="s">
        <v>981</v>
      </c>
      <c r="AT116" s="225" t="s">
        <v>981</v>
      </c>
      <c r="AU116" s="225" t="s">
        <v>981</v>
      </c>
      <c r="AV116" s="225" t="s">
        <v>981</v>
      </c>
      <c r="AW116" s="225" t="s">
        <v>981</v>
      </c>
      <c r="AX116" s="225" t="s">
        <v>981</v>
      </c>
      <c r="AY116" s="225" t="s">
        <v>981</v>
      </c>
      <c r="AZ116" s="225" t="s">
        <v>981</v>
      </c>
      <c r="BA116" s="225" t="s">
        <v>981</v>
      </c>
      <c r="BB116" s="225" t="s">
        <v>981</v>
      </c>
      <c r="BC116" s="225" t="s">
        <v>981</v>
      </c>
      <c r="BD116" s="225" t="s">
        <v>981</v>
      </c>
      <c r="BE116" s="225" t="s">
        <v>981</v>
      </c>
      <c r="BF116" s="225" t="s">
        <v>981</v>
      </c>
      <c r="BG116" s="225" t="s">
        <v>981</v>
      </c>
      <c r="BH116" s="225" t="s">
        <v>981</v>
      </c>
      <c r="BI116" s="225" t="s">
        <v>981</v>
      </c>
      <c r="BJ116" s="225" t="s">
        <v>981</v>
      </c>
      <c r="BK116" s="192" t="s">
        <v>981</v>
      </c>
      <c r="BL116" s="225" t="s">
        <v>981</v>
      </c>
      <c r="BM116" s="225" t="s">
        <v>981</v>
      </c>
      <c r="BN116" s="225" t="s">
        <v>981</v>
      </c>
      <c r="BO116" s="225" t="s">
        <v>981</v>
      </c>
      <c r="BP116" s="225" t="s">
        <v>981</v>
      </c>
      <c r="BQ116" s="225" t="s">
        <v>981</v>
      </c>
      <c r="BR116" s="225" t="s">
        <v>981</v>
      </c>
      <c r="BS116" s="225" t="s">
        <v>981</v>
      </c>
      <c r="BT116" s="225" t="s">
        <v>981</v>
      </c>
      <c r="BU116" s="225" t="s">
        <v>981</v>
      </c>
      <c r="BV116" s="225" t="s">
        <v>981</v>
      </c>
      <c r="BW116" s="225" t="s">
        <v>981</v>
      </c>
      <c r="BX116" s="225" t="s">
        <v>981</v>
      </c>
      <c r="BY116" s="225" t="s">
        <v>981</v>
      </c>
      <c r="BZ116" s="225" t="s">
        <v>981</v>
      </c>
      <c r="CA116" s="225" t="s">
        <v>981</v>
      </c>
      <c r="CB116" s="225" t="s">
        <v>981</v>
      </c>
      <c r="CC116" s="225" t="s">
        <v>981</v>
      </c>
      <c r="CD116" s="156" t="s">
        <v>981</v>
      </c>
      <c r="CE116" s="193"/>
    </row>
    <row r="117" spans="1:83" s="6" customFormat="1" ht="37.5" customHeight="1" x14ac:dyDescent="0.25">
      <c r="A117" s="156" t="s">
        <v>967</v>
      </c>
      <c r="B117" s="163" t="s">
        <v>968</v>
      </c>
      <c r="C117" s="156" t="s">
        <v>913</v>
      </c>
      <c r="D117" s="191" t="s">
        <v>981</v>
      </c>
      <c r="E117" s="225" t="s">
        <v>981</v>
      </c>
      <c r="F117" s="225" t="s">
        <v>981</v>
      </c>
      <c r="G117" s="191" t="s">
        <v>981</v>
      </c>
      <c r="H117" s="225" t="s">
        <v>981</v>
      </c>
      <c r="I117" s="225" t="s">
        <v>981</v>
      </c>
      <c r="J117" s="225" t="s">
        <v>981</v>
      </c>
      <c r="K117" s="191" t="s">
        <v>981</v>
      </c>
      <c r="L117" s="225" t="s">
        <v>981</v>
      </c>
      <c r="M117" s="225" t="s">
        <v>981</v>
      </c>
      <c r="N117" s="225" t="s">
        <v>981</v>
      </c>
      <c r="O117" s="225" t="s">
        <v>981</v>
      </c>
      <c r="P117" s="225" t="s">
        <v>981</v>
      </c>
      <c r="Q117" s="225" t="s">
        <v>981</v>
      </c>
      <c r="R117" s="225" t="s">
        <v>981</v>
      </c>
      <c r="S117" s="225" t="s">
        <v>981</v>
      </c>
      <c r="T117" s="225" t="s">
        <v>981</v>
      </c>
      <c r="U117" s="225" t="s">
        <v>981</v>
      </c>
      <c r="V117" s="225" t="s">
        <v>981</v>
      </c>
      <c r="W117" s="225" t="s">
        <v>981</v>
      </c>
      <c r="X117" s="225" t="s">
        <v>981</v>
      </c>
      <c r="Y117" s="225" t="s">
        <v>981</v>
      </c>
      <c r="Z117" s="225" t="s">
        <v>981</v>
      </c>
      <c r="AA117" s="225" t="s">
        <v>981</v>
      </c>
      <c r="AB117" s="191" t="s">
        <v>981</v>
      </c>
      <c r="AC117" s="225" t="s">
        <v>981</v>
      </c>
      <c r="AD117" s="225" t="s">
        <v>981</v>
      </c>
      <c r="AE117" s="225" t="s">
        <v>981</v>
      </c>
      <c r="AF117" s="225" t="s">
        <v>981</v>
      </c>
      <c r="AG117" s="225" t="s">
        <v>981</v>
      </c>
      <c r="AH117" s="225" t="s">
        <v>981</v>
      </c>
      <c r="AI117" s="191" t="s">
        <v>981</v>
      </c>
      <c r="AJ117" s="225" t="s">
        <v>981</v>
      </c>
      <c r="AK117" s="225" t="s">
        <v>981</v>
      </c>
      <c r="AL117" s="225" t="s">
        <v>981</v>
      </c>
      <c r="AM117" s="225" t="s">
        <v>981</v>
      </c>
      <c r="AN117" s="225" t="s">
        <v>981</v>
      </c>
      <c r="AO117" s="225" t="s">
        <v>981</v>
      </c>
      <c r="AP117" s="192" t="s">
        <v>981</v>
      </c>
      <c r="AQ117" s="225" t="s">
        <v>981</v>
      </c>
      <c r="AR117" s="225" t="s">
        <v>981</v>
      </c>
      <c r="AS117" s="225" t="s">
        <v>981</v>
      </c>
      <c r="AT117" s="225" t="s">
        <v>981</v>
      </c>
      <c r="AU117" s="225" t="s">
        <v>981</v>
      </c>
      <c r="AV117" s="225" t="s">
        <v>981</v>
      </c>
      <c r="AW117" s="225" t="s">
        <v>981</v>
      </c>
      <c r="AX117" s="225" t="s">
        <v>981</v>
      </c>
      <c r="AY117" s="225" t="s">
        <v>981</v>
      </c>
      <c r="AZ117" s="225" t="s">
        <v>981</v>
      </c>
      <c r="BA117" s="225" t="s">
        <v>981</v>
      </c>
      <c r="BB117" s="225" t="s">
        <v>981</v>
      </c>
      <c r="BC117" s="225" t="s">
        <v>981</v>
      </c>
      <c r="BD117" s="225" t="s">
        <v>981</v>
      </c>
      <c r="BE117" s="225" t="s">
        <v>981</v>
      </c>
      <c r="BF117" s="225" t="s">
        <v>981</v>
      </c>
      <c r="BG117" s="225" t="s">
        <v>981</v>
      </c>
      <c r="BH117" s="225" t="s">
        <v>981</v>
      </c>
      <c r="BI117" s="225" t="s">
        <v>981</v>
      </c>
      <c r="BJ117" s="225" t="s">
        <v>981</v>
      </c>
      <c r="BK117" s="192" t="s">
        <v>981</v>
      </c>
      <c r="BL117" s="225" t="s">
        <v>981</v>
      </c>
      <c r="BM117" s="225" t="s">
        <v>981</v>
      </c>
      <c r="BN117" s="225" t="s">
        <v>981</v>
      </c>
      <c r="BO117" s="225" t="s">
        <v>981</v>
      </c>
      <c r="BP117" s="225" t="s">
        <v>981</v>
      </c>
      <c r="BQ117" s="225" t="s">
        <v>981</v>
      </c>
      <c r="BR117" s="225" t="s">
        <v>981</v>
      </c>
      <c r="BS117" s="225" t="s">
        <v>981</v>
      </c>
      <c r="BT117" s="225" t="s">
        <v>981</v>
      </c>
      <c r="BU117" s="225" t="s">
        <v>981</v>
      </c>
      <c r="BV117" s="225" t="s">
        <v>981</v>
      </c>
      <c r="BW117" s="225" t="s">
        <v>981</v>
      </c>
      <c r="BX117" s="225" t="s">
        <v>981</v>
      </c>
      <c r="BY117" s="225" t="s">
        <v>981</v>
      </c>
      <c r="BZ117" s="225" t="s">
        <v>981</v>
      </c>
      <c r="CA117" s="225" t="s">
        <v>981</v>
      </c>
      <c r="CB117" s="225" t="s">
        <v>981</v>
      </c>
      <c r="CC117" s="225" t="s">
        <v>981</v>
      </c>
      <c r="CD117" s="156" t="s">
        <v>981</v>
      </c>
      <c r="CE117" s="193"/>
    </row>
    <row r="118" spans="1:83" s="6" customFormat="1" ht="27" customHeight="1" x14ac:dyDescent="0.25">
      <c r="A118" s="156" t="s">
        <v>969</v>
      </c>
      <c r="B118" s="163" t="s">
        <v>970</v>
      </c>
      <c r="C118" s="156" t="s">
        <v>913</v>
      </c>
      <c r="D118" s="191" t="s">
        <v>981</v>
      </c>
      <c r="E118" s="225" t="s">
        <v>981</v>
      </c>
      <c r="F118" s="225" t="s">
        <v>981</v>
      </c>
      <c r="G118" s="191" t="s">
        <v>981</v>
      </c>
      <c r="H118" s="225" t="s">
        <v>981</v>
      </c>
      <c r="I118" s="225" t="s">
        <v>981</v>
      </c>
      <c r="J118" s="225" t="s">
        <v>981</v>
      </c>
      <c r="K118" s="191" t="s">
        <v>981</v>
      </c>
      <c r="L118" s="225" t="s">
        <v>981</v>
      </c>
      <c r="M118" s="225" t="s">
        <v>981</v>
      </c>
      <c r="N118" s="225" t="s">
        <v>981</v>
      </c>
      <c r="O118" s="225" t="s">
        <v>981</v>
      </c>
      <c r="P118" s="225" t="s">
        <v>981</v>
      </c>
      <c r="Q118" s="225" t="s">
        <v>981</v>
      </c>
      <c r="R118" s="225" t="s">
        <v>981</v>
      </c>
      <c r="S118" s="225" t="s">
        <v>981</v>
      </c>
      <c r="T118" s="225" t="s">
        <v>981</v>
      </c>
      <c r="U118" s="225" t="s">
        <v>981</v>
      </c>
      <c r="V118" s="225" t="s">
        <v>981</v>
      </c>
      <c r="W118" s="225" t="s">
        <v>981</v>
      </c>
      <c r="X118" s="225" t="s">
        <v>981</v>
      </c>
      <c r="Y118" s="225" t="s">
        <v>981</v>
      </c>
      <c r="Z118" s="225" t="s">
        <v>981</v>
      </c>
      <c r="AA118" s="225" t="s">
        <v>981</v>
      </c>
      <c r="AB118" s="191" t="s">
        <v>981</v>
      </c>
      <c r="AC118" s="225" t="s">
        <v>981</v>
      </c>
      <c r="AD118" s="225" t="s">
        <v>981</v>
      </c>
      <c r="AE118" s="225" t="s">
        <v>981</v>
      </c>
      <c r="AF118" s="225" t="s">
        <v>981</v>
      </c>
      <c r="AG118" s="225" t="s">
        <v>981</v>
      </c>
      <c r="AH118" s="225" t="s">
        <v>981</v>
      </c>
      <c r="AI118" s="191" t="s">
        <v>981</v>
      </c>
      <c r="AJ118" s="225" t="s">
        <v>981</v>
      </c>
      <c r="AK118" s="225" t="s">
        <v>981</v>
      </c>
      <c r="AL118" s="225" t="s">
        <v>981</v>
      </c>
      <c r="AM118" s="225" t="s">
        <v>981</v>
      </c>
      <c r="AN118" s="225" t="s">
        <v>981</v>
      </c>
      <c r="AO118" s="225" t="s">
        <v>981</v>
      </c>
      <c r="AP118" s="192" t="s">
        <v>981</v>
      </c>
      <c r="AQ118" s="225" t="s">
        <v>981</v>
      </c>
      <c r="AR118" s="225" t="s">
        <v>981</v>
      </c>
      <c r="AS118" s="225" t="s">
        <v>981</v>
      </c>
      <c r="AT118" s="225" t="s">
        <v>981</v>
      </c>
      <c r="AU118" s="225" t="s">
        <v>981</v>
      </c>
      <c r="AV118" s="225" t="s">
        <v>981</v>
      </c>
      <c r="AW118" s="225" t="s">
        <v>981</v>
      </c>
      <c r="AX118" s="225" t="s">
        <v>981</v>
      </c>
      <c r="AY118" s="225" t="s">
        <v>981</v>
      </c>
      <c r="AZ118" s="225" t="s">
        <v>981</v>
      </c>
      <c r="BA118" s="225" t="s">
        <v>981</v>
      </c>
      <c r="BB118" s="225" t="s">
        <v>981</v>
      </c>
      <c r="BC118" s="225" t="s">
        <v>981</v>
      </c>
      <c r="BD118" s="225" t="s">
        <v>981</v>
      </c>
      <c r="BE118" s="225" t="s">
        <v>981</v>
      </c>
      <c r="BF118" s="225" t="s">
        <v>981</v>
      </c>
      <c r="BG118" s="225" t="s">
        <v>981</v>
      </c>
      <c r="BH118" s="225" t="s">
        <v>981</v>
      </c>
      <c r="BI118" s="225" t="s">
        <v>981</v>
      </c>
      <c r="BJ118" s="225" t="s">
        <v>981</v>
      </c>
      <c r="BK118" s="192" t="s">
        <v>981</v>
      </c>
      <c r="BL118" s="225" t="s">
        <v>981</v>
      </c>
      <c r="BM118" s="225" t="s">
        <v>981</v>
      </c>
      <c r="BN118" s="225" t="s">
        <v>981</v>
      </c>
      <c r="BO118" s="225" t="s">
        <v>981</v>
      </c>
      <c r="BP118" s="225" t="s">
        <v>981</v>
      </c>
      <c r="BQ118" s="225" t="s">
        <v>981</v>
      </c>
      <c r="BR118" s="225" t="s">
        <v>981</v>
      </c>
      <c r="BS118" s="225" t="s">
        <v>981</v>
      </c>
      <c r="BT118" s="225" t="s">
        <v>981</v>
      </c>
      <c r="BU118" s="225" t="s">
        <v>981</v>
      </c>
      <c r="BV118" s="225" t="s">
        <v>981</v>
      </c>
      <c r="BW118" s="225" t="s">
        <v>981</v>
      </c>
      <c r="BX118" s="225" t="s">
        <v>981</v>
      </c>
      <c r="BY118" s="225" t="s">
        <v>981</v>
      </c>
      <c r="BZ118" s="225" t="s">
        <v>981</v>
      </c>
      <c r="CA118" s="225" t="s">
        <v>981</v>
      </c>
      <c r="CB118" s="225" t="s">
        <v>981</v>
      </c>
      <c r="CC118" s="225" t="s">
        <v>981</v>
      </c>
      <c r="CD118" s="156" t="s">
        <v>981</v>
      </c>
      <c r="CE118" s="193"/>
    </row>
    <row r="119" spans="1:83" s="6" customFormat="1" ht="33.75" customHeight="1" x14ac:dyDescent="0.25">
      <c r="A119" s="156" t="s">
        <v>971</v>
      </c>
      <c r="B119" s="163" t="s">
        <v>972</v>
      </c>
      <c r="C119" s="156" t="s">
        <v>913</v>
      </c>
      <c r="D119" s="191" t="s">
        <v>981</v>
      </c>
      <c r="E119" s="225" t="s">
        <v>981</v>
      </c>
      <c r="F119" s="225" t="s">
        <v>981</v>
      </c>
      <c r="G119" s="191" t="s">
        <v>981</v>
      </c>
      <c r="H119" s="225" t="s">
        <v>981</v>
      </c>
      <c r="I119" s="225" t="s">
        <v>981</v>
      </c>
      <c r="J119" s="225" t="s">
        <v>981</v>
      </c>
      <c r="K119" s="191" t="s">
        <v>981</v>
      </c>
      <c r="L119" s="225" t="s">
        <v>981</v>
      </c>
      <c r="M119" s="225" t="s">
        <v>981</v>
      </c>
      <c r="N119" s="225" t="s">
        <v>981</v>
      </c>
      <c r="O119" s="225" t="s">
        <v>981</v>
      </c>
      <c r="P119" s="225" t="s">
        <v>981</v>
      </c>
      <c r="Q119" s="225" t="s">
        <v>981</v>
      </c>
      <c r="R119" s="225" t="s">
        <v>981</v>
      </c>
      <c r="S119" s="225" t="s">
        <v>981</v>
      </c>
      <c r="T119" s="225" t="s">
        <v>981</v>
      </c>
      <c r="U119" s="225" t="s">
        <v>981</v>
      </c>
      <c r="V119" s="225" t="s">
        <v>981</v>
      </c>
      <c r="W119" s="225" t="s">
        <v>981</v>
      </c>
      <c r="X119" s="225" t="s">
        <v>981</v>
      </c>
      <c r="Y119" s="225" t="s">
        <v>981</v>
      </c>
      <c r="Z119" s="225" t="s">
        <v>981</v>
      </c>
      <c r="AA119" s="225" t="s">
        <v>981</v>
      </c>
      <c r="AB119" s="191" t="s">
        <v>981</v>
      </c>
      <c r="AC119" s="225" t="s">
        <v>981</v>
      </c>
      <c r="AD119" s="225" t="s">
        <v>981</v>
      </c>
      <c r="AE119" s="225" t="s">
        <v>981</v>
      </c>
      <c r="AF119" s="225" t="s">
        <v>981</v>
      </c>
      <c r="AG119" s="225" t="s">
        <v>981</v>
      </c>
      <c r="AH119" s="225" t="s">
        <v>981</v>
      </c>
      <c r="AI119" s="191" t="s">
        <v>981</v>
      </c>
      <c r="AJ119" s="225" t="s">
        <v>981</v>
      </c>
      <c r="AK119" s="225" t="s">
        <v>981</v>
      </c>
      <c r="AL119" s="225" t="s">
        <v>981</v>
      </c>
      <c r="AM119" s="225" t="s">
        <v>981</v>
      </c>
      <c r="AN119" s="225" t="s">
        <v>981</v>
      </c>
      <c r="AO119" s="225" t="s">
        <v>981</v>
      </c>
      <c r="AP119" s="192" t="s">
        <v>981</v>
      </c>
      <c r="AQ119" s="225" t="s">
        <v>981</v>
      </c>
      <c r="AR119" s="225" t="s">
        <v>981</v>
      </c>
      <c r="AS119" s="225" t="s">
        <v>981</v>
      </c>
      <c r="AT119" s="225" t="s">
        <v>981</v>
      </c>
      <c r="AU119" s="225" t="s">
        <v>981</v>
      </c>
      <c r="AV119" s="225" t="s">
        <v>981</v>
      </c>
      <c r="AW119" s="225" t="s">
        <v>981</v>
      </c>
      <c r="AX119" s="225" t="s">
        <v>981</v>
      </c>
      <c r="AY119" s="225" t="s">
        <v>981</v>
      </c>
      <c r="AZ119" s="225" t="s">
        <v>981</v>
      </c>
      <c r="BA119" s="225" t="s">
        <v>981</v>
      </c>
      <c r="BB119" s="225" t="s">
        <v>981</v>
      </c>
      <c r="BC119" s="225" t="s">
        <v>981</v>
      </c>
      <c r="BD119" s="225" t="s">
        <v>981</v>
      </c>
      <c r="BE119" s="225" t="s">
        <v>981</v>
      </c>
      <c r="BF119" s="225" t="s">
        <v>981</v>
      </c>
      <c r="BG119" s="225" t="s">
        <v>981</v>
      </c>
      <c r="BH119" s="225" t="s">
        <v>981</v>
      </c>
      <c r="BI119" s="225" t="s">
        <v>981</v>
      </c>
      <c r="BJ119" s="225" t="s">
        <v>981</v>
      </c>
      <c r="BK119" s="192" t="s">
        <v>981</v>
      </c>
      <c r="BL119" s="225" t="s">
        <v>981</v>
      </c>
      <c r="BM119" s="225" t="s">
        <v>981</v>
      </c>
      <c r="BN119" s="225" t="s">
        <v>981</v>
      </c>
      <c r="BO119" s="225" t="s">
        <v>981</v>
      </c>
      <c r="BP119" s="225" t="s">
        <v>981</v>
      </c>
      <c r="BQ119" s="225" t="s">
        <v>981</v>
      </c>
      <c r="BR119" s="225" t="s">
        <v>981</v>
      </c>
      <c r="BS119" s="225" t="s">
        <v>981</v>
      </c>
      <c r="BT119" s="225" t="s">
        <v>981</v>
      </c>
      <c r="BU119" s="225" t="s">
        <v>981</v>
      </c>
      <c r="BV119" s="225" t="s">
        <v>981</v>
      </c>
      <c r="BW119" s="225" t="s">
        <v>981</v>
      </c>
      <c r="BX119" s="225" t="s">
        <v>981</v>
      </c>
      <c r="BY119" s="225" t="s">
        <v>981</v>
      </c>
      <c r="BZ119" s="225" t="s">
        <v>981</v>
      </c>
      <c r="CA119" s="225" t="s">
        <v>981</v>
      </c>
      <c r="CB119" s="225" t="s">
        <v>981</v>
      </c>
      <c r="CC119" s="225" t="s">
        <v>981</v>
      </c>
      <c r="CD119" s="156" t="s">
        <v>981</v>
      </c>
      <c r="CE119" s="193"/>
    </row>
    <row r="120" spans="1:83" s="6" customFormat="1" ht="52.5" customHeight="1" x14ac:dyDescent="0.25">
      <c r="A120" s="156" t="s">
        <v>213</v>
      </c>
      <c r="B120" s="163" t="s">
        <v>973</v>
      </c>
      <c r="C120" s="156" t="s">
        <v>913</v>
      </c>
      <c r="D120" s="191" t="s">
        <v>981</v>
      </c>
      <c r="E120" s="225" t="s">
        <v>981</v>
      </c>
      <c r="F120" s="225" t="s">
        <v>981</v>
      </c>
      <c r="G120" s="191" t="s">
        <v>981</v>
      </c>
      <c r="H120" s="225" t="s">
        <v>981</v>
      </c>
      <c r="I120" s="225" t="s">
        <v>981</v>
      </c>
      <c r="J120" s="225" t="s">
        <v>981</v>
      </c>
      <c r="K120" s="191" t="s">
        <v>981</v>
      </c>
      <c r="L120" s="225" t="s">
        <v>981</v>
      </c>
      <c r="M120" s="225" t="s">
        <v>981</v>
      </c>
      <c r="N120" s="225" t="s">
        <v>981</v>
      </c>
      <c r="O120" s="225" t="s">
        <v>981</v>
      </c>
      <c r="P120" s="225" t="s">
        <v>981</v>
      </c>
      <c r="Q120" s="225" t="s">
        <v>981</v>
      </c>
      <c r="R120" s="225" t="s">
        <v>981</v>
      </c>
      <c r="S120" s="225" t="s">
        <v>981</v>
      </c>
      <c r="T120" s="225" t="s">
        <v>981</v>
      </c>
      <c r="U120" s="225" t="s">
        <v>981</v>
      </c>
      <c r="V120" s="225" t="s">
        <v>981</v>
      </c>
      <c r="W120" s="225" t="s">
        <v>981</v>
      </c>
      <c r="X120" s="225" t="s">
        <v>981</v>
      </c>
      <c r="Y120" s="225" t="s">
        <v>981</v>
      </c>
      <c r="Z120" s="225" t="s">
        <v>981</v>
      </c>
      <c r="AA120" s="225" t="s">
        <v>981</v>
      </c>
      <c r="AB120" s="191" t="s">
        <v>981</v>
      </c>
      <c r="AC120" s="225" t="s">
        <v>981</v>
      </c>
      <c r="AD120" s="225" t="s">
        <v>981</v>
      </c>
      <c r="AE120" s="225" t="s">
        <v>981</v>
      </c>
      <c r="AF120" s="225" t="s">
        <v>981</v>
      </c>
      <c r="AG120" s="225" t="s">
        <v>981</v>
      </c>
      <c r="AH120" s="225" t="s">
        <v>981</v>
      </c>
      <c r="AI120" s="191" t="s">
        <v>981</v>
      </c>
      <c r="AJ120" s="225" t="s">
        <v>981</v>
      </c>
      <c r="AK120" s="225" t="s">
        <v>981</v>
      </c>
      <c r="AL120" s="225" t="s">
        <v>981</v>
      </c>
      <c r="AM120" s="225" t="s">
        <v>981</v>
      </c>
      <c r="AN120" s="225" t="s">
        <v>981</v>
      </c>
      <c r="AO120" s="225" t="s">
        <v>981</v>
      </c>
      <c r="AP120" s="192" t="s">
        <v>981</v>
      </c>
      <c r="AQ120" s="225" t="s">
        <v>981</v>
      </c>
      <c r="AR120" s="225" t="s">
        <v>981</v>
      </c>
      <c r="AS120" s="225" t="s">
        <v>981</v>
      </c>
      <c r="AT120" s="225" t="s">
        <v>981</v>
      </c>
      <c r="AU120" s="225" t="s">
        <v>981</v>
      </c>
      <c r="AV120" s="225" t="s">
        <v>981</v>
      </c>
      <c r="AW120" s="225" t="s">
        <v>981</v>
      </c>
      <c r="AX120" s="225" t="s">
        <v>981</v>
      </c>
      <c r="AY120" s="225" t="s">
        <v>981</v>
      </c>
      <c r="AZ120" s="225" t="s">
        <v>981</v>
      </c>
      <c r="BA120" s="225" t="s">
        <v>981</v>
      </c>
      <c r="BB120" s="225" t="s">
        <v>981</v>
      </c>
      <c r="BC120" s="225" t="s">
        <v>981</v>
      </c>
      <c r="BD120" s="225" t="s">
        <v>981</v>
      </c>
      <c r="BE120" s="225" t="s">
        <v>981</v>
      </c>
      <c r="BF120" s="225" t="s">
        <v>981</v>
      </c>
      <c r="BG120" s="225" t="s">
        <v>981</v>
      </c>
      <c r="BH120" s="225" t="s">
        <v>981</v>
      </c>
      <c r="BI120" s="225" t="s">
        <v>981</v>
      </c>
      <c r="BJ120" s="225" t="s">
        <v>981</v>
      </c>
      <c r="BK120" s="192" t="s">
        <v>981</v>
      </c>
      <c r="BL120" s="225" t="s">
        <v>981</v>
      </c>
      <c r="BM120" s="225" t="s">
        <v>981</v>
      </c>
      <c r="BN120" s="225" t="s">
        <v>981</v>
      </c>
      <c r="BO120" s="225" t="s">
        <v>981</v>
      </c>
      <c r="BP120" s="225" t="s">
        <v>981</v>
      </c>
      <c r="BQ120" s="225" t="s">
        <v>981</v>
      </c>
      <c r="BR120" s="225" t="s">
        <v>981</v>
      </c>
      <c r="BS120" s="225" t="s">
        <v>981</v>
      </c>
      <c r="BT120" s="225" t="s">
        <v>981</v>
      </c>
      <c r="BU120" s="225" t="s">
        <v>981</v>
      </c>
      <c r="BV120" s="225" t="s">
        <v>981</v>
      </c>
      <c r="BW120" s="225" t="s">
        <v>981</v>
      </c>
      <c r="BX120" s="225" t="s">
        <v>981</v>
      </c>
      <c r="BY120" s="225" t="s">
        <v>981</v>
      </c>
      <c r="BZ120" s="225" t="s">
        <v>981</v>
      </c>
      <c r="CA120" s="225" t="s">
        <v>981</v>
      </c>
      <c r="CB120" s="225" t="s">
        <v>981</v>
      </c>
      <c r="CC120" s="225" t="s">
        <v>981</v>
      </c>
      <c r="CD120" s="156" t="s">
        <v>981</v>
      </c>
      <c r="CE120" s="193"/>
    </row>
    <row r="121" spans="1:83" s="6" customFormat="1" ht="32.25" customHeight="1" x14ac:dyDescent="0.25">
      <c r="A121" s="156" t="s">
        <v>974</v>
      </c>
      <c r="B121" s="163" t="s">
        <v>975</v>
      </c>
      <c r="C121" s="156" t="s">
        <v>913</v>
      </c>
      <c r="D121" s="191" t="s">
        <v>981</v>
      </c>
      <c r="E121" s="225" t="s">
        <v>981</v>
      </c>
      <c r="F121" s="225" t="s">
        <v>981</v>
      </c>
      <c r="G121" s="191" t="s">
        <v>981</v>
      </c>
      <c r="H121" s="225" t="s">
        <v>981</v>
      </c>
      <c r="I121" s="225" t="s">
        <v>981</v>
      </c>
      <c r="J121" s="225" t="s">
        <v>981</v>
      </c>
      <c r="K121" s="191" t="s">
        <v>981</v>
      </c>
      <c r="L121" s="225" t="s">
        <v>981</v>
      </c>
      <c r="M121" s="225" t="s">
        <v>981</v>
      </c>
      <c r="N121" s="225" t="s">
        <v>981</v>
      </c>
      <c r="O121" s="225" t="s">
        <v>981</v>
      </c>
      <c r="P121" s="225" t="s">
        <v>981</v>
      </c>
      <c r="Q121" s="225" t="s">
        <v>981</v>
      </c>
      <c r="R121" s="225" t="s">
        <v>981</v>
      </c>
      <c r="S121" s="225" t="s">
        <v>981</v>
      </c>
      <c r="T121" s="225" t="s">
        <v>981</v>
      </c>
      <c r="U121" s="225" t="s">
        <v>981</v>
      </c>
      <c r="V121" s="225" t="s">
        <v>981</v>
      </c>
      <c r="W121" s="225" t="s">
        <v>981</v>
      </c>
      <c r="X121" s="225" t="s">
        <v>981</v>
      </c>
      <c r="Y121" s="225" t="s">
        <v>981</v>
      </c>
      <c r="Z121" s="225" t="s">
        <v>981</v>
      </c>
      <c r="AA121" s="225" t="s">
        <v>981</v>
      </c>
      <c r="AB121" s="191" t="s">
        <v>981</v>
      </c>
      <c r="AC121" s="225" t="s">
        <v>981</v>
      </c>
      <c r="AD121" s="225" t="s">
        <v>981</v>
      </c>
      <c r="AE121" s="225" t="s">
        <v>981</v>
      </c>
      <c r="AF121" s="225" t="s">
        <v>981</v>
      </c>
      <c r="AG121" s="225" t="s">
        <v>981</v>
      </c>
      <c r="AH121" s="225" t="s">
        <v>981</v>
      </c>
      <c r="AI121" s="191" t="s">
        <v>981</v>
      </c>
      <c r="AJ121" s="225" t="s">
        <v>981</v>
      </c>
      <c r="AK121" s="225" t="s">
        <v>981</v>
      </c>
      <c r="AL121" s="225" t="s">
        <v>981</v>
      </c>
      <c r="AM121" s="225" t="s">
        <v>981</v>
      </c>
      <c r="AN121" s="225" t="s">
        <v>981</v>
      </c>
      <c r="AO121" s="225" t="s">
        <v>981</v>
      </c>
      <c r="AP121" s="192" t="s">
        <v>981</v>
      </c>
      <c r="AQ121" s="225" t="s">
        <v>981</v>
      </c>
      <c r="AR121" s="225" t="s">
        <v>981</v>
      </c>
      <c r="AS121" s="225" t="s">
        <v>981</v>
      </c>
      <c r="AT121" s="225" t="s">
        <v>981</v>
      </c>
      <c r="AU121" s="225" t="s">
        <v>981</v>
      </c>
      <c r="AV121" s="225" t="s">
        <v>981</v>
      </c>
      <c r="AW121" s="225" t="s">
        <v>981</v>
      </c>
      <c r="AX121" s="225" t="s">
        <v>981</v>
      </c>
      <c r="AY121" s="225" t="s">
        <v>981</v>
      </c>
      <c r="AZ121" s="225" t="s">
        <v>981</v>
      </c>
      <c r="BA121" s="225" t="s">
        <v>981</v>
      </c>
      <c r="BB121" s="225" t="s">
        <v>981</v>
      </c>
      <c r="BC121" s="225" t="s">
        <v>981</v>
      </c>
      <c r="BD121" s="225" t="s">
        <v>981</v>
      </c>
      <c r="BE121" s="225" t="s">
        <v>981</v>
      </c>
      <c r="BF121" s="225" t="s">
        <v>981</v>
      </c>
      <c r="BG121" s="225" t="s">
        <v>981</v>
      </c>
      <c r="BH121" s="225" t="s">
        <v>981</v>
      </c>
      <c r="BI121" s="225" t="s">
        <v>981</v>
      </c>
      <c r="BJ121" s="225" t="s">
        <v>981</v>
      </c>
      <c r="BK121" s="192" t="s">
        <v>981</v>
      </c>
      <c r="BL121" s="225" t="s">
        <v>981</v>
      </c>
      <c r="BM121" s="225" t="s">
        <v>981</v>
      </c>
      <c r="BN121" s="225" t="s">
        <v>981</v>
      </c>
      <c r="BO121" s="225" t="s">
        <v>981</v>
      </c>
      <c r="BP121" s="225" t="s">
        <v>981</v>
      </c>
      <c r="BQ121" s="225" t="s">
        <v>981</v>
      </c>
      <c r="BR121" s="225" t="s">
        <v>981</v>
      </c>
      <c r="BS121" s="225" t="s">
        <v>981</v>
      </c>
      <c r="BT121" s="225" t="s">
        <v>981</v>
      </c>
      <c r="BU121" s="225" t="s">
        <v>981</v>
      </c>
      <c r="BV121" s="225" t="s">
        <v>981</v>
      </c>
      <c r="BW121" s="225" t="s">
        <v>981</v>
      </c>
      <c r="BX121" s="225" t="s">
        <v>981</v>
      </c>
      <c r="BY121" s="225" t="s">
        <v>981</v>
      </c>
      <c r="BZ121" s="225" t="s">
        <v>981</v>
      </c>
      <c r="CA121" s="225" t="s">
        <v>981</v>
      </c>
      <c r="CB121" s="225" t="s">
        <v>981</v>
      </c>
      <c r="CC121" s="225" t="s">
        <v>981</v>
      </c>
      <c r="CD121" s="156" t="s">
        <v>981</v>
      </c>
      <c r="CE121" s="193"/>
    </row>
    <row r="122" spans="1:83" s="6" customFormat="1" ht="41.25" customHeight="1" x14ac:dyDescent="0.25">
      <c r="A122" s="156" t="s">
        <v>976</v>
      </c>
      <c r="B122" s="163" t="s">
        <v>977</v>
      </c>
      <c r="C122" s="156" t="s">
        <v>913</v>
      </c>
      <c r="D122" s="191" t="s">
        <v>981</v>
      </c>
      <c r="E122" s="225" t="s">
        <v>981</v>
      </c>
      <c r="F122" s="225" t="s">
        <v>981</v>
      </c>
      <c r="G122" s="191" t="s">
        <v>981</v>
      </c>
      <c r="H122" s="225" t="s">
        <v>981</v>
      </c>
      <c r="I122" s="225" t="s">
        <v>981</v>
      </c>
      <c r="J122" s="225" t="s">
        <v>981</v>
      </c>
      <c r="K122" s="191" t="s">
        <v>981</v>
      </c>
      <c r="L122" s="225" t="s">
        <v>981</v>
      </c>
      <c r="M122" s="225" t="s">
        <v>981</v>
      </c>
      <c r="N122" s="225" t="s">
        <v>981</v>
      </c>
      <c r="O122" s="225" t="s">
        <v>981</v>
      </c>
      <c r="P122" s="225" t="s">
        <v>981</v>
      </c>
      <c r="Q122" s="225" t="s">
        <v>981</v>
      </c>
      <c r="R122" s="225" t="s">
        <v>981</v>
      </c>
      <c r="S122" s="225" t="s">
        <v>981</v>
      </c>
      <c r="T122" s="225" t="s">
        <v>981</v>
      </c>
      <c r="U122" s="225" t="s">
        <v>981</v>
      </c>
      <c r="V122" s="225" t="s">
        <v>981</v>
      </c>
      <c r="W122" s="225" t="s">
        <v>981</v>
      </c>
      <c r="X122" s="225" t="s">
        <v>981</v>
      </c>
      <c r="Y122" s="225" t="s">
        <v>981</v>
      </c>
      <c r="Z122" s="225" t="s">
        <v>981</v>
      </c>
      <c r="AA122" s="225" t="s">
        <v>981</v>
      </c>
      <c r="AB122" s="191" t="s">
        <v>981</v>
      </c>
      <c r="AC122" s="225" t="s">
        <v>981</v>
      </c>
      <c r="AD122" s="225" t="s">
        <v>981</v>
      </c>
      <c r="AE122" s="225" t="s">
        <v>981</v>
      </c>
      <c r="AF122" s="225" t="s">
        <v>981</v>
      </c>
      <c r="AG122" s="225" t="s">
        <v>981</v>
      </c>
      <c r="AH122" s="225" t="s">
        <v>981</v>
      </c>
      <c r="AI122" s="191" t="s">
        <v>981</v>
      </c>
      <c r="AJ122" s="225" t="s">
        <v>981</v>
      </c>
      <c r="AK122" s="225" t="s">
        <v>981</v>
      </c>
      <c r="AL122" s="225" t="s">
        <v>981</v>
      </c>
      <c r="AM122" s="225" t="s">
        <v>981</v>
      </c>
      <c r="AN122" s="225" t="s">
        <v>981</v>
      </c>
      <c r="AO122" s="225" t="s">
        <v>981</v>
      </c>
      <c r="AP122" s="192" t="s">
        <v>981</v>
      </c>
      <c r="AQ122" s="225" t="s">
        <v>981</v>
      </c>
      <c r="AR122" s="225" t="s">
        <v>981</v>
      </c>
      <c r="AS122" s="225" t="s">
        <v>981</v>
      </c>
      <c r="AT122" s="225" t="s">
        <v>981</v>
      </c>
      <c r="AU122" s="225" t="s">
        <v>981</v>
      </c>
      <c r="AV122" s="225" t="s">
        <v>981</v>
      </c>
      <c r="AW122" s="225" t="s">
        <v>981</v>
      </c>
      <c r="AX122" s="225" t="s">
        <v>981</v>
      </c>
      <c r="AY122" s="225" t="s">
        <v>981</v>
      </c>
      <c r="AZ122" s="225" t="s">
        <v>981</v>
      </c>
      <c r="BA122" s="225" t="s">
        <v>981</v>
      </c>
      <c r="BB122" s="225" t="s">
        <v>981</v>
      </c>
      <c r="BC122" s="225" t="s">
        <v>981</v>
      </c>
      <c r="BD122" s="225" t="s">
        <v>981</v>
      </c>
      <c r="BE122" s="225" t="s">
        <v>981</v>
      </c>
      <c r="BF122" s="225" t="s">
        <v>981</v>
      </c>
      <c r="BG122" s="225" t="s">
        <v>981</v>
      </c>
      <c r="BH122" s="225" t="s">
        <v>981</v>
      </c>
      <c r="BI122" s="225" t="s">
        <v>981</v>
      </c>
      <c r="BJ122" s="225" t="s">
        <v>981</v>
      </c>
      <c r="BK122" s="192" t="s">
        <v>981</v>
      </c>
      <c r="BL122" s="225" t="s">
        <v>981</v>
      </c>
      <c r="BM122" s="225" t="s">
        <v>981</v>
      </c>
      <c r="BN122" s="225" t="s">
        <v>981</v>
      </c>
      <c r="BO122" s="225" t="s">
        <v>981</v>
      </c>
      <c r="BP122" s="225" t="s">
        <v>981</v>
      </c>
      <c r="BQ122" s="225" t="s">
        <v>981</v>
      </c>
      <c r="BR122" s="225" t="s">
        <v>981</v>
      </c>
      <c r="BS122" s="225" t="s">
        <v>981</v>
      </c>
      <c r="BT122" s="225" t="s">
        <v>981</v>
      </c>
      <c r="BU122" s="225" t="s">
        <v>981</v>
      </c>
      <c r="BV122" s="225" t="s">
        <v>981</v>
      </c>
      <c r="BW122" s="225" t="s">
        <v>981</v>
      </c>
      <c r="BX122" s="225" t="s">
        <v>981</v>
      </c>
      <c r="BY122" s="225" t="s">
        <v>981</v>
      </c>
      <c r="BZ122" s="225" t="s">
        <v>981</v>
      </c>
      <c r="CA122" s="225" t="s">
        <v>981</v>
      </c>
      <c r="CB122" s="225" t="s">
        <v>981</v>
      </c>
      <c r="CC122" s="225" t="s">
        <v>981</v>
      </c>
      <c r="CD122" s="156" t="s">
        <v>981</v>
      </c>
      <c r="CE122" s="193"/>
    </row>
    <row r="123" spans="1:83" s="6" customFormat="1" ht="34.5" customHeight="1" x14ac:dyDescent="0.25">
      <c r="A123" s="156" t="s">
        <v>214</v>
      </c>
      <c r="B123" s="163" t="s">
        <v>978</v>
      </c>
      <c r="C123" s="156" t="s">
        <v>913</v>
      </c>
      <c r="D123" s="191" t="s">
        <v>981</v>
      </c>
      <c r="E123" s="225" t="s">
        <v>981</v>
      </c>
      <c r="F123" s="225" t="s">
        <v>981</v>
      </c>
      <c r="G123" s="191" t="s">
        <v>981</v>
      </c>
      <c r="H123" s="225" t="s">
        <v>981</v>
      </c>
      <c r="I123" s="225" t="s">
        <v>981</v>
      </c>
      <c r="J123" s="225" t="s">
        <v>981</v>
      </c>
      <c r="K123" s="191" t="s">
        <v>981</v>
      </c>
      <c r="L123" s="225" t="s">
        <v>981</v>
      </c>
      <c r="M123" s="225" t="s">
        <v>981</v>
      </c>
      <c r="N123" s="225" t="s">
        <v>981</v>
      </c>
      <c r="O123" s="225" t="s">
        <v>981</v>
      </c>
      <c r="P123" s="225" t="s">
        <v>981</v>
      </c>
      <c r="Q123" s="225" t="s">
        <v>981</v>
      </c>
      <c r="R123" s="225" t="s">
        <v>981</v>
      </c>
      <c r="S123" s="225" t="s">
        <v>981</v>
      </c>
      <c r="T123" s="225" t="s">
        <v>981</v>
      </c>
      <c r="U123" s="225" t="s">
        <v>981</v>
      </c>
      <c r="V123" s="225" t="s">
        <v>981</v>
      </c>
      <c r="W123" s="225" t="s">
        <v>981</v>
      </c>
      <c r="X123" s="225" t="s">
        <v>981</v>
      </c>
      <c r="Y123" s="225" t="s">
        <v>981</v>
      </c>
      <c r="Z123" s="225" t="s">
        <v>981</v>
      </c>
      <c r="AA123" s="225" t="s">
        <v>981</v>
      </c>
      <c r="AB123" s="191" t="s">
        <v>981</v>
      </c>
      <c r="AC123" s="225" t="s">
        <v>981</v>
      </c>
      <c r="AD123" s="225" t="s">
        <v>981</v>
      </c>
      <c r="AE123" s="225" t="s">
        <v>981</v>
      </c>
      <c r="AF123" s="225" t="s">
        <v>981</v>
      </c>
      <c r="AG123" s="225" t="s">
        <v>981</v>
      </c>
      <c r="AH123" s="225" t="s">
        <v>981</v>
      </c>
      <c r="AI123" s="191" t="s">
        <v>981</v>
      </c>
      <c r="AJ123" s="225" t="s">
        <v>981</v>
      </c>
      <c r="AK123" s="225" t="s">
        <v>981</v>
      </c>
      <c r="AL123" s="225" t="s">
        <v>981</v>
      </c>
      <c r="AM123" s="225" t="s">
        <v>981</v>
      </c>
      <c r="AN123" s="225" t="s">
        <v>981</v>
      </c>
      <c r="AO123" s="225" t="s">
        <v>981</v>
      </c>
      <c r="AP123" s="192" t="s">
        <v>981</v>
      </c>
      <c r="AQ123" s="225" t="s">
        <v>981</v>
      </c>
      <c r="AR123" s="225" t="s">
        <v>981</v>
      </c>
      <c r="AS123" s="225" t="s">
        <v>981</v>
      </c>
      <c r="AT123" s="225" t="s">
        <v>981</v>
      </c>
      <c r="AU123" s="225" t="s">
        <v>981</v>
      </c>
      <c r="AV123" s="225" t="s">
        <v>981</v>
      </c>
      <c r="AW123" s="225" t="s">
        <v>981</v>
      </c>
      <c r="AX123" s="225" t="s">
        <v>981</v>
      </c>
      <c r="AY123" s="225" t="s">
        <v>981</v>
      </c>
      <c r="AZ123" s="225" t="s">
        <v>981</v>
      </c>
      <c r="BA123" s="225" t="s">
        <v>981</v>
      </c>
      <c r="BB123" s="225" t="s">
        <v>981</v>
      </c>
      <c r="BC123" s="225" t="s">
        <v>981</v>
      </c>
      <c r="BD123" s="225" t="s">
        <v>981</v>
      </c>
      <c r="BE123" s="225" t="s">
        <v>981</v>
      </c>
      <c r="BF123" s="225" t="s">
        <v>981</v>
      </c>
      <c r="BG123" s="225" t="s">
        <v>981</v>
      </c>
      <c r="BH123" s="225" t="s">
        <v>981</v>
      </c>
      <c r="BI123" s="225" t="s">
        <v>981</v>
      </c>
      <c r="BJ123" s="225" t="s">
        <v>981</v>
      </c>
      <c r="BK123" s="192" t="s">
        <v>981</v>
      </c>
      <c r="BL123" s="225" t="s">
        <v>981</v>
      </c>
      <c r="BM123" s="225" t="s">
        <v>981</v>
      </c>
      <c r="BN123" s="225" t="s">
        <v>981</v>
      </c>
      <c r="BO123" s="225" t="s">
        <v>981</v>
      </c>
      <c r="BP123" s="225" t="s">
        <v>981</v>
      </c>
      <c r="BQ123" s="225" t="s">
        <v>981</v>
      </c>
      <c r="BR123" s="225" t="s">
        <v>981</v>
      </c>
      <c r="BS123" s="225" t="s">
        <v>981</v>
      </c>
      <c r="BT123" s="225" t="s">
        <v>981</v>
      </c>
      <c r="BU123" s="225" t="s">
        <v>981</v>
      </c>
      <c r="BV123" s="225" t="s">
        <v>981</v>
      </c>
      <c r="BW123" s="225" t="s">
        <v>981</v>
      </c>
      <c r="BX123" s="225" t="s">
        <v>981</v>
      </c>
      <c r="BY123" s="225" t="s">
        <v>981</v>
      </c>
      <c r="BZ123" s="225" t="s">
        <v>981</v>
      </c>
      <c r="CA123" s="225" t="s">
        <v>981</v>
      </c>
      <c r="CB123" s="225" t="s">
        <v>981</v>
      </c>
      <c r="CC123" s="225" t="s">
        <v>981</v>
      </c>
      <c r="CD123" s="156" t="s">
        <v>981</v>
      </c>
      <c r="CE123" s="193"/>
    </row>
    <row r="124" spans="1:83" s="6" customFormat="1" ht="32.25" customHeight="1" x14ac:dyDescent="0.25">
      <c r="A124" s="156" t="s">
        <v>280</v>
      </c>
      <c r="B124" s="163" t="s">
        <v>979</v>
      </c>
      <c r="C124" s="156" t="s">
        <v>913</v>
      </c>
      <c r="D124" s="191" t="s">
        <v>981</v>
      </c>
      <c r="E124" s="225" t="s">
        <v>981</v>
      </c>
      <c r="F124" s="225" t="s">
        <v>981</v>
      </c>
      <c r="G124" s="191" t="s">
        <v>981</v>
      </c>
      <c r="H124" s="225" t="s">
        <v>981</v>
      </c>
      <c r="I124" s="225" t="s">
        <v>981</v>
      </c>
      <c r="J124" s="225" t="s">
        <v>981</v>
      </c>
      <c r="K124" s="191" t="s">
        <v>981</v>
      </c>
      <c r="L124" s="225" t="s">
        <v>981</v>
      </c>
      <c r="M124" s="225" t="s">
        <v>981</v>
      </c>
      <c r="N124" s="225" t="s">
        <v>981</v>
      </c>
      <c r="O124" s="225" t="s">
        <v>981</v>
      </c>
      <c r="P124" s="225" t="s">
        <v>981</v>
      </c>
      <c r="Q124" s="225" t="s">
        <v>981</v>
      </c>
      <c r="R124" s="225" t="s">
        <v>981</v>
      </c>
      <c r="S124" s="225" t="s">
        <v>981</v>
      </c>
      <c r="T124" s="225" t="s">
        <v>981</v>
      </c>
      <c r="U124" s="225" t="s">
        <v>981</v>
      </c>
      <c r="V124" s="225" t="s">
        <v>981</v>
      </c>
      <c r="W124" s="225" t="s">
        <v>981</v>
      </c>
      <c r="X124" s="225" t="s">
        <v>981</v>
      </c>
      <c r="Y124" s="225" t="s">
        <v>981</v>
      </c>
      <c r="Z124" s="225" t="s">
        <v>981</v>
      </c>
      <c r="AA124" s="225" t="s">
        <v>981</v>
      </c>
      <c r="AB124" s="191" t="s">
        <v>981</v>
      </c>
      <c r="AC124" s="225" t="s">
        <v>981</v>
      </c>
      <c r="AD124" s="225" t="s">
        <v>981</v>
      </c>
      <c r="AE124" s="225" t="s">
        <v>981</v>
      </c>
      <c r="AF124" s="225" t="s">
        <v>981</v>
      </c>
      <c r="AG124" s="225" t="s">
        <v>981</v>
      </c>
      <c r="AH124" s="225" t="s">
        <v>981</v>
      </c>
      <c r="AI124" s="191" t="s">
        <v>981</v>
      </c>
      <c r="AJ124" s="225" t="s">
        <v>981</v>
      </c>
      <c r="AK124" s="225" t="s">
        <v>981</v>
      </c>
      <c r="AL124" s="225" t="s">
        <v>981</v>
      </c>
      <c r="AM124" s="225" t="s">
        <v>981</v>
      </c>
      <c r="AN124" s="225" t="s">
        <v>981</v>
      </c>
      <c r="AO124" s="225" t="s">
        <v>981</v>
      </c>
      <c r="AP124" s="192" t="s">
        <v>981</v>
      </c>
      <c r="AQ124" s="225" t="s">
        <v>981</v>
      </c>
      <c r="AR124" s="225" t="s">
        <v>981</v>
      </c>
      <c r="AS124" s="225" t="s">
        <v>981</v>
      </c>
      <c r="AT124" s="225" t="s">
        <v>981</v>
      </c>
      <c r="AU124" s="225" t="s">
        <v>981</v>
      </c>
      <c r="AV124" s="225" t="s">
        <v>981</v>
      </c>
      <c r="AW124" s="225" t="s">
        <v>981</v>
      </c>
      <c r="AX124" s="225" t="s">
        <v>981</v>
      </c>
      <c r="AY124" s="225" t="s">
        <v>981</v>
      </c>
      <c r="AZ124" s="225" t="s">
        <v>981</v>
      </c>
      <c r="BA124" s="225" t="s">
        <v>981</v>
      </c>
      <c r="BB124" s="225" t="s">
        <v>981</v>
      </c>
      <c r="BC124" s="225" t="s">
        <v>981</v>
      </c>
      <c r="BD124" s="225" t="s">
        <v>981</v>
      </c>
      <c r="BE124" s="225" t="s">
        <v>981</v>
      </c>
      <c r="BF124" s="225" t="s">
        <v>981</v>
      </c>
      <c r="BG124" s="225" t="s">
        <v>981</v>
      </c>
      <c r="BH124" s="225" t="s">
        <v>981</v>
      </c>
      <c r="BI124" s="225" t="s">
        <v>981</v>
      </c>
      <c r="BJ124" s="225" t="s">
        <v>981</v>
      </c>
      <c r="BK124" s="192" t="s">
        <v>981</v>
      </c>
      <c r="BL124" s="225" t="s">
        <v>981</v>
      </c>
      <c r="BM124" s="225" t="s">
        <v>981</v>
      </c>
      <c r="BN124" s="225" t="s">
        <v>981</v>
      </c>
      <c r="BO124" s="225" t="s">
        <v>981</v>
      </c>
      <c r="BP124" s="225" t="s">
        <v>981</v>
      </c>
      <c r="BQ124" s="225" t="s">
        <v>981</v>
      </c>
      <c r="BR124" s="225" t="s">
        <v>981</v>
      </c>
      <c r="BS124" s="225" t="s">
        <v>981</v>
      </c>
      <c r="BT124" s="225" t="s">
        <v>981</v>
      </c>
      <c r="BU124" s="225" t="s">
        <v>981</v>
      </c>
      <c r="BV124" s="225" t="s">
        <v>981</v>
      </c>
      <c r="BW124" s="225" t="s">
        <v>981</v>
      </c>
      <c r="BX124" s="225" t="s">
        <v>981</v>
      </c>
      <c r="BY124" s="225" t="s">
        <v>981</v>
      </c>
      <c r="BZ124" s="225" t="s">
        <v>981</v>
      </c>
      <c r="CA124" s="225" t="s">
        <v>981</v>
      </c>
      <c r="CB124" s="225" t="s">
        <v>981</v>
      </c>
      <c r="CC124" s="225" t="s">
        <v>981</v>
      </c>
      <c r="CD124" s="156" t="s">
        <v>981</v>
      </c>
      <c r="CE124" s="193"/>
    </row>
    <row r="125" spans="1:83" s="6" customFormat="1" ht="25.5" customHeight="1" x14ac:dyDescent="0.25">
      <c r="A125" s="156" t="s">
        <v>282</v>
      </c>
      <c r="B125" s="163" t="s">
        <v>980</v>
      </c>
      <c r="C125" s="156" t="s">
        <v>913</v>
      </c>
      <c r="D125" s="191" t="s">
        <v>981</v>
      </c>
      <c r="E125" s="225">
        <v>0</v>
      </c>
      <c r="F125" s="225">
        <v>0</v>
      </c>
      <c r="G125" s="192">
        <v>0</v>
      </c>
      <c r="H125" s="225">
        <v>0</v>
      </c>
      <c r="I125" s="225">
        <v>0</v>
      </c>
      <c r="J125" s="225">
        <v>0</v>
      </c>
      <c r="K125" s="191">
        <f>K126+K127</f>
        <v>2</v>
      </c>
      <c r="L125" s="225">
        <v>0</v>
      </c>
      <c r="M125" s="225">
        <v>0</v>
      </c>
      <c r="N125" s="225">
        <v>0</v>
      </c>
      <c r="O125" s="225">
        <v>0</v>
      </c>
      <c r="P125" s="225">
        <v>0</v>
      </c>
      <c r="Q125" s="225">
        <v>0</v>
      </c>
      <c r="R125" s="225">
        <v>0</v>
      </c>
      <c r="S125" s="225">
        <v>0</v>
      </c>
      <c r="T125" s="225">
        <v>0</v>
      </c>
      <c r="U125" s="225">
        <v>0</v>
      </c>
      <c r="V125" s="225">
        <v>0</v>
      </c>
      <c r="W125" s="225">
        <v>0</v>
      </c>
      <c r="X125" s="225">
        <v>0</v>
      </c>
      <c r="Y125" s="225">
        <v>1</v>
      </c>
      <c r="Z125" s="225">
        <v>0</v>
      </c>
      <c r="AA125" s="225">
        <v>0</v>
      </c>
      <c r="AB125" s="192">
        <v>0</v>
      </c>
      <c r="AC125" s="225">
        <v>0</v>
      </c>
      <c r="AD125" s="225">
        <v>0</v>
      </c>
      <c r="AE125" s="225">
        <v>0</v>
      </c>
      <c r="AF125" s="225">
        <v>1</v>
      </c>
      <c r="AG125" s="225">
        <v>0</v>
      </c>
      <c r="AH125" s="225">
        <v>0</v>
      </c>
      <c r="AI125" s="192">
        <v>0</v>
      </c>
      <c r="AJ125" s="225">
        <v>0</v>
      </c>
      <c r="AK125" s="225">
        <v>0</v>
      </c>
      <c r="AL125" s="225">
        <v>0</v>
      </c>
      <c r="AM125" s="225">
        <v>0</v>
      </c>
      <c r="AN125" s="225">
        <v>0</v>
      </c>
      <c r="AO125" s="225">
        <v>0</v>
      </c>
      <c r="AP125" s="225">
        <v>0</v>
      </c>
      <c r="AQ125" s="225">
        <v>0</v>
      </c>
      <c r="AR125" s="225">
        <v>0</v>
      </c>
      <c r="AS125" s="225">
        <v>0</v>
      </c>
      <c r="AT125" s="225">
        <f>AT126+AT127</f>
        <v>2</v>
      </c>
      <c r="AU125" s="225">
        <v>0</v>
      </c>
      <c r="AV125" s="225">
        <v>0</v>
      </c>
      <c r="AW125" s="225">
        <v>0</v>
      </c>
      <c r="AX125" s="225">
        <v>0</v>
      </c>
      <c r="AY125" s="225">
        <v>0</v>
      </c>
      <c r="AZ125" s="225">
        <v>0</v>
      </c>
      <c r="BA125" s="225">
        <v>0</v>
      </c>
      <c r="BB125" s="225">
        <v>0</v>
      </c>
      <c r="BC125" s="225">
        <v>0</v>
      </c>
      <c r="BD125" s="225">
        <v>0</v>
      </c>
      <c r="BE125" s="225">
        <v>0</v>
      </c>
      <c r="BF125" s="225">
        <v>0</v>
      </c>
      <c r="BG125" s="225">
        <v>0</v>
      </c>
      <c r="BH125" s="225">
        <v>1</v>
      </c>
      <c r="BI125" s="225">
        <v>0</v>
      </c>
      <c r="BJ125" s="225">
        <v>0</v>
      </c>
      <c r="BK125" s="225">
        <v>0</v>
      </c>
      <c r="BL125" s="225">
        <v>0</v>
      </c>
      <c r="BM125" s="225">
        <v>0</v>
      </c>
      <c r="BN125" s="225">
        <v>0</v>
      </c>
      <c r="BO125" s="225">
        <v>0</v>
      </c>
      <c r="BP125" s="225">
        <v>0</v>
      </c>
      <c r="BQ125" s="225">
        <v>0</v>
      </c>
      <c r="BR125" s="225">
        <v>0</v>
      </c>
      <c r="BS125" s="225">
        <v>0</v>
      </c>
      <c r="BT125" s="225">
        <v>0</v>
      </c>
      <c r="BU125" s="225">
        <v>0</v>
      </c>
      <c r="BV125" s="225">
        <v>1</v>
      </c>
      <c r="BW125" s="225">
        <v>0</v>
      </c>
      <c r="BX125" s="225">
        <v>0</v>
      </c>
      <c r="BY125" s="225">
        <v>0</v>
      </c>
      <c r="BZ125" s="225">
        <v>0</v>
      </c>
      <c r="CA125" s="225">
        <v>0</v>
      </c>
      <c r="CB125" s="225">
        <v>0</v>
      </c>
      <c r="CC125" s="225">
        <f t="shared" ref="CC125:CC127" si="2">AT125-K125</f>
        <v>0</v>
      </c>
      <c r="CD125" s="156" t="s">
        <v>981</v>
      </c>
      <c r="CE125" s="193"/>
    </row>
    <row r="126" spans="1:83" s="6" customFormat="1" ht="24" customHeight="1" x14ac:dyDescent="0.25">
      <c r="A126" s="200" t="s">
        <v>1111</v>
      </c>
      <c r="B126" s="396" t="s">
        <v>1112</v>
      </c>
      <c r="C126" s="118" t="s">
        <v>1113</v>
      </c>
      <c r="D126" s="191" t="s">
        <v>981</v>
      </c>
      <c r="E126" s="225">
        <v>0</v>
      </c>
      <c r="F126" s="225">
        <v>0</v>
      </c>
      <c r="G126" s="192">
        <v>0</v>
      </c>
      <c r="H126" s="225">
        <v>0</v>
      </c>
      <c r="I126" s="225">
        <v>0</v>
      </c>
      <c r="J126" s="225">
        <v>0</v>
      </c>
      <c r="K126" s="191">
        <v>1</v>
      </c>
      <c r="L126" s="225">
        <v>0</v>
      </c>
      <c r="M126" s="225">
        <v>0</v>
      </c>
      <c r="N126" s="225">
        <v>0</v>
      </c>
      <c r="O126" s="225">
        <v>0</v>
      </c>
      <c r="P126" s="225">
        <v>0</v>
      </c>
      <c r="Q126" s="225">
        <v>0</v>
      </c>
      <c r="R126" s="225">
        <v>0</v>
      </c>
      <c r="S126" s="225">
        <v>0</v>
      </c>
      <c r="T126" s="225">
        <v>0</v>
      </c>
      <c r="U126" s="225">
        <v>0</v>
      </c>
      <c r="V126" s="225">
        <v>0</v>
      </c>
      <c r="W126" s="225">
        <v>0</v>
      </c>
      <c r="X126" s="225">
        <v>0</v>
      </c>
      <c r="Y126" s="225">
        <v>1</v>
      </c>
      <c r="Z126" s="225">
        <v>0</v>
      </c>
      <c r="AA126" s="225">
        <v>0</v>
      </c>
      <c r="AB126" s="192">
        <v>0</v>
      </c>
      <c r="AC126" s="225">
        <v>0</v>
      </c>
      <c r="AD126" s="225">
        <v>0</v>
      </c>
      <c r="AE126" s="225">
        <v>0</v>
      </c>
      <c r="AF126" s="225">
        <v>0</v>
      </c>
      <c r="AG126" s="225">
        <v>0</v>
      </c>
      <c r="AH126" s="225">
        <v>0</v>
      </c>
      <c r="AI126" s="192">
        <v>0</v>
      </c>
      <c r="AJ126" s="225">
        <v>0</v>
      </c>
      <c r="AK126" s="225">
        <v>0</v>
      </c>
      <c r="AL126" s="225">
        <v>0</v>
      </c>
      <c r="AM126" s="225">
        <v>0</v>
      </c>
      <c r="AN126" s="225">
        <v>0</v>
      </c>
      <c r="AO126" s="225">
        <v>0</v>
      </c>
      <c r="AP126" s="225">
        <v>0</v>
      </c>
      <c r="AQ126" s="225">
        <v>0</v>
      </c>
      <c r="AR126" s="225">
        <v>0</v>
      </c>
      <c r="AS126" s="225">
        <v>0</v>
      </c>
      <c r="AT126" s="225">
        <v>1</v>
      </c>
      <c r="AU126" s="225">
        <v>0</v>
      </c>
      <c r="AV126" s="225">
        <v>0</v>
      </c>
      <c r="AW126" s="225">
        <v>0</v>
      </c>
      <c r="AX126" s="225">
        <v>0</v>
      </c>
      <c r="AY126" s="225">
        <v>0</v>
      </c>
      <c r="AZ126" s="225">
        <v>0</v>
      </c>
      <c r="BA126" s="225">
        <v>0</v>
      </c>
      <c r="BB126" s="225">
        <v>0</v>
      </c>
      <c r="BC126" s="225">
        <v>0</v>
      </c>
      <c r="BD126" s="225">
        <v>0</v>
      </c>
      <c r="BE126" s="225">
        <v>0</v>
      </c>
      <c r="BF126" s="225">
        <v>0</v>
      </c>
      <c r="BG126" s="225">
        <v>0</v>
      </c>
      <c r="BH126" s="225">
        <v>1</v>
      </c>
      <c r="BI126" s="225">
        <v>0</v>
      </c>
      <c r="BJ126" s="225">
        <v>0</v>
      </c>
      <c r="BK126" s="225">
        <v>0</v>
      </c>
      <c r="BL126" s="225">
        <v>0</v>
      </c>
      <c r="BM126" s="225">
        <v>0</v>
      </c>
      <c r="BN126" s="225">
        <v>0</v>
      </c>
      <c r="BO126" s="225">
        <v>0</v>
      </c>
      <c r="BP126" s="225">
        <v>0</v>
      </c>
      <c r="BQ126" s="225">
        <v>0</v>
      </c>
      <c r="BR126" s="225">
        <v>0</v>
      </c>
      <c r="BS126" s="225">
        <v>0</v>
      </c>
      <c r="BT126" s="225">
        <v>0</v>
      </c>
      <c r="BU126" s="225">
        <v>0</v>
      </c>
      <c r="BV126" s="225">
        <v>0</v>
      </c>
      <c r="BW126" s="225">
        <v>0</v>
      </c>
      <c r="BX126" s="225">
        <v>0</v>
      </c>
      <c r="BY126" s="225">
        <v>0</v>
      </c>
      <c r="BZ126" s="225">
        <v>0</v>
      </c>
      <c r="CA126" s="225">
        <v>0</v>
      </c>
      <c r="CB126" s="225">
        <v>0</v>
      </c>
      <c r="CC126" s="225">
        <f t="shared" si="2"/>
        <v>0</v>
      </c>
      <c r="CD126" s="156" t="s">
        <v>981</v>
      </c>
      <c r="CE126" s="193"/>
    </row>
    <row r="127" spans="1:83" s="6" customFormat="1" x14ac:dyDescent="0.25">
      <c r="A127" s="200" t="s">
        <v>1111</v>
      </c>
      <c r="B127" s="395" t="s">
        <v>1114</v>
      </c>
      <c r="C127" s="118" t="s">
        <v>1115</v>
      </c>
      <c r="D127" s="191" t="s">
        <v>981</v>
      </c>
      <c r="E127" s="225">
        <v>0</v>
      </c>
      <c r="F127" s="225">
        <v>0</v>
      </c>
      <c r="G127" s="192">
        <v>0</v>
      </c>
      <c r="H127" s="225">
        <v>0</v>
      </c>
      <c r="I127" s="225">
        <v>0</v>
      </c>
      <c r="J127" s="225">
        <v>0</v>
      </c>
      <c r="K127" s="191">
        <v>1</v>
      </c>
      <c r="L127" s="225">
        <v>0</v>
      </c>
      <c r="M127" s="225">
        <v>0</v>
      </c>
      <c r="N127" s="225">
        <v>0</v>
      </c>
      <c r="O127" s="225">
        <v>0</v>
      </c>
      <c r="P127" s="225">
        <v>0</v>
      </c>
      <c r="Q127" s="225">
        <v>0</v>
      </c>
      <c r="R127" s="225">
        <v>0</v>
      </c>
      <c r="S127" s="225">
        <v>0</v>
      </c>
      <c r="T127" s="225">
        <v>0</v>
      </c>
      <c r="U127" s="225">
        <v>0</v>
      </c>
      <c r="V127" s="225">
        <v>0</v>
      </c>
      <c r="W127" s="225">
        <v>0</v>
      </c>
      <c r="X127" s="225">
        <v>0</v>
      </c>
      <c r="Y127" s="225">
        <v>0</v>
      </c>
      <c r="Z127" s="225">
        <v>0</v>
      </c>
      <c r="AA127" s="225">
        <v>0</v>
      </c>
      <c r="AB127" s="192">
        <v>0</v>
      </c>
      <c r="AC127" s="225">
        <v>0</v>
      </c>
      <c r="AD127" s="225">
        <v>0</v>
      </c>
      <c r="AE127" s="225">
        <v>0</v>
      </c>
      <c r="AF127" s="225">
        <v>1</v>
      </c>
      <c r="AG127" s="225">
        <v>0</v>
      </c>
      <c r="AH127" s="225">
        <v>0</v>
      </c>
      <c r="AI127" s="192">
        <v>0</v>
      </c>
      <c r="AJ127" s="225">
        <v>0</v>
      </c>
      <c r="AK127" s="225">
        <v>0</v>
      </c>
      <c r="AL127" s="225">
        <v>0</v>
      </c>
      <c r="AM127" s="225">
        <v>0</v>
      </c>
      <c r="AN127" s="225">
        <v>0</v>
      </c>
      <c r="AO127" s="225">
        <v>0</v>
      </c>
      <c r="AP127" s="225">
        <v>0</v>
      </c>
      <c r="AQ127" s="225">
        <v>0</v>
      </c>
      <c r="AR127" s="225">
        <v>0</v>
      </c>
      <c r="AS127" s="225">
        <v>0</v>
      </c>
      <c r="AT127" s="225">
        <v>1</v>
      </c>
      <c r="AU127" s="225">
        <v>0</v>
      </c>
      <c r="AV127" s="225">
        <v>0</v>
      </c>
      <c r="AW127" s="225">
        <v>0</v>
      </c>
      <c r="AX127" s="225">
        <v>0</v>
      </c>
      <c r="AY127" s="225">
        <v>0</v>
      </c>
      <c r="AZ127" s="225">
        <v>0</v>
      </c>
      <c r="BA127" s="225">
        <v>0</v>
      </c>
      <c r="BB127" s="225">
        <v>0</v>
      </c>
      <c r="BC127" s="225">
        <v>0</v>
      </c>
      <c r="BD127" s="225">
        <v>0</v>
      </c>
      <c r="BE127" s="225">
        <v>0</v>
      </c>
      <c r="BF127" s="225">
        <v>0</v>
      </c>
      <c r="BG127" s="225">
        <v>0</v>
      </c>
      <c r="BH127" s="225">
        <v>0</v>
      </c>
      <c r="BI127" s="225">
        <v>0</v>
      </c>
      <c r="BJ127" s="225">
        <v>0</v>
      </c>
      <c r="BK127" s="225">
        <v>0</v>
      </c>
      <c r="BL127" s="225">
        <v>0</v>
      </c>
      <c r="BM127" s="225">
        <v>0</v>
      </c>
      <c r="BN127" s="225">
        <v>0</v>
      </c>
      <c r="BO127" s="225">
        <v>0</v>
      </c>
      <c r="BP127" s="225">
        <v>0</v>
      </c>
      <c r="BQ127" s="225">
        <v>0</v>
      </c>
      <c r="BR127" s="225">
        <v>0</v>
      </c>
      <c r="BS127" s="225">
        <v>0</v>
      </c>
      <c r="BT127" s="225">
        <v>0</v>
      </c>
      <c r="BU127" s="225">
        <v>0</v>
      </c>
      <c r="BV127" s="225">
        <v>1</v>
      </c>
      <c r="BW127" s="225">
        <v>0</v>
      </c>
      <c r="BX127" s="225">
        <v>0</v>
      </c>
      <c r="BY127" s="225">
        <v>0</v>
      </c>
      <c r="BZ127" s="225">
        <v>0</v>
      </c>
      <c r="CA127" s="225">
        <v>0</v>
      </c>
      <c r="CB127" s="225">
        <v>0</v>
      </c>
      <c r="CC127" s="225">
        <f t="shared" si="2"/>
        <v>0</v>
      </c>
      <c r="CD127" s="156" t="s">
        <v>981</v>
      </c>
      <c r="CE127" s="193"/>
    </row>
    <row r="128" spans="1:83" s="6" customFormat="1" ht="47.25" customHeight="1" x14ac:dyDescent="0.25">
      <c r="A128" s="321" t="s">
        <v>151</v>
      </c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127"/>
      <c r="M128" s="127"/>
      <c r="N128" s="127"/>
      <c r="O128" s="127"/>
      <c r="P128" s="127"/>
      <c r="Q128" s="127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</row>
    <row r="129" spans="1:8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28:K128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I31"/>
  <sheetViews>
    <sheetView view="pageBreakPreview" zoomScale="75" zoomScaleNormal="60" zoomScaleSheetLayoutView="75" workbookViewId="0">
      <selection activeCell="N36" sqref="N36"/>
    </sheetView>
  </sheetViews>
  <sheetFormatPr defaultRowHeight="15.75" x14ac:dyDescent="0.25"/>
  <cols>
    <col min="1" max="1" width="10.125" style="4" customWidth="1"/>
    <col min="2" max="2" width="29.375" style="4" customWidth="1"/>
    <col min="3" max="3" width="16" style="4" customWidth="1"/>
    <col min="4" max="4" width="13.5" style="4" customWidth="1"/>
    <col min="5" max="5" width="4.375" style="4" customWidth="1"/>
    <col min="6" max="6" width="4.75" style="4" customWidth="1"/>
    <col min="7" max="7" width="4.375" style="4" customWidth="1"/>
    <col min="8" max="8" width="4.25" style="4" customWidth="1"/>
    <col min="9" max="9" width="3.87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5" width="3.625" style="4" customWidth="1"/>
    <col min="56" max="56" width="3.75" style="4" customWidth="1"/>
    <col min="57" max="57" width="4.25" style="4" customWidth="1"/>
    <col min="58" max="58" width="3.625" style="4" customWidth="1"/>
    <col min="59" max="59" width="3.875" style="4" customWidth="1"/>
    <col min="60" max="60" width="9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6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0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0" t="s">
        <v>899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5" customFormat="1" ht="18.75" customHeight="1" x14ac:dyDescent="0.25">
      <c r="A4" s="314" t="s">
        <v>887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</row>
    <row r="5" spans="1:87" s="6" customFormat="1" ht="18.75" customHeight="1" x14ac:dyDescent="0.3">
      <c r="A5" s="265" t="s">
        <v>1172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</row>
    <row r="6" spans="1:87" s="6" customFormat="1" ht="18.7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87" s="6" customFormat="1" ht="18.75" customHeight="1" x14ac:dyDescent="0.3">
      <c r="A7" s="265" t="s">
        <v>991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</row>
    <row r="8" spans="1:87" ht="15.75" customHeight="1" x14ac:dyDescent="0.25">
      <c r="A8" s="331" t="s">
        <v>165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</row>
    <row r="9" spans="1:87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spans="1:87" ht="18.75" x14ac:dyDescent="0.3">
      <c r="A10" s="266" t="s">
        <v>1169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</row>
    <row r="11" spans="1:87" ht="18.75" x14ac:dyDescent="0.3">
      <c r="AA11" s="20"/>
    </row>
    <row r="12" spans="1:87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</row>
    <row r="13" spans="1:87" x14ac:dyDescent="0.25">
      <c r="A13" s="263" t="s">
        <v>155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</row>
    <row r="14" spans="1:87" ht="18.75" x14ac:dyDescent="0.3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39" t="s">
        <v>63</v>
      </c>
      <c r="B15" s="342" t="s">
        <v>21</v>
      </c>
      <c r="C15" s="342" t="s">
        <v>5</v>
      </c>
      <c r="D15" s="339" t="s">
        <v>62</v>
      </c>
      <c r="E15" s="343" t="s">
        <v>1006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  <c r="BC15" s="308" t="s">
        <v>853</v>
      </c>
      <c r="BD15" s="309"/>
      <c r="BE15" s="309"/>
      <c r="BF15" s="309"/>
      <c r="BG15" s="310"/>
      <c r="BH15" s="307" t="s">
        <v>7</v>
      </c>
      <c r="BI15" s="95"/>
      <c r="BJ15" s="95"/>
      <c r="BK15" s="95"/>
      <c r="BL15" s="95"/>
      <c r="BM15" s="95"/>
      <c r="BN15" s="95"/>
      <c r="BO15" s="9"/>
      <c r="BP15" s="9"/>
      <c r="BQ15" s="9"/>
      <c r="BR15" s="9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40"/>
      <c r="B16" s="342"/>
      <c r="C16" s="342"/>
      <c r="D16" s="340"/>
      <c r="E16" s="346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/>
      <c r="BC16" s="336"/>
      <c r="BD16" s="337"/>
      <c r="BE16" s="337"/>
      <c r="BF16" s="337"/>
      <c r="BG16" s="338"/>
      <c r="BH16" s="307"/>
      <c r="BI16" s="95"/>
      <c r="BJ16" s="95"/>
      <c r="BK16" s="95"/>
      <c r="BL16" s="95"/>
      <c r="BM16" s="95"/>
      <c r="BN16" s="95"/>
      <c r="BO16" s="9"/>
      <c r="BP16" s="9"/>
      <c r="BQ16" s="9"/>
      <c r="BR16" s="9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40"/>
      <c r="B17" s="342"/>
      <c r="C17" s="342"/>
      <c r="D17" s="340"/>
      <c r="E17" s="305" t="s">
        <v>9</v>
      </c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 t="s">
        <v>10</v>
      </c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35"/>
      <c r="BC17" s="336"/>
      <c r="BD17" s="337"/>
      <c r="BE17" s="337"/>
      <c r="BF17" s="337"/>
      <c r="BG17" s="338"/>
      <c r="BH17" s="307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40"/>
      <c r="B18" s="342"/>
      <c r="C18" s="342"/>
      <c r="D18" s="340"/>
      <c r="E18" s="307" t="s">
        <v>12</v>
      </c>
      <c r="F18" s="307"/>
      <c r="G18" s="307"/>
      <c r="H18" s="307"/>
      <c r="I18" s="307"/>
      <c r="J18" s="307" t="s">
        <v>72</v>
      </c>
      <c r="K18" s="307"/>
      <c r="L18" s="307"/>
      <c r="M18" s="307"/>
      <c r="N18" s="307"/>
      <c r="O18" s="307" t="s">
        <v>73</v>
      </c>
      <c r="P18" s="307"/>
      <c r="Q18" s="307"/>
      <c r="R18" s="307"/>
      <c r="S18" s="307"/>
      <c r="T18" s="307" t="s">
        <v>77</v>
      </c>
      <c r="U18" s="307"/>
      <c r="V18" s="307"/>
      <c r="W18" s="307"/>
      <c r="X18" s="307"/>
      <c r="Y18" s="305" t="s">
        <v>75</v>
      </c>
      <c r="Z18" s="305"/>
      <c r="AA18" s="305"/>
      <c r="AB18" s="305"/>
      <c r="AC18" s="305"/>
      <c r="AD18" s="307" t="s">
        <v>12</v>
      </c>
      <c r="AE18" s="307"/>
      <c r="AF18" s="307"/>
      <c r="AG18" s="307"/>
      <c r="AH18" s="307"/>
      <c r="AI18" s="307" t="s">
        <v>72</v>
      </c>
      <c r="AJ18" s="307"/>
      <c r="AK18" s="307"/>
      <c r="AL18" s="307"/>
      <c r="AM18" s="307"/>
      <c r="AN18" s="307" t="s">
        <v>73</v>
      </c>
      <c r="AO18" s="307"/>
      <c r="AP18" s="307"/>
      <c r="AQ18" s="307"/>
      <c r="AR18" s="307"/>
      <c r="AS18" s="307" t="s">
        <v>77</v>
      </c>
      <c r="AT18" s="307"/>
      <c r="AU18" s="307"/>
      <c r="AV18" s="307"/>
      <c r="AW18" s="307"/>
      <c r="AX18" s="305" t="s">
        <v>75</v>
      </c>
      <c r="AY18" s="305"/>
      <c r="AZ18" s="305"/>
      <c r="BA18" s="305"/>
      <c r="BB18" s="305"/>
      <c r="BC18" s="311"/>
      <c r="BD18" s="312"/>
      <c r="BE18" s="312"/>
      <c r="BF18" s="312"/>
      <c r="BG18" s="313"/>
      <c r="BH18" s="307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41"/>
      <c r="B19" s="342"/>
      <c r="C19" s="342"/>
      <c r="D19" s="341"/>
      <c r="E19" s="180" t="s">
        <v>2</v>
      </c>
      <c r="F19" s="180" t="s">
        <v>3</v>
      </c>
      <c r="G19" s="180" t="s">
        <v>53</v>
      </c>
      <c r="H19" s="180" t="s">
        <v>1</v>
      </c>
      <c r="I19" s="180" t="s">
        <v>11</v>
      </c>
      <c r="J19" s="180" t="s">
        <v>2</v>
      </c>
      <c r="K19" s="180" t="s">
        <v>3</v>
      </c>
      <c r="L19" s="180" t="s">
        <v>53</v>
      </c>
      <c r="M19" s="180" t="s">
        <v>1</v>
      </c>
      <c r="N19" s="180" t="s">
        <v>11</v>
      </c>
      <c r="O19" s="180" t="s">
        <v>2</v>
      </c>
      <c r="P19" s="180" t="s">
        <v>3</v>
      </c>
      <c r="Q19" s="180" t="s">
        <v>53</v>
      </c>
      <c r="R19" s="180" t="s">
        <v>1</v>
      </c>
      <c r="S19" s="180" t="s">
        <v>11</v>
      </c>
      <c r="T19" s="180" t="s">
        <v>2</v>
      </c>
      <c r="U19" s="180" t="s">
        <v>3</v>
      </c>
      <c r="V19" s="180" t="s">
        <v>53</v>
      </c>
      <c r="W19" s="180" t="s">
        <v>1</v>
      </c>
      <c r="X19" s="180" t="s">
        <v>11</v>
      </c>
      <c r="Y19" s="180" t="s">
        <v>2</v>
      </c>
      <c r="Z19" s="180" t="s">
        <v>3</v>
      </c>
      <c r="AA19" s="180" t="s">
        <v>53</v>
      </c>
      <c r="AB19" s="180" t="s">
        <v>1</v>
      </c>
      <c r="AC19" s="180" t="s">
        <v>11</v>
      </c>
      <c r="AD19" s="180" t="s">
        <v>2</v>
      </c>
      <c r="AE19" s="180" t="s">
        <v>3</v>
      </c>
      <c r="AF19" s="180" t="s">
        <v>53</v>
      </c>
      <c r="AG19" s="180" t="s">
        <v>1</v>
      </c>
      <c r="AH19" s="180" t="s">
        <v>11</v>
      </c>
      <c r="AI19" s="180" t="s">
        <v>2</v>
      </c>
      <c r="AJ19" s="180" t="s">
        <v>3</v>
      </c>
      <c r="AK19" s="180" t="s">
        <v>53</v>
      </c>
      <c r="AL19" s="180" t="s">
        <v>1</v>
      </c>
      <c r="AM19" s="180" t="s">
        <v>11</v>
      </c>
      <c r="AN19" s="180" t="s">
        <v>2</v>
      </c>
      <c r="AO19" s="180" t="s">
        <v>3</v>
      </c>
      <c r="AP19" s="180" t="s">
        <v>53</v>
      </c>
      <c r="AQ19" s="180" t="s">
        <v>1</v>
      </c>
      <c r="AR19" s="180" t="s">
        <v>11</v>
      </c>
      <c r="AS19" s="180" t="s">
        <v>2</v>
      </c>
      <c r="AT19" s="180" t="s">
        <v>3</v>
      </c>
      <c r="AU19" s="180" t="s">
        <v>53</v>
      </c>
      <c r="AV19" s="180" t="s">
        <v>1</v>
      </c>
      <c r="AW19" s="180" t="s">
        <v>11</v>
      </c>
      <c r="AX19" s="180" t="s">
        <v>2</v>
      </c>
      <c r="AY19" s="180" t="s">
        <v>3</v>
      </c>
      <c r="AZ19" s="180" t="s">
        <v>53</v>
      </c>
      <c r="BA19" s="180" t="s">
        <v>1</v>
      </c>
      <c r="BB19" s="180" t="s">
        <v>11</v>
      </c>
      <c r="BC19" s="180" t="s">
        <v>2</v>
      </c>
      <c r="BD19" s="180" t="s">
        <v>3</v>
      </c>
      <c r="BE19" s="180" t="s">
        <v>53</v>
      </c>
      <c r="BF19" s="180" t="s">
        <v>1</v>
      </c>
      <c r="BG19" s="180" t="s">
        <v>11</v>
      </c>
      <c r="BH19" s="307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81">
        <v>1</v>
      </c>
      <c r="B20" s="181">
        <v>2</v>
      </c>
      <c r="C20" s="181">
        <v>3</v>
      </c>
      <c r="D20" s="181">
        <f>C20+1</f>
        <v>4</v>
      </c>
      <c r="E20" s="181" t="s">
        <v>80</v>
      </c>
      <c r="F20" s="181" t="s">
        <v>81</v>
      </c>
      <c r="G20" s="181" t="s">
        <v>82</v>
      </c>
      <c r="H20" s="181" t="s">
        <v>83</v>
      </c>
      <c r="I20" s="181" t="s">
        <v>84</v>
      </c>
      <c r="J20" s="181" t="s">
        <v>87</v>
      </c>
      <c r="K20" s="181" t="s">
        <v>88</v>
      </c>
      <c r="L20" s="181" t="s">
        <v>89</v>
      </c>
      <c r="M20" s="181" t="s">
        <v>90</v>
      </c>
      <c r="N20" s="181" t="s">
        <v>91</v>
      </c>
      <c r="O20" s="181" t="s">
        <v>94</v>
      </c>
      <c r="P20" s="181" t="s">
        <v>95</v>
      </c>
      <c r="Q20" s="181" t="s">
        <v>96</v>
      </c>
      <c r="R20" s="181" t="s">
        <v>97</v>
      </c>
      <c r="S20" s="181" t="s">
        <v>98</v>
      </c>
      <c r="T20" s="181" t="s">
        <v>101</v>
      </c>
      <c r="U20" s="181" t="s">
        <v>102</v>
      </c>
      <c r="V20" s="181" t="s">
        <v>103</v>
      </c>
      <c r="W20" s="181" t="s">
        <v>104</v>
      </c>
      <c r="X20" s="181" t="s">
        <v>105</v>
      </c>
      <c r="Y20" s="181" t="s">
        <v>108</v>
      </c>
      <c r="Z20" s="181" t="s">
        <v>109</v>
      </c>
      <c r="AA20" s="181" t="s">
        <v>110</v>
      </c>
      <c r="AB20" s="181" t="s">
        <v>111</v>
      </c>
      <c r="AC20" s="181" t="s">
        <v>112</v>
      </c>
      <c r="AD20" s="181" t="s">
        <v>115</v>
      </c>
      <c r="AE20" s="181" t="s">
        <v>116</v>
      </c>
      <c r="AF20" s="181" t="s">
        <v>117</v>
      </c>
      <c r="AG20" s="181" t="s">
        <v>118</v>
      </c>
      <c r="AH20" s="181" t="s">
        <v>119</v>
      </c>
      <c r="AI20" s="181" t="s">
        <v>122</v>
      </c>
      <c r="AJ20" s="181" t="s">
        <v>123</v>
      </c>
      <c r="AK20" s="181" t="s">
        <v>124</v>
      </c>
      <c r="AL20" s="181" t="s">
        <v>125</v>
      </c>
      <c r="AM20" s="181" t="s">
        <v>150</v>
      </c>
      <c r="AN20" s="181" t="s">
        <v>129</v>
      </c>
      <c r="AO20" s="181" t="s">
        <v>130</v>
      </c>
      <c r="AP20" s="181" t="s">
        <v>131</v>
      </c>
      <c r="AQ20" s="181" t="s">
        <v>132</v>
      </c>
      <c r="AR20" s="181" t="s">
        <v>133</v>
      </c>
      <c r="AS20" s="181" t="s">
        <v>136</v>
      </c>
      <c r="AT20" s="181" t="s">
        <v>137</v>
      </c>
      <c r="AU20" s="181" t="s">
        <v>138</v>
      </c>
      <c r="AV20" s="181" t="s">
        <v>139</v>
      </c>
      <c r="AW20" s="181" t="s">
        <v>140</v>
      </c>
      <c r="AX20" s="181" t="s">
        <v>143</v>
      </c>
      <c r="AY20" s="181" t="s">
        <v>144</v>
      </c>
      <c r="AZ20" s="181" t="s">
        <v>145</v>
      </c>
      <c r="BA20" s="181" t="s">
        <v>146</v>
      </c>
      <c r="BB20" s="181" t="s">
        <v>147</v>
      </c>
      <c r="BC20" s="181" t="s">
        <v>156</v>
      </c>
      <c r="BD20" s="181" t="s">
        <v>157</v>
      </c>
      <c r="BE20" s="181" t="s">
        <v>158</v>
      </c>
      <c r="BF20" s="181" t="s">
        <v>159</v>
      </c>
      <c r="BG20" s="181" t="s">
        <v>241</v>
      </c>
      <c r="BH20" s="181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x14ac:dyDescent="0.25">
      <c r="A21" s="349" t="s">
        <v>166</v>
      </c>
      <c r="B21" s="350"/>
      <c r="C21" s="35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97"/>
      <c r="BC21" s="97"/>
      <c r="BD21" s="97"/>
      <c r="BE21" s="97"/>
      <c r="BF21" s="97"/>
      <c r="BG21" s="97"/>
      <c r="BH21" s="97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x14ac:dyDescent="0.25">
      <c r="A22" s="332" t="s">
        <v>1120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4"/>
      <c r="BB22" s="116"/>
      <c r="BC22" s="116"/>
      <c r="BD22" s="116"/>
      <c r="BE22" s="116"/>
      <c r="BF22" s="116"/>
      <c r="BG22" s="116"/>
      <c r="BH22" s="116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s="1" customFormat="1" x14ac:dyDescent="0.25">
      <c r="A23" s="195"/>
      <c r="B23" s="195"/>
      <c r="C23" s="195"/>
      <c r="D23" s="125"/>
      <c r="E23" s="125"/>
      <c r="F23" s="125"/>
      <c r="G23" s="125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96"/>
      <c r="BC23" s="96"/>
      <c r="BD23" s="96"/>
      <c r="BE23" s="96"/>
      <c r="BF23" s="96"/>
      <c r="BG23" s="96"/>
      <c r="BH23" s="10"/>
    </row>
    <row r="24" spans="1:8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8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22:BA22"/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X126"/>
  <sheetViews>
    <sheetView view="pageBreakPreview" zoomScale="70" zoomScaleNormal="70" zoomScaleSheetLayoutView="70" workbookViewId="0">
      <selection activeCell="E16" sqref="E16:AC16"/>
    </sheetView>
  </sheetViews>
  <sheetFormatPr defaultRowHeight="15.75" x14ac:dyDescent="0.25"/>
  <cols>
    <col min="1" max="1" width="8.75" style="4" customWidth="1"/>
    <col min="2" max="2" width="57.875" style="4" customWidth="1"/>
    <col min="3" max="3" width="11.625" style="4" customWidth="1"/>
    <col min="4" max="4" width="7.25" style="4" customWidth="1"/>
    <col min="5" max="5" width="6.75" style="5" customWidth="1"/>
    <col min="6" max="6" width="4.25" style="5" customWidth="1"/>
    <col min="7" max="7" width="7.5" style="5" customWidth="1"/>
    <col min="8" max="8" width="5.75" style="5" customWidth="1"/>
    <col min="9" max="9" width="5.25" style="5" customWidth="1"/>
    <col min="10" max="10" width="4.375" style="5" customWidth="1"/>
    <col min="11" max="11" width="3.75" style="5" customWidth="1"/>
    <col min="12" max="12" width="4.75" style="5" customWidth="1"/>
    <col min="13" max="13" width="4" style="5" customWidth="1"/>
    <col min="14" max="14" width="3.25" style="5" customWidth="1"/>
    <col min="15" max="15" width="6.25" style="5" customWidth="1"/>
    <col min="16" max="16" width="3.625" style="5" customWidth="1"/>
    <col min="17" max="17" width="5" style="5" customWidth="1"/>
    <col min="18" max="18" width="3.5" style="5" customWidth="1"/>
    <col min="19" max="19" width="6.5" style="5" customWidth="1"/>
    <col min="20" max="20" width="6.375" style="5" customWidth="1"/>
    <col min="21" max="21" width="3.75" style="5" customWidth="1"/>
    <col min="22" max="22" width="7.375" style="5" customWidth="1"/>
    <col min="23" max="23" width="6.25" style="5" customWidth="1"/>
    <col min="24" max="24" width="6.5" style="5" customWidth="1"/>
    <col min="25" max="25" width="6" style="4" customWidth="1"/>
    <col min="26" max="26" width="4.125" style="4" customWidth="1"/>
    <col min="27" max="28" width="5.875" style="4" customWidth="1"/>
    <col min="29" max="29" width="6.625" style="4" customWidth="1"/>
    <col min="30" max="30" width="7.75" style="4" customWidth="1"/>
    <col min="31" max="31" width="8.875" style="4" customWidth="1"/>
    <col min="32" max="32" width="4.25" style="4" customWidth="1"/>
    <col min="33" max="33" width="6.375" style="4" customWidth="1"/>
    <col min="34" max="34" width="5.375" style="4" customWidth="1"/>
    <col min="35" max="35" width="6.375" style="4" customWidth="1"/>
    <col min="36" max="36" width="5.125" style="4" customWidth="1"/>
    <col min="37" max="37" width="3.875" style="4" customWidth="1"/>
    <col min="38" max="38" width="4.625" style="4" customWidth="1"/>
    <col min="39" max="39" width="4.25" style="4" customWidth="1"/>
    <col min="40" max="40" width="3.875" style="4" customWidth="1"/>
    <col min="41" max="41" width="6.25" style="4" customWidth="1"/>
    <col min="42" max="42" width="3.75" style="4" customWidth="1"/>
    <col min="43" max="43" width="5.375" style="4" customWidth="1"/>
    <col min="44" max="44" width="4.25" style="4" customWidth="1"/>
    <col min="45" max="46" width="6.625" style="4" customWidth="1"/>
    <col min="47" max="47" width="4.625" style="4" customWidth="1"/>
    <col min="48" max="48" width="6.25" style="4" customWidth="1"/>
    <col min="49" max="49" width="5.5" style="4" customWidth="1"/>
    <col min="50" max="50" width="6.5" style="4" customWidth="1"/>
    <col min="51" max="51" width="5.25" style="4" customWidth="1"/>
    <col min="52" max="52" width="4.375" style="4" customWidth="1"/>
    <col min="53" max="53" width="6.25" style="4" customWidth="1"/>
    <col min="54" max="54" width="5.375" style="4" customWidth="1"/>
    <col min="55" max="55" width="6.6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6" t="s">
        <v>889</v>
      </c>
    </row>
    <row r="2" spans="1:102" ht="18.75" x14ac:dyDescent="0.3">
      <c r="BC2" s="20" t="s">
        <v>0</v>
      </c>
    </row>
    <row r="3" spans="1:102" ht="18.75" x14ac:dyDescent="0.3">
      <c r="BC3" s="20" t="s">
        <v>899</v>
      </c>
    </row>
    <row r="4" spans="1:102" ht="18.75" x14ac:dyDescent="0.3">
      <c r="A4" s="266" t="s">
        <v>888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19"/>
      <c r="BS4" s="19"/>
      <c r="BT4" s="19"/>
      <c r="BU4" s="19"/>
      <c r="BV4" s="19"/>
      <c r="BW4" s="19"/>
      <c r="BX4" s="19"/>
      <c r="BY4" s="19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265" t="s">
        <v>1173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84"/>
      <c r="BE5" s="84"/>
      <c r="BF5" s="84"/>
      <c r="BG5" s="84"/>
      <c r="BH5" s="84"/>
    </row>
    <row r="6" spans="1:102" s="6" customFormat="1" ht="18.75" customHeigh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4"/>
      <c r="BE6" s="84"/>
      <c r="BF6" s="84"/>
      <c r="BG6" s="84"/>
      <c r="BH6" s="84"/>
    </row>
    <row r="7" spans="1:102" ht="18.75" x14ac:dyDescent="0.25">
      <c r="A7" s="354" t="s">
        <v>992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x14ac:dyDescent="0.25">
      <c r="A8" s="355" t="s">
        <v>152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ht="18.7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"/>
      <c r="BD9" s="1"/>
      <c r="BE9" s="19"/>
      <c r="BF9" s="19"/>
      <c r="BG9" s="19"/>
      <c r="BH9" s="1"/>
      <c r="BI9" s="19"/>
      <c r="BJ9" s="19"/>
      <c r="BK9" s="19"/>
      <c r="BL9" s="19"/>
      <c r="BM9" s="19"/>
      <c r="BN9" s="19"/>
      <c r="BO9" s="19"/>
      <c r="BP9" s="20"/>
      <c r="BQ9" s="19"/>
      <c r="BR9" s="1"/>
      <c r="BS9" s="1"/>
      <c r="BT9" s="1"/>
      <c r="BU9" s="19"/>
      <c r="BV9" s="19"/>
      <c r="BW9" s="19"/>
      <c r="BX9" s="19"/>
      <c r="BY9" s="19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266" t="s">
        <v>1169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1"/>
      <c r="CW10" s="1"/>
      <c r="CX10" s="1"/>
    </row>
    <row r="11" spans="1:102" ht="18.75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1"/>
      <c r="CW11" s="1"/>
      <c r="CX11" s="1"/>
    </row>
    <row r="12" spans="1:102" ht="18.75" x14ac:dyDescent="0.3">
      <c r="A12" s="266" t="s">
        <v>1117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</row>
    <row r="13" spans="1:102" x14ac:dyDescent="0.25">
      <c r="A13" s="356" t="s">
        <v>164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</row>
    <row r="14" spans="1:102" x14ac:dyDescent="0.25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</row>
    <row r="15" spans="1:102" ht="26.25" customHeight="1" x14ac:dyDescent="0.25">
      <c r="A15" s="258" t="s">
        <v>63</v>
      </c>
      <c r="B15" s="258" t="s">
        <v>18</v>
      </c>
      <c r="C15" s="352" t="s">
        <v>5</v>
      </c>
      <c r="D15" s="258" t="s">
        <v>1007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 t="s">
        <v>1008</v>
      </c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</row>
    <row r="16" spans="1:102" ht="31.5" customHeight="1" x14ac:dyDescent="0.25">
      <c r="A16" s="258"/>
      <c r="B16" s="258"/>
      <c r="C16" s="358"/>
      <c r="D16" s="242" t="s">
        <v>9</v>
      </c>
      <c r="E16" s="259" t="s">
        <v>10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0"/>
      <c r="AD16" s="242" t="s">
        <v>9</v>
      </c>
      <c r="AE16" s="259" t="s">
        <v>10</v>
      </c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0"/>
    </row>
    <row r="17" spans="1:97" ht="22.5" customHeight="1" x14ac:dyDescent="0.25">
      <c r="A17" s="258"/>
      <c r="B17" s="258"/>
      <c r="C17" s="358"/>
      <c r="D17" s="352" t="s">
        <v>12</v>
      </c>
      <c r="E17" s="259" t="s">
        <v>12</v>
      </c>
      <c r="F17" s="261"/>
      <c r="G17" s="261"/>
      <c r="H17" s="261"/>
      <c r="I17" s="260"/>
      <c r="J17" s="289" t="s">
        <v>72</v>
      </c>
      <c r="K17" s="289"/>
      <c r="L17" s="289"/>
      <c r="M17" s="289"/>
      <c r="N17" s="289"/>
      <c r="O17" s="289" t="s">
        <v>73</v>
      </c>
      <c r="P17" s="289"/>
      <c r="Q17" s="289"/>
      <c r="R17" s="289"/>
      <c r="S17" s="289"/>
      <c r="T17" s="289" t="s">
        <v>77</v>
      </c>
      <c r="U17" s="289"/>
      <c r="V17" s="289"/>
      <c r="W17" s="289"/>
      <c r="X17" s="289"/>
      <c r="Y17" s="293" t="s">
        <v>75</v>
      </c>
      <c r="Z17" s="293"/>
      <c r="AA17" s="293"/>
      <c r="AB17" s="293"/>
      <c r="AC17" s="293"/>
      <c r="AD17" s="352" t="s">
        <v>12</v>
      </c>
      <c r="AE17" s="259" t="s">
        <v>12</v>
      </c>
      <c r="AF17" s="261"/>
      <c r="AG17" s="261"/>
      <c r="AH17" s="261"/>
      <c r="AI17" s="260"/>
      <c r="AJ17" s="289" t="s">
        <v>72</v>
      </c>
      <c r="AK17" s="289"/>
      <c r="AL17" s="289"/>
      <c r="AM17" s="289"/>
      <c r="AN17" s="289"/>
      <c r="AO17" s="289" t="s">
        <v>73</v>
      </c>
      <c r="AP17" s="289"/>
      <c r="AQ17" s="289"/>
      <c r="AR17" s="289"/>
      <c r="AS17" s="289"/>
      <c r="AT17" s="289" t="s">
        <v>77</v>
      </c>
      <c r="AU17" s="289"/>
      <c r="AV17" s="289"/>
      <c r="AW17" s="289"/>
      <c r="AX17" s="289"/>
      <c r="AY17" s="293" t="s">
        <v>75</v>
      </c>
      <c r="AZ17" s="293"/>
      <c r="BA17" s="293"/>
      <c r="BB17" s="293"/>
      <c r="BC17" s="293"/>
    </row>
    <row r="18" spans="1:97" ht="175.5" customHeight="1" x14ac:dyDescent="0.25">
      <c r="A18" s="258"/>
      <c r="B18" s="258"/>
      <c r="C18" s="353"/>
      <c r="D18" s="353"/>
      <c r="E18" s="149" t="s">
        <v>900</v>
      </c>
      <c r="F18" s="149" t="s">
        <v>160</v>
      </c>
      <c r="G18" s="149" t="s">
        <v>161</v>
      </c>
      <c r="H18" s="149" t="s">
        <v>22</v>
      </c>
      <c r="I18" s="149" t="s">
        <v>162</v>
      </c>
      <c r="J18" s="149" t="s">
        <v>900</v>
      </c>
      <c r="K18" s="149" t="s">
        <v>160</v>
      </c>
      <c r="L18" s="149" t="s">
        <v>161</v>
      </c>
      <c r="M18" s="149" t="s">
        <v>22</v>
      </c>
      <c r="N18" s="149" t="s">
        <v>162</v>
      </c>
      <c r="O18" s="149" t="s">
        <v>900</v>
      </c>
      <c r="P18" s="149" t="s">
        <v>160</v>
      </c>
      <c r="Q18" s="149" t="s">
        <v>161</v>
      </c>
      <c r="R18" s="149" t="s">
        <v>22</v>
      </c>
      <c r="S18" s="149" t="s">
        <v>162</v>
      </c>
      <c r="T18" s="149" t="s">
        <v>900</v>
      </c>
      <c r="U18" s="149" t="s">
        <v>160</v>
      </c>
      <c r="V18" s="149" t="s">
        <v>161</v>
      </c>
      <c r="W18" s="149" t="s">
        <v>22</v>
      </c>
      <c r="X18" s="149" t="s">
        <v>162</v>
      </c>
      <c r="Y18" s="149" t="s">
        <v>900</v>
      </c>
      <c r="Z18" s="149" t="s">
        <v>160</v>
      </c>
      <c r="AA18" s="149" t="s">
        <v>161</v>
      </c>
      <c r="AB18" s="149" t="s">
        <v>22</v>
      </c>
      <c r="AC18" s="149" t="s">
        <v>162</v>
      </c>
      <c r="AD18" s="353"/>
      <c r="AE18" s="149" t="s">
        <v>900</v>
      </c>
      <c r="AF18" s="149" t="s">
        <v>160</v>
      </c>
      <c r="AG18" s="149" t="s">
        <v>161</v>
      </c>
      <c r="AH18" s="149" t="s">
        <v>22</v>
      </c>
      <c r="AI18" s="149" t="s">
        <v>162</v>
      </c>
      <c r="AJ18" s="149" t="s">
        <v>900</v>
      </c>
      <c r="AK18" s="149" t="s">
        <v>160</v>
      </c>
      <c r="AL18" s="149" t="s">
        <v>161</v>
      </c>
      <c r="AM18" s="149" t="s">
        <v>22</v>
      </c>
      <c r="AN18" s="149" t="s">
        <v>162</v>
      </c>
      <c r="AO18" s="149" t="s">
        <v>900</v>
      </c>
      <c r="AP18" s="149" t="s">
        <v>160</v>
      </c>
      <c r="AQ18" s="149" t="s">
        <v>161</v>
      </c>
      <c r="AR18" s="149" t="s">
        <v>22</v>
      </c>
      <c r="AS18" s="149" t="s">
        <v>162</v>
      </c>
      <c r="AT18" s="149" t="s">
        <v>900</v>
      </c>
      <c r="AU18" s="149" t="s">
        <v>160</v>
      </c>
      <c r="AV18" s="149" t="s">
        <v>161</v>
      </c>
      <c r="AW18" s="149" t="s">
        <v>22</v>
      </c>
      <c r="AX18" s="149" t="s">
        <v>162</v>
      </c>
      <c r="AY18" s="149" t="s">
        <v>900</v>
      </c>
      <c r="AZ18" s="149" t="s">
        <v>160</v>
      </c>
      <c r="BA18" s="149" t="s">
        <v>161</v>
      </c>
      <c r="BB18" s="149" t="s">
        <v>22</v>
      </c>
      <c r="BC18" s="149" t="s">
        <v>162</v>
      </c>
    </row>
    <row r="19" spans="1:97" s="18" customFormat="1" x14ac:dyDescent="0.25">
      <c r="A19" s="150">
        <v>1</v>
      </c>
      <c r="B19" s="151">
        <v>2</v>
      </c>
      <c r="C19" s="151">
        <f>B19+1</f>
        <v>3</v>
      </c>
      <c r="D19" s="151">
        <v>4</v>
      </c>
      <c r="E19" s="151" t="s">
        <v>80</v>
      </c>
      <c r="F19" s="151" t="s">
        <v>81</v>
      </c>
      <c r="G19" s="151" t="s">
        <v>82</v>
      </c>
      <c r="H19" s="151" t="s">
        <v>83</v>
      </c>
      <c r="I19" s="151" t="s">
        <v>84</v>
      </c>
      <c r="J19" s="151" t="s">
        <v>87</v>
      </c>
      <c r="K19" s="151" t="s">
        <v>88</v>
      </c>
      <c r="L19" s="151" t="s">
        <v>89</v>
      </c>
      <c r="M19" s="151" t="s">
        <v>90</v>
      </c>
      <c r="N19" s="151" t="s">
        <v>91</v>
      </c>
      <c r="O19" s="151" t="s">
        <v>94</v>
      </c>
      <c r="P19" s="151" t="s">
        <v>95</v>
      </c>
      <c r="Q19" s="151" t="s">
        <v>96</v>
      </c>
      <c r="R19" s="151" t="s">
        <v>97</v>
      </c>
      <c r="S19" s="151" t="s">
        <v>98</v>
      </c>
      <c r="T19" s="151" t="s">
        <v>101</v>
      </c>
      <c r="U19" s="151" t="s">
        <v>102</v>
      </c>
      <c r="V19" s="151" t="s">
        <v>103</v>
      </c>
      <c r="W19" s="151" t="s">
        <v>104</v>
      </c>
      <c r="X19" s="151" t="s">
        <v>105</v>
      </c>
      <c r="Y19" s="151" t="s">
        <v>108</v>
      </c>
      <c r="Z19" s="151" t="s">
        <v>109</v>
      </c>
      <c r="AA19" s="151" t="s">
        <v>110</v>
      </c>
      <c r="AB19" s="151" t="s">
        <v>111</v>
      </c>
      <c r="AC19" s="151" t="s">
        <v>112</v>
      </c>
      <c r="AD19" s="151">
        <v>6</v>
      </c>
      <c r="AE19" s="151" t="s">
        <v>156</v>
      </c>
      <c r="AF19" s="151" t="s">
        <v>157</v>
      </c>
      <c r="AG19" s="151" t="s">
        <v>158</v>
      </c>
      <c r="AH19" s="151" t="s">
        <v>159</v>
      </c>
      <c r="AI19" s="151" t="s">
        <v>241</v>
      </c>
      <c r="AJ19" s="151" t="s">
        <v>246</v>
      </c>
      <c r="AK19" s="151" t="s">
        <v>247</v>
      </c>
      <c r="AL19" s="151" t="s">
        <v>248</v>
      </c>
      <c r="AM19" s="151" t="s">
        <v>249</v>
      </c>
      <c r="AN19" s="151" t="s">
        <v>250</v>
      </c>
      <c r="AO19" s="151" t="s">
        <v>251</v>
      </c>
      <c r="AP19" s="151" t="s">
        <v>252</v>
      </c>
      <c r="AQ19" s="151" t="s">
        <v>253</v>
      </c>
      <c r="AR19" s="151" t="s">
        <v>254</v>
      </c>
      <c r="AS19" s="151" t="s">
        <v>255</v>
      </c>
      <c r="AT19" s="151" t="s">
        <v>256</v>
      </c>
      <c r="AU19" s="151" t="s">
        <v>257</v>
      </c>
      <c r="AV19" s="151" t="s">
        <v>258</v>
      </c>
      <c r="AW19" s="151" t="s">
        <v>259</v>
      </c>
      <c r="AX19" s="151" t="s">
        <v>260</v>
      </c>
      <c r="AY19" s="151" t="s">
        <v>261</v>
      </c>
      <c r="AZ19" s="151" t="s">
        <v>262</v>
      </c>
      <c r="BA19" s="151" t="s">
        <v>263</v>
      </c>
      <c r="BB19" s="151" t="s">
        <v>264</v>
      </c>
      <c r="BC19" s="151" t="s">
        <v>265</v>
      </c>
    </row>
    <row r="20" spans="1:97" s="18" customFormat="1" ht="26.25" customHeight="1" x14ac:dyDescent="0.25">
      <c r="A20" s="137" t="s">
        <v>982</v>
      </c>
      <c r="B20" s="142" t="s">
        <v>166</v>
      </c>
      <c r="C20" s="138" t="s">
        <v>981</v>
      </c>
      <c r="D20" s="152">
        <f>D22+D26</f>
        <v>13.221</v>
      </c>
      <c r="E20" s="152">
        <f t="shared" ref="E20:I20" si="0">E22+E26</f>
        <v>13.259</v>
      </c>
      <c r="F20" s="141">
        <f t="shared" si="0"/>
        <v>0</v>
      </c>
      <c r="G20" s="152">
        <f t="shared" si="0"/>
        <v>4.0840000000000005</v>
      </c>
      <c r="H20" s="152">
        <f t="shared" si="0"/>
        <v>5.9223999999999997</v>
      </c>
      <c r="I20" s="152">
        <f t="shared" si="0"/>
        <v>3.2526000000000002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52">
        <f t="shared" ref="O20:X20" si="1">O22+O26</f>
        <v>4.9000000000000002E-2</v>
      </c>
      <c r="P20" s="141">
        <f t="shared" si="1"/>
        <v>0</v>
      </c>
      <c r="Q20" s="141">
        <f t="shared" si="1"/>
        <v>0</v>
      </c>
      <c r="R20" s="141">
        <f t="shared" si="1"/>
        <v>0</v>
      </c>
      <c r="S20" s="138">
        <f t="shared" si="1"/>
        <v>4.9000000000000002E-2</v>
      </c>
      <c r="T20" s="152">
        <f t="shared" si="1"/>
        <v>10.79</v>
      </c>
      <c r="U20" s="141">
        <f t="shared" si="1"/>
        <v>0</v>
      </c>
      <c r="V20" s="152">
        <f t="shared" si="1"/>
        <v>3.8820000000000001</v>
      </c>
      <c r="W20" s="152">
        <f t="shared" si="1"/>
        <v>5.7203999999999997</v>
      </c>
      <c r="X20" s="152">
        <f t="shared" si="1"/>
        <v>1.1876000000000004</v>
      </c>
      <c r="Y20" s="152">
        <f>Y22+Y26</f>
        <v>2.4200000000000004</v>
      </c>
      <c r="Z20" s="141">
        <v>0</v>
      </c>
      <c r="AA20" s="152">
        <f>AA22+AA26</f>
        <v>0.20200000000000001</v>
      </c>
      <c r="AB20" s="152">
        <f t="shared" ref="AB20:AC20" si="2">AB22+AB26</f>
        <v>0.20200000000000001</v>
      </c>
      <c r="AC20" s="152">
        <f t="shared" si="2"/>
        <v>2.016</v>
      </c>
      <c r="AD20" s="152">
        <f>AD22+AD26</f>
        <v>11.018000000000001</v>
      </c>
      <c r="AE20" s="152">
        <f>AE22+AE26</f>
        <v>11.057</v>
      </c>
      <c r="AF20" s="141">
        <v>0</v>
      </c>
      <c r="AG20" s="152">
        <f t="shared" ref="AG20:AI20" si="3">AG22+AG26</f>
        <v>3.4030000000000005</v>
      </c>
      <c r="AH20" s="152">
        <f t="shared" si="3"/>
        <v>4.9350000000000014</v>
      </c>
      <c r="AI20" s="138">
        <f t="shared" si="3"/>
        <v>2.7190000000000007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52">
        <f>AO22+AO26</f>
        <v>4.9000000000000002E-2</v>
      </c>
      <c r="AP20" s="141">
        <v>0</v>
      </c>
      <c r="AQ20" s="141">
        <v>0</v>
      </c>
      <c r="AR20" s="141">
        <v>0</v>
      </c>
      <c r="AS20" s="138">
        <f>AS22+AS26</f>
        <v>4.9000000000000002E-2</v>
      </c>
      <c r="AT20" s="152">
        <f>AT22</f>
        <v>8.9920000000000009</v>
      </c>
      <c r="AU20" s="141">
        <v>0</v>
      </c>
      <c r="AV20" s="152">
        <f>AV22</f>
        <v>3.2350000000000003</v>
      </c>
      <c r="AW20" s="152">
        <f t="shared" ref="AW20:AX20" si="4">AW22</f>
        <v>4.7670000000000012</v>
      </c>
      <c r="AX20" s="152">
        <f t="shared" si="4"/>
        <v>0.99000000000000044</v>
      </c>
      <c r="AY20" s="152">
        <f>AY22+AY26</f>
        <v>2.016</v>
      </c>
      <c r="AZ20" s="141">
        <v>0</v>
      </c>
      <c r="BA20" s="152">
        <f t="shared" ref="BA20:BB20" si="5">BA22+BA26</f>
        <v>0.16799999999999998</v>
      </c>
      <c r="BB20" s="152">
        <f t="shared" si="5"/>
        <v>0.16799999999999998</v>
      </c>
      <c r="BC20" s="152">
        <f>BC22+BC26</f>
        <v>1.6800000000000002</v>
      </c>
    </row>
    <row r="21" spans="1:97" ht="18" customHeight="1" x14ac:dyDescent="0.25">
      <c r="A21" s="139" t="s">
        <v>911</v>
      </c>
      <c r="B21" s="143" t="s">
        <v>912</v>
      </c>
      <c r="C21" s="154" t="s">
        <v>913</v>
      </c>
      <c r="D21" s="156" t="s">
        <v>981</v>
      </c>
      <c r="E21" s="156" t="s">
        <v>981</v>
      </c>
      <c r="F21" s="223" t="s">
        <v>981</v>
      </c>
      <c r="G21" s="156" t="s">
        <v>981</v>
      </c>
      <c r="H21" s="156" t="s">
        <v>981</v>
      </c>
      <c r="I21" s="156" t="s">
        <v>981</v>
      </c>
      <c r="J21" s="223" t="s">
        <v>981</v>
      </c>
      <c r="K21" s="223" t="s">
        <v>981</v>
      </c>
      <c r="L21" s="223" t="s">
        <v>981</v>
      </c>
      <c r="M21" s="223" t="s">
        <v>981</v>
      </c>
      <c r="N21" s="223" t="s">
        <v>981</v>
      </c>
      <c r="O21" s="156" t="s">
        <v>981</v>
      </c>
      <c r="P21" s="223" t="s">
        <v>981</v>
      </c>
      <c r="Q21" s="223" t="s">
        <v>981</v>
      </c>
      <c r="R21" s="223" t="s">
        <v>981</v>
      </c>
      <c r="S21" s="156" t="s">
        <v>981</v>
      </c>
      <c r="T21" s="155" t="s">
        <v>981</v>
      </c>
      <c r="U21" s="223" t="s">
        <v>981</v>
      </c>
      <c r="V21" s="155" t="s">
        <v>981</v>
      </c>
      <c r="W21" s="155" t="s">
        <v>981</v>
      </c>
      <c r="X21" s="155" t="s">
        <v>981</v>
      </c>
      <c r="Y21" s="164" t="s">
        <v>981</v>
      </c>
      <c r="Z21" s="223" t="s">
        <v>981</v>
      </c>
      <c r="AA21" s="223" t="s">
        <v>981</v>
      </c>
      <c r="AB21" s="223" t="s">
        <v>981</v>
      </c>
      <c r="AC21" s="155" t="s">
        <v>981</v>
      </c>
      <c r="AD21" s="156" t="s">
        <v>981</v>
      </c>
      <c r="AE21" s="156" t="s">
        <v>981</v>
      </c>
      <c r="AF21" s="223" t="s">
        <v>981</v>
      </c>
      <c r="AG21" s="156" t="s">
        <v>981</v>
      </c>
      <c r="AH21" s="156" t="s">
        <v>981</v>
      </c>
      <c r="AI21" s="156" t="s">
        <v>981</v>
      </c>
      <c r="AJ21" s="223" t="s">
        <v>981</v>
      </c>
      <c r="AK21" s="223" t="s">
        <v>981</v>
      </c>
      <c r="AL21" s="223" t="s">
        <v>981</v>
      </c>
      <c r="AM21" s="223" t="s">
        <v>981</v>
      </c>
      <c r="AN21" s="223" t="s">
        <v>981</v>
      </c>
      <c r="AO21" s="156" t="s">
        <v>981</v>
      </c>
      <c r="AP21" s="223" t="s">
        <v>981</v>
      </c>
      <c r="AQ21" s="223" t="s">
        <v>981</v>
      </c>
      <c r="AR21" s="223" t="s">
        <v>981</v>
      </c>
      <c r="AS21" s="156" t="s">
        <v>981</v>
      </c>
      <c r="AT21" s="155" t="s">
        <v>981</v>
      </c>
      <c r="AU21" s="155" t="s">
        <v>981</v>
      </c>
      <c r="AV21" s="155" t="s">
        <v>981</v>
      </c>
      <c r="AW21" s="155" t="s">
        <v>981</v>
      </c>
      <c r="AX21" s="155" t="s">
        <v>981</v>
      </c>
      <c r="AY21" s="155" t="s">
        <v>981</v>
      </c>
      <c r="AZ21" s="155" t="s">
        <v>981</v>
      </c>
      <c r="BA21" s="155" t="s">
        <v>981</v>
      </c>
      <c r="BB21" s="155" t="s">
        <v>981</v>
      </c>
      <c r="BC21" s="155" t="s">
        <v>981</v>
      </c>
    </row>
    <row r="22" spans="1:97" ht="24.75" customHeight="1" x14ac:dyDescent="0.25">
      <c r="A22" s="141" t="s">
        <v>914</v>
      </c>
      <c r="B22" s="144" t="s">
        <v>915</v>
      </c>
      <c r="C22" s="140" t="s">
        <v>913</v>
      </c>
      <c r="D22" s="152">
        <f>D48</f>
        <v>12.933</v>
      </c>
      <c r="E22" s="152">
        <f>E48</f>
        <v>12.977</v>
      </c>
      <c r="F22" s="141">
        <f t="shared" ref="F22:I22" si="6">F48</f>
        <v>0</v>
      </c>
      <c r="G22" s="152">
        <f t="shared" si="6"/>
        <v>4.0840000000000005</v>
      </c>
      <c r="H22" s="152">
        <f t="shared" si="6"/>
        <v>5.9223999999999997</v>
      </c>
      <c r="I22" s="152">
        <f t="shared" si="6"/>
        <v>2.9706000000000001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52">
        <f t="shared" ref="T22:AC22" si="7">T48</f>
        <v>10.79</v>
      </c>
      <c r="U22" s="141">
        <f t="shared" si="7"/>
        <v>0</v>
      </c>
      <c r="V22" s="152">
        <f t="shared" si="7"/>
        <v>3.8820000000000001</v>
      </c>
      <c r="W22" s="152">
        <f t="shared" si="7"/>
        <v>5.7203999999999997</v>
      </c>
      <c r="X22" s="152">
        <f t="shared" si="7"/>
        <v>1.1876000000000004</v>
      </c>
      <c r="Y22" s="152">
        <f t="shared" si="7"/>
        <v>2.1870000000000003</v>
      </c>
      <c r="Z22" s="141">
        <v>0</v>
      </c>
      <c r="AA22" s="152">
        <f t="shared" si="7"/>
        <v>0.20200000000000001</v>
      </c>
      <c r="AB22" s="152">
        <f t="shared" si="7"/>
        <v>0.20200000000000001</v>
      </c>
      <c r="AC22" s="152">
        <f t="shared" si="7"/>
        <v>1.7829999999999999</v>
      </c>
      <c r="AD22" s="152">
        <f>AD48</f>
        <v>10.778</v>
      </c>
      <c r="AE22" s="152">
        <f t="shared" ref="AE22:AI22" si="8">AE48</f>
        <v>10.814</v>
      </c>
      <c r="AF22" s="141">
        <f t="shared" si="8"/>
        <v>0</v>
      </c>
      <c r="AG22" s="152">
        <f t="shared" si="8"/>
        <v>3.4030000000000005</v>
      </c>
      <c r="AH22" s="152">
        <f t="shared" si="8"/>
        <v>4.9350000000000014</v>
      </c>
      <c r="AI22" s="152">
        <f t="shared" si="8"/>
        <v>2.4760000000000009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52">
        <f t="shared" ref="AT22:BB22" si="9">AT48</f>
        <v>8.9920000000000009</v>
      </c>
      <c r="AU22" s="141">
        <v>0</v>
      </c>
      <c r="AV22" s="152">
        <f t="shared" si="9"/>
        <v>3.2350000000000003</v>
      </c>
      <c r="AW22" s="152">
        <f t="shared" si="9"/>
        <v>4.7670000000000012</v>
      </c>
      <c r="AX22" s="152">
        <f t="shared" si="9"/>
        <v>0.99000000000000044</v>
      </c>
      <c r="AY22" s="152">
        <f t="shared" si="9"/>
        <v>1.8220000000000001</v>
      </c>
      <c r="AZ22" s="141">
        <v>0</v>
      </c>
      <c r="BA22" s="152">
        <f t="shared" si="9"/>
        <v>0.16799999999999998</v>
      </c>
      <c r="BB22" s="152">
        <f t="shared" si="9"/>
        <v>0.16799999999999998</v>
      </c>
      <c r="BC22" s="152">
        <f t="shared" ref="BC22" si="10">BC48</f>
        <v>1.4860000000000002</v>
      </c>
    </row>
    <row r="23" spans="1:97" ht="44.25" customHeight="1" x14ac:dyDescent="0.25">
      <c r="A23" s="140" t="s">
        <v>916</v>
      </c>
      <c r="B23" s="144" t="s">
        <v>917</v>
      </c>
      <c r="C23" s="156" t="s">
        <v>913</v>
      </c>
      <c r="D23" s="156" t="s">
        <v>981</v>
      </c>
      <c r="E23" s="156" t="s">
        <v>981</v>
      </c>
      <c r="F23" s="223" t="s">
        <v>981</v>
      </c>
      <c r="G23" s="156" t="s">
        <v>981</v>
      </c>
      <c r="H23" s="156" t="s">
        <v>981</v>
      </c>
      <c r="I23" s="156" t="s">
        <v>981</v>
      </c>
      <c r="J23" s="223" t="s">
        <v>981</v>
      </c>
      <c r="K23" s="223" t="s">
        <v>981</v>
      </c>
      <c r="L23" s="223" t="s">
        <v>981</v>
      </c>
      <c r="M23" s="223" t="s">
        <v>981</v>
      </c>
      <c r="N23" s="223" t="s">
        <v>981</v>
      </c>
      <c r="O23" s="156" t="s">
        <v>981</v>
      </c>
      <c r="P23" s="223" t="s">
        <v>981</v>
      </c>
      <c r="Q23" s="223" t="s">
        <v>981</v>
      </c>
      <c r="R23" s="223" t="s">
        <v>981</v>
      </c>
      <c r="S23" s="156" t="s">
        <v>981</v>
      </c>
      <c r="T23" s="155" t="s">
        <v>981</v>
      </c>
      <c r="U23" s="223" t="s">
        <v>981</v>
      </c>
      <c r="V23" s="155" t="s">
        <v>981</v>
      </c>
      <c r="W23" s="155" t="s">
        <v>981</v>
      </c>
      <c r="X23" s="155" t="s">
        <v>981</v>
      </c>
      <c r="Y23" s="164" t="s">
        <v>981</v>
      </c>
      <c r="Z23" s="223" t="s">
        <v>981</v>
      </c>
      <c r="AA23" s="223" t="s">
        <v>981</v>
      </c>
      <c r="AB23" s="223" t="s">
        <v>981</v>
      </c>
      <c r="AC23" s="155" t="s">
        <v>981</v>
      </c>
      <c r="AD23" s="140" t="s">
        <v>981</v>
      </c>
      <c r="AE23" s="140" t="s">
        <v>981</v>
      </c>
      <c r="AF23" s="140" t="s">
        <v>981</v>
      </c>
      <c r="AG23" s="140" t="s">
        <v>981</v>
      </c>
      <c r="AH23" s="140" t="s">
        <v>981</v>
      </c>
      <c r="AI23" s="140" t="s">
        <v>981</v>
      </c>
      <c r="AJ23" s="223" t="s">
        <v>981</v>
      </c>
      <c r="AK23" s="223" t="s">
        <v>981</v>
      </c>
      <c r="AL23" s="223" t="s">
        <v>981</v>
      </c>
      <c r="AM23" s="223" t="s">
        <v>981</v>
      </c>
      <c r="AN23" s="223" t="s">
        <v>981</v>
      </c>
      <c r="AO23" s="140" t="s">
        <v>981</v>
      </c>
      <c r="AP23" s="141" t="s">
        <v>981</v>
      </c>
      <c r="AQ23" s="141" t="s">
        <v>981</v>
      </c>
      <c r="AR23" s="141" t="s">
        <v>981</v>
      </c>
      <c r="AS23" s="140" t="s">
        <v>981</v>
      </c>
      <c r="AT23" s="155" t="s">
        <v>981</v>
      </c>
      <c r="AU23" s="155" t="s">
        <v>981</v>
      </c>
      <c r="AV23" s="155" t="s">
        <v>981</v>
      </c>
      <c r="AW23" s="155" t="s">
        <v>981</v>
      </c>
      <c r="AX23" s="155" t="s">
        <v>981</v>
      </c>
      <c r="AY23" s="155" t="s">
        <v>981</v>
      </c>
      <c r="AZ23" s="155" t="s">
        <v>981</v>
      </c>
      <c r="BA23" s="155" t="s">
        <v>981</v>
      </c>
      <c r="BB23" s="155" t="s">
        <v>981</v>
      </c>
      <c r="BC23" s="155" t="s">
        <v>981</v>
      </c>
    </row>
    <row r="24" spans="1:97" ht="31.5" customHeight="1" x14ac:dyDescent="0.25">
      <c r="A24" s="141" t="s">
        <v>918</v>
      </c>
      <c r="B24" s="144" t="s">
        <v>919</v>
      </c>
      <c r="C24" s="156" t="s">
        <v>913</v>
      </c>
      <c r="D24" s="156" t="s">
        <v>981</v>
      </c>
      <c r="E24" s="156" t="s">
        <v>981</v>
      </c>
      <c r="F24" s="223" t="s">
        <v>981</v>
      </c>
      <c r="G24" s="156" t="s">
        <v>981</v>
      </c>
      <c r="H24" s="156" t="s">
        <v>981</v>
      </c>
      <c r="I24" s="156" t="s">
        <v>981</v>
      </c>
      <c r="J24" s="223" t="s">
        <v>981</v>
      </c>
      <c r="K24" s="223" t="s">
        <v>981</v>
      </c>
      <c r="L24" s="223" t="s">
        <v>981</v>
      </c>
      <c r="M24" s="223" t="s">
        <v>981</v>
      </c>
      <c r="N24" s="223" t="s">
        <v>981</v>
      </c>
      <c r="O24" s="156" t="s">
        <v>981</v>
      </c>
      <c r="P24" s="223" t="s">
        <v>981</v>
      </c>
      <c r="Q24" s="223" t="s">
        <v>981</v>
      </c>
      <c r="R24" s="223" t="s">
        <v>981</v>
      </c>
      <c r="S24" s="156" t="s">
        <v>981</v>
      </c>
      <c r="T24" s="155" t="s">
        <v>981</v>
      </c>
      <c r="U24" s="223" t="s">
        <v>981</v>
      </c>
      <c r="V24" s="155" t="s">
        <v>981</v>
      </c>
      <c r="W24" s="155" t="s">
        <v>981</v>
      </c>
      <c r="X24" s="155" t="s">
        <v>981</v>
      </c>
      <c r="Y24" s="164" t="s">
        <v>981</v>
      </c>
      <c r="Z24" s="223" t="s">
        <v>981</v>
      </c>
      <c r="AA24" s="223" t="s">
        <v>981</v>
      </c>
      <c r="AB24" s="223" t="s">
        <v>981</v>
      </c>
      <c r="AC24" s="155" t="s">
        <v>981</v>
      </c>
      <c r="AD24" s="140" t="s">
        <v>981</v>
      </c>
      <c r="AE24" s="140" t="s">
        <v>981</v>
      </c>
      <c r="AF24" s="140" t="s">
        <v>981</v>
      </c>
      <c r="AG24" s="140" t="s">
        <v>981</v>
      </c>
      <c r="AH24" s="140" t="s">
        <v>981</v>
      </c>
      <c r="AI24" s="140" t="s">
        <v>981</v>
      </c>
      <c r="AJ24" s="223" t="s">
        <v>981</v>
      </c>
      <c r="AK24" s="223" t="s">
        <v>981</v>
      </c>
      <c r="AL24" s="223" t="s">
        <v>981</v>
      </c>
      <c r="AM24" s="223" t="s">
        <v>981</v>
      </c>
      <c r="AN24" s="223" t="s">
        <v>981</v>
      </c>
      <c r="AO24" s="140" t="s">
        <v>981</v>
      </c>
      <c r="AP24" s="141" t="s">
        <v>981</v>
      </c>
      <c r="AQ24" s="141" t="s">
        <v>981</v>
      </c>
      <c r="AR24" s="141" t="s">
        <v>981</v>
      </c>
      <c r="AS24" s="140" t="s">
        <v>981</v>
      </c>
      <c r="AT24" s="155" t="s">
        <v>981</v>
      </c>
      <c r="AU24" s="155" t="s">
        <v>981</v>
      </c>
      <c r="AV24" s="155" t="s">
        <v>981</v>
      </c>
      <c r="AW24" s="155" t="s">
        <v>981</v>
      </c>
      <c r="AX24" s="155" t="s">
        <v>981</v>
      </c>
      <c r="AY24" s="155" t="s">
        <v>981</v>
      </c>
      <c r="AZ24" s="155" t="s">
        <v>981</v>
      </c>
      <c r="BA24" s="155" t="s">
        <v>981</v>
      </c>
      <c r="BB24" s="155" t="s">
        <v>981</v>
      </c>
      <c r="BC24" s="155" t="s">
        <v>981</v>
      </c>
    </row>
    <row r="25" spans="1:97" ht="30" customHeight="1" x14ac:dyDescent="0.25">
      <c r="A25" s="141" t="s">
        <v>920</v>
      </c>
      <c r="B25" s="145" t="s">
        <v>921</v>
      </c>
      <c r="C25" s="250" t="s">
        <v>913</v>
      </c>
      <c r="D25" s="251" t="s">
        <v>981</v>
      </c>
      <c r="E25" s="156" t="s">
        <v>981</v>
      </c>
      <c r="F25" s="223" t="s">
        <v>981</v>
      </c>
      <c r="G25" s="156" t="s">
        <v>981</v>
      </c>
      <c r="H25" s="156" t="s">
        <v>981</v>
      </c>
      <c r="I25" s="156" t="s">
        <v>981</v>
      </c>
      <c r="J25" s="223" t="s">
        <v>981</v>
      </c>
      <c r="K25" s="223" t="s">
        <v>981</v>
      </c>
      <c r="L25" s="223" t="s">
        <v>981</v>
      </c>
      <c r="M25" s="223" t="s">
        <v>981</v>
      </c>
      <c r="N25" s="223" t="s">
        <v>981</v>
      </c>
      <c r="O25" s="156" t="s">
        <v>981</v>
      </c>
      <c r="P25" s="223" t="s">
        <v>981</v>
      </c>
      <c r="Q25" s="223" t="s">
        <v>981</v>
      </c>
      <c r="R25" s="223" t="s">
        <v>981</v>
      </c>
      <c r="S25" s="156" t="s">
        <v>981</v>
      </c>
      <c r="T25" s="155" t="s">
        <v>981</v>
      </c>
      <c r="U25" s="223" t="s">
        <v>981</v>
      </c>
      <c r="V25" s="155" t="s">
        <v>981</v>
      </c>
      <c r="W25" s="155" t="s">
        <v>981</v>
      </c>
      <c r="X25" s="155" t="s">
        <v>981</v>
      </c>
      <c r="Y25" s="164" t="s">
        <v>981</v>
      </c>
      <c r="Z25" s="223" t="s">
        <v>981</v>
      </c>
      <c r="AA25" s="223" t="s">
        <v>981</v>
      </c>
      <c r="AB25" s="223" t="s">
        <v>981</v>
      </c>
      <c r="AC25" s="155" t="s">
        <v>981</v>
      </c>
      <c r="AD25" s="140" t="s">
        <v>981</v>
      </c>
      <c r="AE25" s="140" t="s">
        <v>981</v>
      </c>
      <c r="AF25" s="140" t="s">
        <v>981</v>
      </c>
      <c r="AG25" s="140" t="s">
        <v>981</v>
      </c>
      <c r="AH25" s="140" t="s">
        <v>981</v>
      </c>
      <c r="AI25" s="140" t="s">
        <v>981</v>
      </c>
      <c r="AJ25" s="223" t="s">
        <v>981</v>
      </c>
      <c r="AK25" s="223" t="s">
        <v>981</v>
      </c>
      <c r="AL25" s="223" t="s">
        <v>981</v>
      </c>
      <c r="AM25" s="223" t="s">
        <v>981</v>
      </c>
      <c r="AN25" s="223" t="s">
        <v>981</v>
      </c>
      <c r="AO25" s="140" t="s">
        <v>981</v>
      </c>
      <c r="AP25" s="141" t="s">
        <v>981</v>
      </c>
      <c r="AQ25" s="141" t="s">
        <v>981</v>
      </c>
      <c r="AR25" s="141" t="s">
        <v>981</v>
      </c>
      <c r="AS25" s="140" t="s">
        <v>981</v>
      </c>
      <c r="AT25" s="155" t="s">
        <v>981</v>
      </c>
      <c r="AU25" s="155" t="s">
        <v>981</v>
      </c>
      <c r="AV25" s="155" t="s">
        <v>981</v>
      </c>
      <c r="AW25" s="155" t="s">
        <v>981</v>
      </c>
      <c r="AX25" s="155" t="s">
        <v>981</v>
      </c>
      <c r="AY25" s="155" t="s">
        <v>981</v>
      </c>
      <c r="AZ25" s="155" t="s">
        <v>981</v>
      </c>
      <c r="BA25" s="155" t="s">
        <v>981</v>
      </c>
      <c r="BB25" s="155" t="s">
        <v>981</v>
      </c>
      <c r="BC25" s="155" t="s">
        <v>981</v>
      </c>
    </row>
    <row r="26" spans="1:97" ht="20.25" customHeight="1" x14ac:dyDescent="0.25">
      <c r="A26" s="141" t="s">
        <v>922</v>
      </c>
      <c r="B26" s="144" t="s">
        <v>923</v>
      </c>
      <c r="C26" s="140" t="s">
        <v>913</v>
      </c>
      <c r="D26" s="411">
        <f>D124</f>
        <v>0.28799999999999998</v>
      </c>
      <c r="E26" s="411">
        <f t="shared" ref="E26:I26" si="11">E124</f>
        <v>0.28200000000000003</v>
      </c>
      <c r="F26" s="154">
        <f t="shared" si="11"/>
        <v>0</v>
      </c>
      <c r="G26" s="154">
        <f t="shared" si="11"/>
        <v>0</v>
      </c>
      <c r="H26" s="154">
        <f t="shared" si="11"/>
        <v>0</v>
      </c>
      <c r="I26" s="411">
        <f t="shared" si="11"/>
        <v>0.28200000000000003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411">
        <f t="shared" ref="O26:S26" si="12">O124</f>
        <v>4.9000000000000002E-2</v>
      </c>
      <c r="P26" s="154">
        <v>0</v>
      </c>
      <c r="Q26" s="154">
        <v>0</v>
      </c>
      <c r="R26" s="154">
        <v>0</v>
      </c>
      <c r="S26" s="251">
        <f t="shared" si="12"/>
        <v>4.9000000000000002E-2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411">
        <f t="shared" ref="Y26" si="13">Y124</f>
        <v>0.23300000000000001</v>
      </c>
      <c r="Z26" s="154">
        <v>0</v>
      </c>
      <c r="AA26" s="154">
        <v>0</v>
      </c>
      <c r="AB26" s="154">
        <v>0</v>
      </c>
      <c r="AC26" s="411">
        <f t="shared" ref="AC26" si="14">AC124</f>
        <v>0.23300000000000001</v>
      </c>
      <c r="AD26" s="251">
        <f>AD124</f>
        <v>0.24000000000000002</v>
      </c>
      <c r="AE26" s="411">
        <f t="shared" ref="AE26:AI26" si="15">AE124</f>
        <v>0.24299999999999999</v>
      </c>
      <c r="AF26" s="154">
        <v>0</v>
      </c>
      <c r="AG26" s="154">
        <v>0</v>
      </c>
      <c r="AH26" s="154">
        <v>0</v>
      </c>
      <c r="AI26" s="411">
        <f t="shared" si="15"/>
        <v>0.24299999999999999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411">
        <f t="shared" ref="AO26" si="16">AO124</f>
        <v>4.9000000000000002E-2</v>
      </c>
      <c r="AP26" s="154">
        <v>0</v>
      </c>
      <c r="AQ26" s="154">
        <v>0</v>
      </c>
      <c r="AR26" s="154">
        <v>0</v>
      </c>
      <c r="AS26" s="411">
        <f t="shared" ref="AS26" si="17">AS124</f>
        <v>4.9000000000000002E-2</v>
      </c>
      <c r="AT26" s="154">
        <v>0</v>
      </c>
      <c r="AU26" s="154">
        <v>0</v>
      </c>
      <c r="AV26" s="154">
        <v>0</v>
      </c>
      <c r="AW26" s="154">
        <v>0</v>
      </c>
      <c r="AX26" s="154">
        <v>0</v>
      </c>
      <c r="AY26" s="411">
        <f t="shared" ref="AY26" si="18">AY124</f>
        <v>0.19400000000000001</v>
      </c>
      <c r="AZ26" s="154">
        <v>0</v>
      </c>
      <c r="BA26" s="154">
        <v>0</v>
      </c>
      <c r="BB26" s="154">
        <v>0</v>
      </c>
      <c r="BC26" s="411">
        <f t="shared" ref="BC26" si="19">BC124</f>
        <v>0.19400000000000001</v>
      </c>
    </row>
    <row r="27" spans="1:97" x14ac:dyDescent="0.25">
      <c r="A27" s="141" t="s">
        <v>924</v>
      </c>
      <c r="B27" s="412" t="s">
        <v>925</v>
      </c>
      <c r="C27" s="140"/>
      <c r="D27" s="140"/>
      <c r="E27" s="140"/>
      <c r="F27" s="141"/>
      <c r="G27" s="140"/>
      <c r="H27" s="140"/>
      <c r="I27" s="140"/>
      <c r="J27" s="141"/>
      <c r="K27" s="141"/>
      <c r="L27" s="141"/>
      <c r="M27" s="141"/>
      <c r="N27" s="141"/>
      <c r="O27" s="140"/>
      <c r="P27" s="141"/>
      <c r="Q27" s="141"/>
      <c r="R27" s="141"/>
      <c r="S27" s="140"/>
      <c r="T27" s="153"/>
      <c r="U27" s="141"/>
      <c r="V27" s="153"/>
      <c r="W27" s="153"/>
      <c r="X27" s="153"/>
      <c r="Y27" s="153"/>
      <c r="Z27" s="141"/>
      <c r="AA27" s="141"/>
      <c r="AB27" s="141"/>
      <c r="AC27" s="153"/>
      <c r="AD27" s="140"/>
      <c r="AE27" s="140"/>
      <c r="AF27" s="140"/>
      <c r="AG27" s="140"/>
      <c r="AH27" s="140"/>
      <c r="AI27" s="140"/>
      <c r="AJ27" s="141"/>
      <c r="AK27" s="141"/>
      <c r="AL27" s="141"/>
      <c r="AM27" s="141"/>
      <c r="AN27" s="141"/>
      <c r="AO27" s="140"/>
      <c r="AP27" s="141"/>
      <c r="AQ27" s="141"/>
      <c r="AR27" s="141"/>
      <c r="AS27" s="140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</row>
    <row r="28" spans="1:97" ht="18.75" customHeight="1" x14ac:dyDescent="0.25">
      <c r="A28" s="140" t="s">
        <v>172</v>
      </c>
      <c r="B28" s="144" t="s">
        <v>926</v>
      </c>
      <c r="C28" s="140" t="s">
        <v>913</v>
      </c>
      <c r="D28" s="140" t="s">
        <v>981</v>
      </c>
      <c r="E28" s="140" t="s">
        <v>981</v>
      </c>
      <c r="F28" s="141" t="s">
        <v>981</v>
      </c>
      <c r="G28" s="140" t="s">
        <v>981</v>
      </c>
      <c r="H28" s="140" t="s">
        <v>981</v>
      </c>
      <c r="I28" s="140" t="s">
        <v>981</v>
      </c>
      <c r="J28" s="141" t="s">
        <v>981</v>
      </c>
      <c r="K28" s="141" t="s">
        <v>981</v>
      </c>
      <c r="L28" s="141" t="s">
        <v>981</v>
      </c>
      <c r="M28" s="141" t="s">
        <v>981</v>
      </c>
      <c r="N28" s="141" t="s">
        <v>981</v>
      </c>
      <c r="O28" s="140" t="s">
        <v>981</v>
      </c>
      <c r="P28" s="141" t="s">
        <v>981</v>
      </c>
      <c r="Q28" s="141" t="s">
        <v>981</v>
      </c>
      <c r="R28" s="141" t="s">
        <v>981</v>
      </c>
      <c r="S28" s="140" t="s">
        <v>981</v>
      </c>
      <c r="T28" s="153" t="s">
        <v>981</v>
      </c>
      <c r="U28" s="141" t="s">
        <v>981</v>
      </c>
      <c r="V28" s="153" t="s">
        <v>981</v>
      </c>
      <c r="W28" s="153" t="s">
        <v>981</v>
      </c>
      <c r="X28" s="153" t="s">
        <v>981</v>
      </c>
      <c r="Y28" s="153" t="s">
        <v>981</v>
      </c>
      <c r="Z28" s="141" t="s">
        <v>981</v>
      </c>
      <c r="AA28" s="141" t="s">
        <v>981</v>
      </c>
      <c r="AB28" s="141" t="s">
        <v>981</v>
      </c>
      <c r="AC28" s="153" t="s">
        <v>981</v>
      </c>
      <c r="AD28" s="140" t="s">
        <v>981</v>
      </c>
      <c r="AE28" s="140" t="s">
        <v>981</v>
      </c>
      <c r="AF28" s="140" t="s">
        <v>981</v>
      </c>
      <c r="AG28" s="140" t="s">
        <v>981</v>
      </c>
      <c r="AH28" s="140" t="s">
        <v>981</v>
      </c>
      <c r="AI28" s="140" t="s">
        <v>981</v>
      </c>
      <c r="AJ28" s="141" t="s">
        <v>981</v>
      </c>
      <c r="AK28" s="141" t="s">
        <v>981</v>
      </c>
      <c r="AL28" s="141" t="s">
        <v>981</v>
      </c>
      <c r="AM28" s="141" t="s">
        <v>981</v>
      </c>
      <c r="AN28" s="141" t="s">
        <v>981</v>
      </c>
      <c r="AO28" s="140" t="s">
        <v>981</v>
      </c>
      <c r="AP28" s="141" t="s">
        <v>981</v>
      </c>
      <c r="AQ28" s="141" t="s">
        <v>981</v>
      </c>
      <c r="AR28" s="141" t="s">
        <v>981</v>
      </c>
      <c r="AS28" s="140" t="s">
        <v>981</v>
      </c>
      <c r="AT28" s="153" t="s">
        <v>981</v>
      </c>
      <c r="AU28" s="153" t="s">
        <v>981</v>
      </c>
      <c r="AV28" s="153" t="s">
        <v>981</v>
      </c>
      <c r="AW28" s="153" t="s">
        <v>981</v>
      </c>
      <c r="AX28" s="153" t="s">
        <v>981</v>
      </c>
      <c r="AY28" s="153" t="s">
        <v>981</v>
      </c>
      <c r="AZ28" s="153" t="s">
        <v>981</v>
      </c>
      <c r="BA28" s="153" t="s">
        <v>981</v>
      </c>
      <c r="BB28" s="153" t="s">
        <v>981</v>
      </c>
      <c r="BC28" s="153" t="s">
        <v>981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97" ht="31.5" customHeight="1" x14ac:dyDescent="0.25">
      <c r="A29" s="140" t="s">
        <v>174</v>
      </c>
      <c r="B29" s="144" t="s">
        <v>927</v>
      </c>
      <c r="C29" s="140" t="s">
        <v>913</v>
      </c>
      <c r="D29" s="140" t="s">
        <v>981</v>
      </c>
      <c r="E29" s="140" t="s">
        <v>981</v>
      </c>
      <c r="F29" s="141" t="s">
        <v>981</v>
      </c>
      <c r="G29" s="140" t="s">
        <v>981</v>
      </c>
      <c r="H29" s="140" t="s">
        <v>981</v>
      </c>
      <c r="I29" s="140" t="s">
        <v>981</v>
      </c>
      <c r="J29" s="141" t="s">
        <v>981</v>
      </c>
      <c r="K29" s="141" t="s">
        <v>981</v>
      </c>
      <c r="L29" s="141" t="s">
        <v>981</v>
      </c>
      <c r="M29" s="141" t="s">
        <v>981</v>
      </c>
      <c r="N29" s="141" t="s">
        <v>981</v>
      </c>
      <c r="O29" s="140" t="s">
        <v>981</v>
      </c>
      <c r="P29" s="141" t="s">
        <v>981</v>
      </c>
      <c r="Q29" s="141" t="s">
        <v>981</v>
      </c>
      <c r="R29" s="141" t="s">
        <v>981</v>
      </c>
      <c r="S29" s="140" t="s">
        <v>981</v>
      </c>
      <c r="T29" s="153" t="s">
        <v>981</v>
      </c>
      <c r="U29" s="141" t="s">
        <v>981</v>
      </c>
      <c r="V29" s="153" t="s">
        <v>981</v>
      </c>
      <c r="W29" s="153" t="s">
        <v>981</v>
      </c>
      <c r="X29" s="153" t="s">
        <v>981</v>
      </c>
      <c r="Y29" s="153" t="s">
        <v>981</v>
      </c>
      <c r="Z29" s="141" t="s">
        <v>981</v>
      </c>
      <c r="AA29" s="141" t="s">
        <v>981</v>
      </c>
      <c r="AB29" s="141" t="s">
        <v>981</v>
      </c>
      <c r="AC29" s="153" t="s">
        <v>981</v>
      </c>
      <c r="AD29" s="140" t="s">
        <v>981</v>
      </c>
      <c r="AE29" s="140" t="s">
        <v>981</v>
      </c>
      <c r="AF29" s="140" t="s">
        <v>981</v>
      </c>
      <c r="AG29" s="140" t="s">
        <v>981</v>
      </c>
      <c r="AH29" s="140" t="s">
        <v>981</v>
      </c>
      <c r="AI29" s="140" t="s">
        <v>981</v>
      </c>
      <c r="AJ29" s="141" t="s">
        <v>981</v>
      </c>
      <c r="AK29" s="141" t="s">
        <v>981</v>
      </c>
      <c r="AL29" s="141" t="s">
        <v>981</v>
      </c>
      <c r="AM29" s="141" t="s">
        <v>981</v>
      </c>
      <c r="AN29" s="141" t="s">
        <v>981</v>
      </c>
      <c r="AO29" s="140" t="s">
        <v>981</v>
      </c>
      <c r="AP29" s="141" t="s">
        <v>981</v>
      </c>
      <c r="AQ29" s="141" t="s">
        <v>981</v>
      </c>
      <c r="AR29" s="141" t="s">
        <v>981</v>
      </c>
      <c r="AS29" s="140" t="s">
        <v>981</v>
      </c>
      <c r="AT29" s="153" t="s">
        <v>981</v>
      </c>
      <c r="AU29" s="153" t="s">
        <v>981</v>
      </c>
      <c r="AV29" s="153" t="s">
        <v>981</v>
      </c>
      <c r="AW29" s="153" t="s">
        <v>981</v>
      </c>
      <c r="AX29" s="153" t="s">
        <v>981</v>
      </c>
      <c r="AY29" s="153" t="s">
        <v>981</v>
      </c>
      <c r="AZ29" s="153" t="s">
        <v>981</v>
      </c>
      <c r="BA29" s="153" t="s">
        <v>981</v>
      </c>
      <c r="BB29" s="153" t="s">
        <v>981</v>
      </c>
      <c r="BC29" s="153" t="s">
        <v>981</v>
      </c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</row>
    <row r="30" spans="1:97" ht="46.5" customHeight="1" x14ac:dyDescent="0.25">
      <c r="A30" s="140" t="s">
        <v>175</v>
      </c>
      <c r="B30" s="144" t="s">
        <v>928</v>
      </c>
      <c r="C30" s="140" t="s">
        <v>913</v>
      </c>
      <c r="D30" s="140" t="s">
        <v>981</v>
      </c>
      <c r="E30" s="140" t="s">
        <v>981</v>
      </c>
      <c r="F30" s="141" t="s">
        <v>981</v>
      </c>
      <c r="G30" s="140" t="s">
        <v>981</v>
      </c>
      <c r="H30" s="140" t="s">
        <v>981</v>
      </c>
      <c r="I30" s="140" t="s">
        <v>981</v>
      </c>
      <c r="J30" s="141" t="s">
        <v>981</v>
      </c>
      <c r="K30" s="141" t="s">
        <v>981</v>
      </c>
      <c r="L30" s="141" t="s">
        <v>981</v>
      </c>
      <c r="M30" s="141" t="s">
        <v>981</v>
      </c>
      <c r="N30" s="141" t="s">
        <v>981</v>
      </c>
      <c r="O30" s="140" t="s">
        <v>981</v>
      </c>
      <c r="P30" s="141" t="s">
        <v>981</v>
      </c>
      <c r="Q30" s="141" t="s">
        <v>981</v>
      </c>
      <c r="R30" s="141" t="s">
        <v>981</v>
      </c>
      <c r="S30" s="140" t="s">
        <v>981</v>
      </c>
      <c r="T30" s="153" t="s">
        <v>981</v>
      </c>
      <c r="U30" s="141" t="s">
        <v>981</v>
      </c>
      <c r="V30" s="153" t="s">
        <v>981</v>
      </c>
      <c r="W30" s="153" t="s">
        <v>981</v>
      </c>
      <c r="X30" s="153" t="s">
        <v>981</v>
      </c>
      <c r="Y30" s="153" t="s">
        <v>981</v>
      </c>
      <c r="Z30" s="141" t="s">
        <v>981</v>
      </c>
      <c r="AA30" s="141" t="s">
        <v>981</v>
      </c>
      <c r="AB30" s="141" t="s">
        <v>981</v>
      </c>
      <c r="AC30" s="153" t="s">
        <v>981</v>
      </c>
      <c r="AD30" s="140" t="s">
        <v>981</v>
      </c>
      <c r="AE30" s="140" t="s">
        <v>981</v>
      </c>
      <c r="AF30" s="140" t="s">
        <v>981</v>
      </c>
      <c r="AG30" s="140" t="s">
        <v>981</v>
      </c>
      <c r="AH30" s="140" t="s">
        <v>981</v>
      </c>
      <c r="AI30" s="140" t="s">
        <v>981</v>
      </c>
      <c r="AJ30" s="141" t="s">
        <v>981</v>
      </c>
      <c r="AK30" s="141" t="s">
        <v>981</v>
      </c>
      <c r="AL30" s="141" t="s">
        <v>981</v>
      </c>
      <c r="AM30" s="141" t="s">
        <v>981</v>
      </c>
      <c r="AN30" s="141" t="s">
        <v>981</v>
      </c>
      <c r="AO30" s="140" t="s">
        <v>981</v>
      </c>
      <c r="AP30" s="141" t="s">
        <v>981</v>
      </c>
      <c r="AQ30" s="141" t="s">
        <v>981</v>
      </c>
      <c r="AR30" s="141" t="s">
        <v>981</v>
      </c>
      <c r="AS30" s="140" t="s">
        <v>981</v>
      </c>
      <c r="AT30" s="153" t="s">
        <v>981</v>
      </c>
      <c r="AU30" s="153" t="s">
        <v>981</v>
      </c>
      <c r="AV30" s="153" t="s">
        <v>981</v>
      </c>
      <c r="AW30" s="153" t="s">
        <v>981</v>
      </c>
      <c r="AX30" s="153" t="s">
        <v>981</v>
      </c>
      <c r="AY30" s="153" t="s">
        <v>981</v>
      </c>
      <c r="AZ30" s="153" t="s">
        <v>981</v>
      </c>
      <c r="BA30" s="153" t="s">
        <v>981</v>
      </c>
      <c r="BB30" s="153" t="s">
        <v>981</v>
      </c>
      <c r="BC30" s="153" t="s">
        <v>981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7" ht="45.75" customHeight="1" x14ac:dyDescent="0.3">
      <c r="A31" s="140" t="s">
        <v>177</v>
      </c>
      <c r="B31" s="146" t="s">
        <v>929</v>
      </c>
      <c r="C31" s="118" t="s">
        <v>913</v>
      </c>
      <c r="D31" s="118" t="s">
        <v>981</v>
      </c>
      <c r="E31" s="118" t="s">
        <v>981</v>
      </c>
      <c r="F31" s="131" t="s">
        <v>981</v>
      </c>
      <c r="G31" s="118" t="s">
        <v>981</v>
      </c>
      <c r="H31" s="118" t="s">
        <v>981</v>
      </c>
      <c r="I31" s="118" t="s">
        <v>981</v>
      </c>
      <c r="J31" s="131" t="s">
        <v>981</v>
      </c>
      <c r="K31" s="131" t="s">
        <v>981</v>
      </c>
      <c r="L31" s="131" t="s">
        <v>981</v>
      </c>
      <c r="M31" s="131" t="s">
        <v>981</v>
      </c>
      <c r="N31" s="131" t="s">
        <v>981</v>
      </c>
      <c r="O31" s="118" t="s">
        <v>981</v>
      </c>
      <c r="P31" s="131" t="s">
        <v>981</v>
      </c>
      <c r="Q31" s="131" t="s">
        <v>981</v>
      </c>
      <c r="R31" s="131" t="s">
        <v>981</v>
      </c>
      <c r="S31" s="118" t="s">
        <v>981</v>
      </c>
      <c r="T31" s="126" t="s">
        <v>981</v>
      </c>
      <c r="U31" s="131" t="s">
        <v>981</v>
      </c>
      <c r="V31" s="126" t="s">
        <v>981</v>
      </c>
      <c r="W31" s="126" t="s">
        <v>981</v>
      </c>
      <c r="X31" s="126" t="s">
        <v>981</v>
      </c>
      <c r="Y31" s="126" t="s">
        <v>981</v>
      </c>
      <c r="Z31" s="131" t="s">
        <v>981</v>
      </c>
      <c r="AA31" s="131" t="s">
        <v>981</v>
      </c>
      <c r="AB31" s="131" t="s">
        <v>981</v>
      </c>
      <c r="AC31" s="126" t="s">
        <v>981</v>
      </c>
      <c r="AD31" s="118" t="s">
        <v>981</v>
      </c>
      <c r="AE31" s="118" t="s">
        <v>981</v>
      </c>
      <c r="AF31" s="118" t="s">
        <v>981</v>
      </c>
      <c r="AG31" s="118" t="s">
        <v>981</v>
      </c>
      <c r="AH31" s="118" t="s">
        <v>981</v>
      </c>
      <c r="AI31" s="118" t="s">
        <v>981</v>
      </c>
      <c r="AJ31" s="131" t="s">
        <v>981</v>
      </c>
      <c r="AK31" s="131" t="s">
        <v>981</v>
      </c>
      <c r="AL31" s="131" t="s">
        <v>981</v>
      </c>
      <c r="AM31" s="131" t="s">
        <v>981</v>
      </c>
      <c r="AN31" s="131" t="s">
        <v>981</v>
      </c>
      <c r="AO31" s="118" t="s">
        <v>981</v>
      </c>
      <c r="AP31" s="131" t="s">
        <v>981</v>
      </c>
      <c r="AQ31" s="131" t="s">
        <v>981</v>
      </c>
      <c r="AR31" s="131" t="s">
        <v>981</v>
      </c>
      <c r="AS31" s="118" t="s">
        <v>981</v>
      </c>
      <c r="AT31" s="126" t="s">
        <v>981</v>
      </c>
      <c r="AU31" s="126" t="s">
        <v>981</v>
      </c>
      <c r="AV31" s="126" t="s">
        <v>981</v>
      </c>
      <c r="AW31" s="126" t="s">
        <v>981</v>
      </c>
      <c r="AX31" s="126" t="s">
        <v>981</v>
      </c>
      <c r="AY31" s="126" t="s">
        <v>981</v>
      </c>
      <c r="AZ31" s="126" t="s">
        <v>981</v>
      </c>
      <c r="BA31" s="126" t="s">
        <v>981</v>
      </c>
      <c r="BB31" s="126" t="s">
        <v>981</v>
      </c>
      <c r="BC31" s="126" t="s">
        <v>981</v>
      </c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</row>
    <row r="32" spans="1:97" ht="33.75" customHeight="1" x14ac:dyDescent="0.25">
      <c r="A32" s="140" t="s">
        <v>179</v>
      </c>
      <c r="B32" s="144" t="s">
        <v>930</v>
      </c>
      <c r="C32" s="140" t="s">
        <v>913</v>
      </c>
      <c r="D32" s="140" t="s">
        <v>981</v>
      </c>
      <c r="E32" s="140" t="s">
        <v>981</v>
      </c>
      <c r="F32" s="141" t="s">
        <v>981</v>
      </c>
      <c r="G32" s="140" t="s">
        <v>981</v>
      </c>
      <c r="H32" s="140" t="s">
        <v>981</v>
      </c>
      <c r="I32" s="140" t="s">
        <v>981</v>
      </c>
      <c r="J32" s="141" t="s">
        <v>981</v>
      </c>
      <c r="K32" s="141" t="s">
        <v>981</v>
      </c>
      <c r="L32" s="141" t="s">
        <v>981</v>
      </c>
      <c r="M32" s="141" t="s">
        <v>981</v>
      </c>
      <c r="N32" s="141" t="s">
        <v>981</v>
      </c>
      <c r="O32" s="140" t="s">
        <v>981</v>
      </c>
      <c r="P32" s="141" t="s">
        <v>981</v>
      </c>
      <c r="Q32" s="141" t="s">
        <v>981</v>
      </c>
      <c r="R32" s="141" t="s">
        <v>981</v>
      </c>
      <c r="S32" s="140" t="s">
        <v>981</v>
      </c>
      <c r="T32" s="153" t="s">
        <v>981</v>
      </c>
      <c r="U32" s="141" t="s">
        <v>981</v>
      </c>
      <c r="V32" s="153" t="s">
        <v>981</v>
      </c>
      <c r="W32" s="153" t="s">
        <v>981</v>
      </c>
      <c r="X32" s="153" t="s">
        <v>981</v>
      </c>
      <c r="Y32" s="153" t="s">
        <v>981</v>
      </c>
      <c r="Z32" s="141" t="s">
        <v>981</v>
      </c>
      <c r="AA32" s="141" t="s">
        <v>981</v>
      </c>
      <c r="AB32" s="141" t="s">
        <v>981</v>
      </c>
      <c r="AC32" s="153" t="s">
        <v>981</v>
      </c>
      <c r="AD32" s="140" t="s">
        <v>981</v>
      </c>
      <c r="AE32" s="140" t="s">
        <v>981</v>
      </c>
      <c r="AF32" s="140" t="s">
        <v>981</v>
      </c>
      <c r="AG32" s="140" t="s">
        <v>981</v>
      </c>
      <c r="AH32" s="140" t="s">
        <v>981</v>
      </c>
      <c r="AI32" s="140" t="s">
        <v>981</v>
      </c>
      <c r="AJ32" s="141" t="s">
        <v>981</v>
      </c>
      <c r="AK32" s="141" t="s">
        <v>981</v>
      </c>
      <c r="AL32" s="141" t="s">
        <v>981</v>
      </c>
      <c r="AM32" s="141" t="s">
        <v>981</v>
      </c>
      <c r="AN32" s="141" t="s">
        <v>981</v>
      </c>
      <c r="AO32" s="140" t="s">
        <v>981</v>
      </c>
      <c r="AP32" s="141" t="s">
        <v>981</v>
      </c>
      <c r="AQ32" s="141" t="s">
        <v>981</v>
      </c>
      <c r="AR32" s="141" t="s">
        <v>981</v>
      </c>
      <c r="AS32" s="140" t="s">
        <v>981</v>
      </c>
      <c r="AT32" s="153" t="s">
        <v>981</v>
      </c>
      <c r="AU32" s="153" t="s">
        <v>981</v>
      </c>
      <c r="AV32" s="153" t="s">
        <v>981</v>
      </c>
      <c r="AW32" s="153" t="s">
        <v>981</v>
      </c>
      <c r="AX32" s="153" t="s">
        <v>981</v>
      </c>
      <c r="AY32" s="153" t="s">
        <v>981</v>
      </c>
      <c r="AZ32" s="153" t="s">
        <v>981</v>
      </c>
      <c r="BA32" s="153" t="s">
        <v>981</v>
      </c>
      <c r="BB32" s="153" t="s">
        <v>981</v>
      </c>
      <c r="BC32" s="153" t="s">
        <v>981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30" customHeight="1" x14ac:dyDescent="0.3">
      <c r="A33" s="140" t="s">
        <v>187</v>
      </c>
      <c r="B33" s="144" t="s">
        <v>931</v>
      </c>
      <c r="C33" s="156" t="s">
        <v>913</v>
      </c>
      <c r="D33" s="156" t="s">
        <v>981</v>
      </c>
      <c r="E33" s="156" t="s">
        <v>981</v>
      </c>
      <c r="F33" s="223" t="s">
        <v>981</v>
      </c>
      <c r="G33" s="156" t="s">
        <v>981</v>
      </c>
      <c r="H33" s="156" t="s">
        <v>981</v>
      </c>
      <c r="I33" s="156" t="s">
        <v>981</v>
      </c>
      <c r="J33" s="223" t="s">
        <v>981</v>
      </c>
      <c r="K33" s="223" t="s">
        <v>981</v>
      </c>
      <c r="L33" s="223" t="s">
        <v>981</v>
      </c>
      <c r="M33" s="223" t="s">
        <v>981</v>
      </c>
      <c r="N33" s="223" t="s">
        <v>981</v>
      </c>
      <c r="O33" s="156" t="s">
        <v>981</v>
      </c>
      <c r="P33" s="223" t="s">
        <v>981</v>
      </c>
      <c r="Q33" s="223" t="s">
        <v>981</v>
      </c>
      <c r="R33" s="223" t="s">
        <v>981</v>
      </c>
      <c r="S33" s="156" t="s">
        <v>981</v>
      </c>
      <c r="T33" s="155" t="s">
        <v>981</v>
      </c>
      <c r="U33" s="223" t="s">
        <v>981</v>
      </c>
      <c r="V33" s="155" t="s">
        <v>981</v>
      </c>
      <c r="W33" s="155" t="s">
        <v>981</v>
      </c>
      <c r="X33" s="155" t="s">
        <v>981</v>
      </c>
      <c r="Y33" s="155" t="s">
        <v>981</v>
      </c>
      <c r="Z33" s="223" t="s">
        <v>981</v>
      </c>
      <c r="AA33" s="223" t="s">
        <v>981</v>
      </c>
      <c r="AB33" s="223" t="s">
        <v>981</v>
      </c>
      <c r="AC33" s="155" t="s">
        <v>981</v>
      </c>
      <c r="AD33" s="156" t="s">
        <v>981</v>
      </c>
      <c r="AE33" s="156" t="s">
        <v>981</v>
      </c>
      <c r="AF33" s="156" t="s">
        <v>981</v>
      </c>
      <c r="AG33" s="156" t="s">
        <v>981</v>
      </c>
      <c r="AH33" s="156" t="s">
        <v>981</v>
      </c>
      <c r="AI33" s="156" t="s">
        <v>981</v>
      </c>
      <c r="AJ33" s="223" t="s">
        <v>981</v>
      </c>
      <c r="AK33" s="223" t="s">
        <v>981</v>
      </c>
      <c r="AL33" s="223" t="s">
        <v>981</v>
      </c>
      <c r="AM33" s="223" t="s">
        <v>981</v>
      </c>
      <c r="AN33" s="223" t="s">
        <v>981</v>
      </c>
      <c r="AO33" s="156" t="s">
        <v>981</v>
      </c>
      <c r="AP33" s="223" t="s">
        <v>981</v>
      </c>
      <c r="AQ33" s="223" t="s">
        <v>981</v>
      </c>
      <c r="AR33" s="223" t="s">
        <v>981</v>
      </c>
      <c r="AS33" s="156" t="s">
        <v>981</v>
      </c>
      <c r="AT33" s="155" t="s">
        <v>981</v>
      </c>
      <c r="AU33" s="155" t="s">
        <v>981</v>
      </c>
      <c r="AV33" s="155" t="s">
        <v>981</v>
      </c>
      <c r="AW33" s="155" t="s">
        <v>981</v>
      </c>
      <c r="AX33" s="155" t="s">
        <v>981</v>
      </c>
      <c r="AY33" s="155" t="s">
        <v>981</v>
      </c>
      <c r="AZ33" s="155" t="s">
        <v>981</v>
      </c>
      <c r="BA33" s="155" t="s">
        <v>981</v>
      </c>
      <c r="BB33" s="155" t="s">
        <v>981</v>
      </c>
      <c r="BC33" s="155" t="s">
        <v>981</v>
      </c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</row>
    <row r="34" spans="1:97" ht="46.5" customHeight="1" x14ac:dyDescent="0.3">
      <c r="A34" s="140" t="s">
        <v>811</v>
      </c>
      <c r="B34" s="144" t="s">
        <v>932</v>
      </c>
      <c r="C34" s="156" t="s">
        <v>913</v>
      </c>
      <c r="D34" s="156" t="s">
        <v>981</v>
      </c>
      <c r="E34" s="156" t="s">
        <v>981</v>
      </c>
      <c r="F34" s="223" t="s">
        <v>981</v>
      </c>
      <c r="G34" s="156" t="s">
        <v>981</v>
      </c>
      <c r="H34" s="156" t="s">
        <v>981</v>
      </c>
      <c r="I34" s="156" t="s">
        <v>981</v>
      </c>
      <c r="J34" s="223" t="s">
        <v>981</v>
      </c>
      <c r="K34" s="223" t="s">
        <v>981</v>
      </c>
      <c r="L34" s="223" t="s">
        <v>981</v>
      </c>
      <c r="M34" s="223" t="s">
        <v>981</v>
      </c>
      <c r="N34" s="223" t="s">
        <v>981</v>
      </c>
      <c r="O34" s="156" t="s">
        <v>981</v>
      </c>
      <c r="P34" s="223" t="s">
        <v>981</v>
      </c>
      <c r="Q34" s="223" t="s">
        <v>981</v>
      </c>
      <c r="R34" s="223" t="s">
        <v>981</v>
      </c>
      <c r="S34" s="156" t="s">
        <v>981</v>
      </c>
      <c r="T34" s="155" t="s">
        <v>981</v>
      </c>
      <c r="U34" s="223" t="s">
        <v>981</v>
      </c>
      <c r="V34" s="155" t="s">
        <v>981</v>
      </c>
      <c r="W34" s="155" t="s">
        <v>981</v>
      </c>
      <c r="X34" s="155" t="s">
        <v>981</v>
      </c>
      <c r="Y34" s="155" t="s">
        <v>981</v>
      </c>
      <c r="Z34" s="223" t="s">
        <v>981</v>
      </c>
      <c r="AA34" s="223" t="s">
        <v>981</v>
      </c>
      <c r="AB34" s="223" t="s">
        <v>981</v>
      </c>
      <c r="AC34" s="155" t="s">
        <v>981</v>
      </c>
      <c r="AD34" s="156" t="s">
        <v>981</v>
      </c>
      <c r="AE34" s="156" t="s">
        <v>981</v>
      </c>
      <c r="AF34" s="156" t="s">
        <v>981</v>
      </c>
      <c r="AG34" s="156" t="s">
        <v>981</v>
      </c>
      <c r="AH34" s="156" t="s">
        <v>981</v>
      </c>
      <c r="AI34" s="156" t="s">
        <v>981</v>
      </c>
      <c r="AJ34" s="223" t="s">
        <v>981</v>
      </c>
      <c r="AK34" s="223" t="s">
        <v>981</v>
      </c>
      <c r="AL34" s="223" t="s">
        <v>981</v>
      </c>
      <c r="AM34" s="223" t="s">
        <v>981</v>
      </c>
      <c r="AN34" s="223" t="s">
        <v>981</v>
      </c>
      <c r="AO34" s="156" t="s">
        <v>981</v>
      </c>
      <c r="AP34" s="223" t="s">
        <v>981</v>
      </c>
      <c r="AQ34" s="223" t="s">
        <v>981</v>
      </c>
      <c r="AR34" s="223" t="s">
        <v>981</v>
      </c>
      <c r="AS34" s="156" t="s">
        <v>981</v>
      </c>
      <c r="AT34" s="155" t="s">
        <v>981</v>
      </c>
      <c r="AU34" s="155" t="s">
        <v>981</v>
      </c>
      <c r="AV34" s="155" t="s">
        <v>981</v>
      </c>
      <c r="AW34" s="155" t="s">
        <v>981</v>
      </c>
      <c r="AX34" s="155" t="s">
        <v>981</v>
      </c>
      <c r="AY34" s="155" t="s">
        <v>981</v>
      </c>
      <c r="AZ34" s="155" t="s">
        <v>981</v>
      </c>
      <c r="BA34" s="155" t="s">
        <v>981</v>
      </c>
      <c r="BB34" s="155" t="s">
        <v>981</v>
      </c>
      <c r="BC34" s="155" t="s">
        <v>981</v>
      </c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</row>
    <row r="35" spans="1:97" ht="31.5" customHeight="1" x14ac:dyDescent="0.25">
      <c r="A35" s="140" t="s">
        <v>812</v>
      </c>
      <c r="B35" s="144" t="s">
        <v>933</v>
      </c>
      <c r="C35" s="156" t="s">
        <v>913</v>
      </c>
      <c r="D35" s="156" t="s">
        <v>981</v>
      </c>
      <c r="E35" s="156" t="s">
        <v>981</v>
      </c>
      <c r="F35" s="223" t="s">
        <v>981</v>
      </c>
      <c r="G35" s="156" t="s">
        <v>981</v>
      </c>
      <c r="H35" s="156" t="s">
        <v>981</v>
      </c>
      <c r="I35" s="156" t="s">
        <v>981</v>
      </c>
      <c r="J35" s="223" t="s">
        <v>981</v>
      </c>
      <c r="K35" s="223" t="s">
        <v>981</v>
      </c>
      <c r="L35" s="223" t="s">
        <v>981</v>
      </c>
      <c r="M35" s="223" t="s">
        <v>981</v>
      </c>
      <c r="N35" s="223" t="s">
        <v>981</v>
      </c>
      <c r="O35" s="156" t="s">
        <v>981</v>
      </c>
      <c r="P35" s="223" t="s">
        <v>981</v>
      </c>
      <c r="Q35" s="223" t="s">
        <v>981</v>
      </c>
      <c r="R35" s="223" t="s">
        <v>981</v>
      </c>
      <c r="S35" s="156" t="s">
        <v>981</v>
      </c>
      <c r="T35" s="155" t="s">
        <v>981</v>
      </c>
      <c r="U35" s="223" t="s">
        <v>981</v>
      </c>
      <c r="V35" s="155" t="s">
        <v>981</v>
      </c>
      <c r="W35" s="155" t="s">
        <v>981</v>
      </c>
      <c r="X35" s="155" t="s">
        <v>981</v>
      </c>
      <c r="Y35" s="155" t="s">
        <v>981</v>
      </c>
      <c r="Z35" s="223" t="s">
        <v>981</v>
      </c>
      <c r="AA35" s="223" t="s">
        <v>981</v>
      </c>
      <c r="AB35" s="223" t="s">
        <v>981</v>
      </c>
      <c r="AC35" s="155" t="s">
        <v>981</v>
      </c>
      <c r="AD35" s="156" t="s">
        <v>981</v>
      </c>
      <c r="AE35" s="156" t="s">
        <v>981</v>
      </c>
      <c r="AF35" s="156" t="s">
        <v>981</v>
      </c>
      <c r="AG35" s="156" t="s">
        <v>981</v>
      </c>
      <c r="AH35" s="156" t="s">
        <v>981</v>
      </c>
      <c r="AI35" s="156" t="s">
        <v>981</v>
      </c>
      <c r="AJ35" s="223" t="s">
        <v>981</v>
      </c>
      <c r="AK35" s="223" t="s">
        <v>981</v>
      </c>
      <c r="AL35" s="223" t="s">
        <v>981</v>
      </c>
      <c r="AM35" s="223" t="s">
        <v>981</v>
      </c>
      <c r="AN35" s="223" t="s">
        <v>981</v>
      </c>
      <c r="AO35" s="156" t="s">
        <v>981</v>
      </c>
      <c r="AP35" s="223" t="s">
        <v>981</v>
      </c>
      <c r="AQ35" s="223" t="s">
        <v>981</v>
      </c>
      <c r="AR35" s="223" t="s">
        <v>981</v>
      </c>
      <c r="AS35" s="156" t="s">
        <v>981</v>
      </c>
      <c r="AT35" s="155" t="s">
        <v>981</v>
      </c>
      <c r="AU35" s="155" t="s">
        <v>981</v>
      </c>
      <c r="AV35" s="155" t="s">
        <v>981</v>
      </c>
      <c r="AW35" s="155" t="s">
        <v>981</v>
      </c>
      <c r="AX35" s="155" t="s">
        <v>981</v>
      </c>
      <c r="AY35" s="155" t="s">
        <v>981</v>
      </c>
      <c r="AZ35" s="155" t="s">
        <v>981</v>
      </c>
      <c r="BA35" s="155" t="s">
        <v>981</v>
      </c>
      <c r="BB35" s="155" t="s">
        <v>981</v>
      </c>
      <c r="BC35" s="155" t="s">
        <v>981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33" customHeight="1" x14ac:dyDescent="0.25">
      <c r="A36" s="140" t="s">
        <v>188</v>
      </c>
      <c r="B36" s="147" t="s">
        <v>934</v>
      </c>
      <c r="C36" s="157" t="s">
        <v>913</v>
      </c>
      <c r="D36" s="157" t="s">
        <v>981</v>
      </c>
      <c r="E36" s="157" t="s">
        <v>981</v>
      </c>
      <c r="F36" s="233" t="s">
        <v>981</v>
      </c>
      <c r="G36" s="157" t="s">
        <v>981</v>
      </c>
      <c r="H36" s="157" t="s">
        <v>981</v>
      </c>
      <c r="I36" s="157" t="s">
        <v>981</v>
      </c>
      <c r="J36" s="233" t="s">
        <v>981</v>
      </c>
      <c r="K36" s="233" t="s">
        <v>981</v>
      </c>
      <c r="L36" s="233" t="s">
        <v>981</v>
      </c>
      <c r="M36" s="233" t="s">
        <v>981</v>
      </c>
      <c r="N36" s="233" t="s">
        <v>981</v>
      </c>
      <c r="O36" s="157" t="s">
        <v>981</v>
      </c>
      <c r="P36" s="233" t="s">
        <v>981</v>
      </c>
      <c r="Q36" s="233" t="s">
        <v>981</v>
      </c>
      <c r="R36" s="233" t="s">
        <v>981</v>
      </c>
      <c r="S36" s="157" t="s">
        <v>981</v>
      </c>
      <c r="T36" s="158" t="s">
        <v>981</v>
      </c>
      <c r="U36" s="233" t="s">
        <v>981</v>
      </c>
      <c r="V36" s="158" t="s">
        <v>981</v>
      </c>
      <c r="W36" s="158" t="s">
        <v>981</v>
      </c>
      <c r="X36" s="158" t="s">
        <v>981</v>
      </c>
      <c r="Y36" s="158" t="s">
        <v>981</v>
      </c>
      <c r="Z36" s="233" t="s">
        <v>981</v>
      </c>
      <c r="AA36" s="233" t="s">
        <v>981</v>
      </c>
      <c r="AB36" s="233" t="s">
        <v>981</v>
      </c>
      <c r="AC36" s="158" t="s">
        <v>981</v>
      </c>
      <c r="AD36" s="157" t="s">
        <v>981</v>
      </c>
      <c r="AE36" s="157" t="s">
        <v>981</v>
      </c>
      <c r="AF36" s="157" t="s">
        <v>981</v>
      </c>
      <c r="AG36" s="157" t="s">
        <v>981</v>
      </c>
      <c r="AH36" s="157" t="s">
        <v>981</v>
      </c>
      <c r="AI36" s="157" t="s">
        <v>981</v>
      </c>
      <c r="AJ36" s="233" t="s">
        <v>981</v>
      </c>
      <c r="AK36" s="233" t="s">
        <v>981</v>
      </c>
      <c r="AL36" s="233" t="s">
        <v>981</v>
      </c>
      <c r="AM36" s="233" t="s">
        <v>981</v>
      </c>
      <c r="AN36" s="233" t="s">
        <v>981</v>
      </c>
      <c r="AO36" s="157" t="s">
        <v>981</v>
      </c>
      <c r="AP36" s="233" t="s">
        <v>981</v>
      </c>
      <c r="AQ36" s="233" t="s">
        <v>981</v>
      </c>
      <c r="AR36" s="233" t="s">
        <v>981</v>
      </c>
      <c r="AS36" s="157" t="s">
        <v>981</v>
      </c>
      <c r="AT36" s="158" t="s">
        <v>981</v>
      </c>
      <c r="AU36" s="158" t="s">
        <v>981</v>
      </c>
      <c r="AV36" s="158" t="s">
        <v>981</v>
      </c>
      <c r="AW36" s="158" t="s">
        <v>981</v>
      </c>
      <c r="AX36" s="158" t="s">
        <v>981</v>
      </c>
      <c r="AY36" s="158" t="s">
        <v>981</v>
      </c>
      <c r="AZ36" s="158" t="s">
        <v>981</v>
      </c>
      <c r="BA36" s="158" t="s">
        <v>981</v>
      </c>
      <c r="BB36" s="158" t="s">
        <v>981</v>
      </c>
      <c r="BC36" s="158" t="s">
        <v>981</v>
      </c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</row>
    <row r="37" spans="1:97" ht="32.25" customHeight="1" x14ac:dyDescent="0.25">
      <c r="A37" s="140" t="s">
        <v>935</v>
      </c>
      <c r="B37" s="147" t="s">
        <v>936</v>
      </c>
      <c r="C37" s="159" t="s">
        <v>913</v>
      </c>
      <c r="D37" s="159" t="s">
        <v>981</v>
      </c>
      <c r="E37" s="159" t="s">
        <v>981</v>
      </c>
      <c r="F37" s="230" t="s">
        <v>981</v>
      </c>
      <c r="G37" s="159" t="s">
        <v>981</v>
      </c>
      <c r="H37" s="159" t="s">
        <v>981</v>
      </c>
      <c r="I37" s="159" t="s">
        <v>981</v>
      </c>
      <c r="J37" s="230" t="s">
        <v>981</v>
      </c>
      <c r="K37" s="230" t="s">
        <v>981</v>
      </c>
      <c r="L37" s="230" t="s">
        <v>981</v>
      </c>
      <c r="M37" s="230" t="s">
        <v>981</v>
      </c>
      <c r="N37" s="230" t="s">
        <v>981</v>
      </c>
      <c r="O37" s="159" t="s">
        <v>981</v>
      </c>
      <c r="P37" s="230" t="s">
        <v>981</v>
      </c>
      <c r="Q37" s="230" t="s">
        <v>981</v>
      </c>
      <c r="R37" s="230" t="s">
        <v>981</v>
      </c>
      <c r="S37" s="159" t="s">
        <v>981</v>
      </c>
      <c r="T37" s="160" t="s">
        <v>981</v>
      </c>
      <c r="U37" s="230" t="s">
        <v>981</v>
      </c>
      <c r="V37" s="160" t="s">
        <v>981</v>
      </c>
      <c r="W37" s="160" t="s">
        <v>981</v>
      </c>
      <c r="X37" s="160" t="s">
        <v>981</v>
      </c>
      <c r="Y37" s="160" t="s">
        <v>981</v>
      </c>
      <c r="Z37" s="230" t="s">
        <v>981</v>
      </c>
      <c r="AA37" s="230" t="s">
        <v>981</v>
      </c>
      <c r="AB37" s="230" t="s">
        <v>981</v>
      </c>
      <c r="AC37" s="160" t="s">
        <v>981</v>
      </c>
      <c r="AD37" s="159" t="s">
        <v>981</v>
      </c>
      <c r="AE37" s="159" t="s">
        <v>981</v>
      </c>
      <c r="AF37" s="159" t="s">
        <v>981</v>
      </c>
      <c r="AG37" s="159" t="s">
        <v>981</v>
      </c>
      <c r="AH37" s="159" t="s">
        <v>981</v>
      </c>
      <c r="AI37" s="159" t="s">
        <v>981</v>
      </c>
      <c r="AJ37" s="230" t="s">
        <v>981</v>
      </c>
      <c r="AK37" s="230" t="s">
        <v>981</v>
      </c>
      <c r="AL37" s="230" t="s">
        <v>981</v>
      </c>
      <c r="AM37" s="230" t="s">
        <v>981</v>
      </c>
      <c r="AN37" s="230" t="s">
        <v>981</v>
      </c>
      <c r="AO37" s="159" t="s">
        <v>981</v>
      </c>
      <c r="AP37" s="230" t="s">
        <v>981</v>
      </c>
      <c r="AQ37" s="230" t="s">
        <v>981</v>
      </c>
      <c r="AR37" s="230" t="s">
        <v>981</v>
      </c>
      <c r="AS37" s="159" t="s">
        <v>981</v>
      </c>
      <c r="AT37" s="160" t="s">
        <v>981</v>
      </c>
      <c r="AU37" s="160" t="s">
        <v>981</v>
      </c>
      <c r="AV37" s="160" t="s">
        <v>981</v>
      </c>
      <c r="AW37" s="160" t="s">
        <v>981</v>
      </c>
      <c r="AX37" s="160" t="s">
        <v>981</v>
      </c>
      <c r="AY37" s="160" t="s">
        <v>981</v>
      </c>
      <c r="AZ37" s="160" t="s">
        <v>981</v>
      </c>
      <c r="BA37" s="160" t="s">
        <v>981</v>
      </c>
      <c r="BB37" s="160" t="s">
        <v>981</v>
      </c>
      <c r="BC37" s="160" t="s">
        <v>981</v>
      </c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1:97" ht="64.5" customHeight="1" x14ac:dyDescent="0.25">
      <c r="A38" s="140" t="s">
        <v>935</v>
      </c>
      <c r="B38" s="147" t="s">
        <v>937</v>
      </c>
      <c r="C38" s="159" t="s">
        <v>913</v>
      </c>
      <c r="D38" s="159" t="s">
        <v>981</v>
      </c>
      <c r="E38" s="159" t="s">
        <v>981</v>
      </c>
      <c r="F38" s="230" t="s">
        <v>981</v>
      </c>
      <c r="G38" s="159" t="s">
        <v>981</v>
      </c>
      <c r="H38" s="159" t="s">
        <v>981</v>
      </c>
      <c r="I38" s="159" t="s">
        <v>981</v>
      </c>
      <c r="J38" s="230" t="s">
        <v>981</v>
      </c>
      <c r="K38" s="230" t="s">
        <v>981</v>
      </c>
      <c r="L38" s="230" t="s">
        <v>981</v>
      </c>
      <c r="M38" s="230" t="s">
        <v>981</v>
      </c>
      <c r="N38" s="230" t="s">
        <v>981</v>
      </c>
      <c r="O38" s="159" t="s">
        <v>981</v>
      </c>
      <c r="P38" s="230" t="s">
        <v>981</v>
      </c>
      <c r="Q38" s="230" t="s">
        <v>981</v>
      </c>
      <c r="R38" s="230" t="s">
        <v>981</v>
      </c>
      <c r="S38" s="159" t="s">
        <v>981</v>
      </c>
      <c r="T38" s="160" t="s">
        <v>981</v>
      </c>
      <c r="U38" s="230" t="s">
        <v>981</v>
      </c>
      <c r="V38" s="160" t="s">
        <v>981</v>
      </c>
      <c r="W38" s="160" t="s">
        <v>981</v>
      </c>
      <c r="X38" s="160" t="s">
        <v>981</v>
      </c>
      <c r="Y38" s="160" t="s">
        <v>981</v>
      </c>
      <c r="Z38" s="230" t="s">
        <v>981</v>
      </c>
      <c r="AA38" s="230" t="s">
        <v>981</v>
      </c>
      <c r="AB38" s="230" t="s">
        <v>981</v>
      </c>
      <c r="AC38" s="160" t="s">
        <v>981</v>
      </c>
      <c r="AD38" s="159" t="s">
        <v>981</v>
      </c>
      <c r="AE38" s="159" t="s">
        <v>981</v>
      </c>
      <c r="AF38" s="159" t="s">
        <v>981</v>
      </c>
      <c r="AG38" s="159" t="s">
        <v>981</v>
      </c>
      <c r="AH38" s="159" t="s">
        <v>981</v>
      </c>
      <c r="AI38" s="159" t="s">
        <v>981</v>
      </c>
      <c r="AJ38" s="230" t="s">
        <v>981</v>
      </c>
      <c r="AK38" s="230" t="s">
        <v>981</v>
      </c>
      <c r="AL38" s="230" t="s">
        <v>981</v>
      </c>
      <c r="AM38" s="230" t="s">
        <v>981</v>
      </c>
      <c r="AN38" s="230" t="s">
        <v>981</v>
      </c>
      <c r="AO38" s="159" t="s">
        <v>981</v>
      </c>
      <c r="AP38" s="230" t="s">
        <v>981</v>
      </c>
      <c r="AQ38" s="230" t="s">
        <v>981</v>
      </c>
      <c r="AR38" s="230" t="s">
        <v>981</v>
      </c>
      <c r="AS38" s="159" t="s">
        <v>981</v>
      </c>
      <c r="AT38" s="160" t="s">
        <v>981</v>
      </c>
      <c r="AU38" s="160" t="s">
        <v>981</v>
      </c>
      <c r="AV38" s="160" t="s">
        <v>981</v>
      </c>
      <c r="AW38" s="160" t="s">
        <v>981</v>
      </c>
      <c r="AX38" s="160" t="s">
        <v>981</v>
      </c>
      <c r="AY38" s="160" t="s">
        <v>981</v>
      </c>
      <c r="AZ38" s="160" t="s">
        <v>981</v>
      </c>
      <c r="BA38" s="160" t="s">
        <v>981</v>
      </c>
      <c r="BB38" s="160" t="s">
        <v>981</v>
      </c>
      <c r="BC38" s="160" t="s">
        <v>981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61.5" customHeight="1" x14ac:dyDescent="0.25">
      <c r="A39" s="140" t="s">
        <v>935</v>
      </c>
      <c r="B39" s="147" t="s">
        <v>938</v>
      </c>
      <c r="C39" s="157" t="s">
        <v>913</v>
      </c>
      <c r="D39" s="157" t="s">
        <v>981</v>
      </c>
      <c r="E39" s="157" t="s">
        <v>981</v>
      </c>
      <c r="F39" s="233" t="s">
        <v>981</v>
      </c>
      <c r="G39" s="157" t="s">
        <v>981</v>
      </c>
      <c r="H39" s="157" t="s">
        <v>981</v>
      </c>
      <c r="I39" s="157" t="s">
        <v>981</v>
      </c>
      <c r="J39" s="233" t="s">
        <v>981</v>
      </c>
      <c r="K39" s="233" t="s">
        <v>981</v>
      </c>
      <c r="L39" s="233" t="s">
        <v>981</v>
      </c>
      <c r="M39" s="233" t="s">
        <v>981</v>
      </c>
      <c r="N39" s="233" t="s">
        <v>981</v>
      </c>
      <c r="O39" s="157" t="s">
        <v>981</v>
      </c>
      <c r="P39" s="233" t="s">
        <v>981</v>
      </c>
      <c r="Q39" s="233" t="s">
        <v>981</v>
      </c>
      <c r="R39" s="233" t="s">
        <v>981</v>
      </c>
      <c r="S39" s="157" t="s">
        <v>981</v>
      </c>
      <c r="T39" s="158" t="s">
        <v>981</v>
      </c>
      <c r="U39" s="233" t="s">
        <v>981</v>
      </c>
      <c r="V39" s="158" t="s">
        <v>981</v>
      </c>
      <c r="W39" s="158" t="s">
        <v>981</v>
      </c>
      <c r="X39" s="158" t="s">
        <v>981</v>
      </c>
      <c r="Y39" s="158" t="s">
        <v>981</v>
      </c>
      <c r="Z39" s="233" t="s">
        <v>981</v>
      </c>
      <c r="AA39" s="233" t="s">
        <v>981</v>
      </c>
      <c r="AB39" s="233" t="s">
        <v>981</v>
      </c>
      <c r="AC39" s="158" t="s">
        <v>981</v>
      </c>
      <c r="AD39" s="157" t="s">
        <v>981</v>
      </c>
      <c r="AE39" s="157" t="s">
        <v>981</v>
      </c>
      <c r="AF39" s="157" t="s">
        <v>981</v>
      </c>
      <c r="AG39" s="157" t="s">
        <v>981</v>
      </c>
      <c r="AH39" s="157" t="s">
        <v>981</v>
      </c>
      <c r="AI39" s="157" t="s">
        <v>981</v>
      </c>
      <c r="AJ39" s="233" t="s">
        <v>981</v>
      </c>
      <c r="AK39" s="233" t="s">
        <v>981</v>
      </c>
      <c r="AL39" s="233" t="s">
        <v>981</v>
      </c>
      <c r="AM39" s="233" t="s">
        <v>981</v>
      </c>
      <c r="AN39" s="233" t="s">
        <v>981</v>
      </c>
      <c r="AO39" s="157" t="s">
        <v>981</v>
      </c>
      <c r="AP39" s="233" t="s">
        <v>981</v>
      </c>
      <c r="AQ39" s="233" t="s">
        <v>981</v>
      </c>
      <c r="AR39" s="233" t="s">
        <v>981</v>
      </c>
      <c r="AS39" s="157" t="s">
        <v>981</v>
      </c>
      <c r="AT39" s="158" t="s">
        <v>981</v>
      </c>
      <c r="AU39" s="158" t="s">
        <v>981</v>
      </c>
      <c r="AV39" s="158" t="s">
        <v>981</v>
      </c>
      <c r="AW39" s="158" t="s">
        <v>981</v>
      </c>
      <c r="AX39" s="158" t="s">
        <v>981</v>
      </c>
      <c r="AY39" s="158" t="s">
        <v>981</v>
      </c>
      <c r="AZ39" s="158" t="s">
        <v>981</v>
      </c>
      <c r="BA39" s="158" t="s">
        <v>981</v>
      </c>
      <c r="BB39" s="158" t="s">
        <v>981</v>
      </c>
      <c r="BC39" s="158" t="s">
        <v>981</v>
      </c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</row>
    <row r="40" spans="1:97" ht="63" customHeight="1" x14ac:dyDescent="0.25">
      <c r="A40" s="140" t="s">
        <v>935</v>
      </c>
      <c r="B40" s="147" t="s">
        <v>939</v>
      </c>
      <c r="C40" s="159" t="s">
        <v>913</v>
      </c>
      <c r="D40" s="159" t="s">
        <v>981</v>
      </c>
      <c r="E40" s="159" t="s">
        <v>981</v>
      </c>
      <c r="F40" s="230" t="s">
        <v>981</v>
      </c>
      <c r="G40" s="159" t="s">
        <v>981</v>
      </c>
      <c r="H40" s="159" t="s">
        <v>981</v>
      </c>
      <c r="I40" s="159" t="s">
        <v>981</v>
      </c>
      <c r="J40" s="230" t="s">
        <v>981</v>
      </c>
      <c r="K40" s="230" t="s">
        <v>981</v>
      </c>
      <c r="L40" s="230" t="s">
        <v>981</v>
      </c>
      <c r="M40" s="230" t="s">
        <v>981</v>
      </c>
      <c r="N40" s="230" t="s">
        <v>981</v>
      </c>
      <c r="O40" s="159" t="s">
        <v>981</v>
      </c>
      <c r="P40" s="230" t="s">
        <v>981</v>
      </c>
      <c r="Q40" s="230" t="s">
        <v>981</v>
      </c>
      <c r="R40" s="230" t="s">
        <v>981</v>
      </c>
      <c r="S40" s="159" t="s">
        <v>981</v>
      </c>
      <c r="T40" s="160" t="s">
        <v>981</v>
      </c>
      <c r="U40" s="230" t="s">
        <v>981</v>
      </c>
      <c r="V40" s="160" t="s">
        <v>981</v>
      </c>
      <c r="W40" s="160" t="s">
        <v>981</v>
      </c>
      <c r="X40" s="160" t="s">
        <v>981</v>
      </c>
      <c r="Y40" s="160" t="s">
        <v>981</v>
      </c>
      <c r="Z40" s="230" t="s">
        <v>981</v>
      </c>
      <c r="AA40" s="230" t="s">
        <v>981</v>
      </c>
      <c r="AB40" s="230" t="s">
        <v>981</v>
      </c>
      <c r="AC40" s="160" t="s">
        <v>981</v>
      </c>
      <c r="AD40" s="159" t="s">
        <v>981</v>
      </c>
      <c r="AE40" s="159" t="s">
        <v>981</v>
      </c>
      <c r="AF40" s="159" t="s">
        <v>981</v>
      </c>
      <c r="AG40" s="159" t="s">
        <v>981</v>
      </c>
      <c r="AH40" s="159" t="s">
        <v>981</v>
      </c>
      <c r="AI40" s="159" t="s">
        <v>981</v>
      </c>
      <c r="AJ40" s="230" t="s">
        <v>981</v>
      </c>
      <c r="AK40" s="230" t="s">
        <v>981</v>
      </c>
      <c r="AL40" s="230" t="s">
        <v>981</v>
      </c>
      <c r="AM40" s="230" t="s">
        <v>981</v>
      </c>
      <c r="AN40" s="230" t="s">
        <v>981</v>
      </c>
      <c r="AO40" s="159" t="s">
        <v>981</v>
      </c>
      <c r="AP40" s="230" t="s">
        <v>981</v>
      </c>
      <c r="AQ40" s="230" t="s">
        <v>981</v>
      </c>
      <c r="AR40" s="230" t="s">
        <v>981</v>
      </c>
      <c r="AS40" s="159" t="s">
        <v>981</v>
      </c>
      <c r="AT40" s="160" t="s">
        <v>981</v>
      </c>
      <c r="AU40" s="160" t="s">
        <v>981</v>
      </c>
      <c r="AV40" s="160" t="s">
        <v>981</v>
      </c>
      <c r="AW40" s="160" t="s">
        <v>981</v>
      </c>
      <c r="AX40" s="160" t="s">
        <v>981</v>
      </c>
      <c r="AY40" s="160" t="s">
        <v>981</v>
      </c>
      <c r="AZ40" s="160" t="s">
        <v>981</v>
      </c>
      <c r="BA40" s="160" t="s">
        <v>981</v>
      </c>
      <c r="BB40" s="160" t="s">
        <v>981</v>
      </c>
      <c r="BC40" s="160" t="s">
        <v>981</v>
      </c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</row>
    <row r="41" spans="1:97" ht="30.75" customHeight="1" x14ac:dyDescent="0.25">
      <c r="A41" s="140" t="s">
        <v>940</v>
      </c>
      <c r="B41" s="144" t="s">
        <v>936</v>
      </c>
      <c r="C41" s="140" t="s">
        <v>913</v>
      </c>
      <c r="D41" s="140" t="s">
        <v>981</v>
      </c>
      <c r="E41" s="140" t="s">
        <v>981</v>
      </c>
      <c r="F41" s="141" t="s">
        <v>981</v>
      </c>
      <c r="G41" s="140" t="s">
        <v>981</v>
      </c>
      <c r="H41" s="140" t="s">
        <v>981</v>
      </c>
      <c r="I41" s="140" t="s">
        <v>981</v>
      </c>
      <c r="J41" s="141" t="s">
        <v>981</v>
      </c>
      <c r="K41" s="141" t="s">
        <v>981</v>
      </c>
      <c r="L41" s="141" t="s">
        <v>981</v>
      </c>
      <c r="M41" s="141" t="s">
        <v>981</v>
      </c>
      <c r="N41" s="141" t="s">
        <v>981</v>
      </c>
      <c r="O41" s="140" t="s">
        <v>981</v>
      </c>
      <c r="P41" s="141" t="s">
        <v>981</v>
      </c>
      <c r="Q41" s="141" t="s">
        <v>981</v>
      </c>
      <c r="R41" s="141" t="s">
        <v>981</v>
      </c>
      <c r="S41" s="140" t="s">
        <v>981</v>
      </c>
      <c r="T41" s="153" t="s">
        <v>981</v>
      </c>
      <c r="U41" s="141" t="s">
        <v>981</v>
      </c>
      <c r="V41" s="153" t="s">
        <v>981</v>
      </c>
      <c r="W41" s="153" t="s">
        <v>981</v>
      </c>
      <c r="X41" s="153" t="s">
        <v>981</v>
      </c>
      <c r="Y41" s="153" t="s">
        <v>981</v>
      </c>
      <c r="Z41" s="141" t="s">
        <v>981</v>
      </c>
      <c r="AA41" s="141" t="s">
        <v>981</v>
      </c>
      <c r="AB41" s="141" t="s">
        <v>981</v>
      </c>
      <c r="AC41" s="153" t="s">
        <v>981</v>
      </c>
      <c r="AD41" s="140" t="s">
        <v>981</v>
      </c>
      <c r="AE41" s="140" t="s">
        <v>981</v>
      </c>
      <c r="AF41" s="140" t="s">
        <v>981</v>
      </c>
      <c r="AG41" s="140" t="s">
        <v>981</v>
      </c>
      <c r="AH41" s="140" t="s">
        <v>981</v>
      </c>
      <c r="AI41" s="140" t="s">
        <v>981</v>
      </c>
      <c r="AJ41" s="141" t="s">
        <v>981</v>
      </c>
      <c r="AK41" s="141" t="s">
        <v>981</v>
      </c>
      <c r="AL41" s="141" t="s">
        <v>981</v>
      </c>
      <c r="AM41" s="141" t="s">
        <v>981</v>
      </c>
      <c r="AN41" s="141" t="s">
        <v>981</v>
      </c>
      <c r="AO41" s="140" t="s">
        <v>981</v>
      </c>
      <c r="AP41" s="141" t="s">
        <v>981</v>
      </c>
      <c r="AQ41" s="141" t="s">
        <v>981</v>
      </c>
      <c r="AR41" s="141" t="s">
        <v>981</v>
      </c>
      <c r="AS41" s="140" t="s">
        <v>981</v>
      </c>
      <c r="AT41" s="153" t="s">
        <v>981</v>
      </c>
      <c r="AU41" s="153" t="s">
        <v>981</v>
      </c>
      <c r="AV41" s="153" t="s">
        <v>981</v>
      </c>
      <c r="AW41" s="153" t="s">
        <v>981</v>
      </c>
      <c r="AX41" s="153" t="s">
        <v>981</v>
      </c>
      <c r="AY41" s="153" t="s">
        <v>981</v>
      </c>
      <c r="AZ41" s="153" t="s">
        <v>981</v>
      </c>
      <c r="BA41" s="153" t="s">
        <v>981</v>
      </c>
      <c r="BB41" s="153" t="s">
        <v>981</v>
      </c>
      <c r="BC41" s="153" t="s">
        <v>981</v>
      </c>
      <c r="BD41" s="3"/>
      <c r="BE41" s="3"/>
      <c r="BF41" s="3"/>
      <c r="BG41" s="3"/>
      <c r="BH41" s="3"/>
      <c r="BI41" s="3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62.25" customHeight="1" x14ac:dyDescent="0.3">
      <c r="A42" s="140" t="s">
        <v>940</v>
      </c>
      <c r="B42" s="148" t="s">
        <v>937</v>
      </c>
      <c r="C42" s="161" t="s">
        <v>913</v>
      </c>
      <c r="D42" s="161" t="s">
        <v>981</v>
      </c>
      <c r="E42" s="161" t="s">
        <v>981</v>
      </c>
      <c r="F42" s="234" t="s">
        <v>981</v>
      </c>
      <c r="G42" s="161" t="s">
        <v>981</v>
      </c>
      <c r="H42" s="161" t="s">
        <v>981</v>
      </c>
      <c r="I42" s="161" t="s">
        <v>981</v>
      </c>
      <c r="J42" s="234" t="s">
        <v>981</v>
      </c>
      <c r="K42" s="234" t="s">
        <v>981</v>
      </c>
      <c r="L42" s="234" t="s">
        <v>981</v>
      </c>
      <c r="M42" s="234" t="s">
        <v>981</v>
      </c>
      <c r="N42" s="234" t="s">
        <v>981</v>
      </c>
      <c r="O42" s="161" t="s">
        <v>981</v>
      </c>
      <c r="P42" s="234" t="s">
        <v>981</v>
      </c>
      <c r="Q42" s="234" t="s">
        <v>981</v>
      </c>
      <c r="R42" s="234" t="s">
        <v>981</v>
      </c>
      <c r="S42" s="161" t="s">
        <v>981</v>
      </c>
      <c r="T42" s="162" t="s">
        <v>981</v>
      </c>
      <c r="U42" s="234" t="s">
        <v>981</v>
      </c>
      <c r="V42" s="162" t="s">
        <v>981</v>
      </c>
      <c r="W42" s="162" t="s">
        <v>981</v>
      </c>
      <c r="X42" s="162" t="s">
        <v>981</v>
      </c>
      <c r="Y42" s="162" t="s">
        <v>981</v>
      </c>
      <c r="Z42" s="234" t="s">
        <v>981</v>
      </c>
      <c r="AA42" s="234" t="s">
        <v>981</v>
      </c>
      <c r="AB42" s="234" t="s">
        <v>981</v>
      </c>
      <c r="AC42" s="162" t="s">
        <v>981</v>
      </c>
      <c r="AD42" s="161" t="s">
        <v>981</v>
      </c>
      <c r="AE42" s="161" t="s">
        <v>981</v>
      </c>
      <c r="AF42" s="161" t="s">
        <v>981</v>
      </c>
      <c r="AG42" s="161" t="s">
        <v>981</v>
      </c>
      <c r="AH42" s="161" t="s">
        <v>981</v>
      </c>
      <c r="AI42" s="161" t="s">
        <v>981</v>
      </c>
      <c r="AJ42" s="234" t="s">
        <v>981</v>
      </c>
      <c r="AK42" s="234" t="s">
        <v>981</v>
      </c>
      <c r="AL42" s="234" t="s">
        <v>981</v>
      </c>
      <c r="AM42" s="234" t="s">
        <v>981</v>
      </c>
      <c r="AN42" s="234" t="s">
        <v>981</v>
      </c>
      <c r="AO42" s="161" t="s">
        <v>981</v>
      </c>
      <c r="AP42" s="234" t="s">
        <v>981</v>
      </c>
      <c r="AQ42" s="234" t="s">
        <v>981</v>
      </c>
      <c r="AR42" s="234" t="s">
        <v>981</v>
      </c>
      <c r="AS42" s="161" t="s">
        <v>981</v>
      </c>
      <c r="AT42" s="162" t="s">
        <v>981</v>
      </c>
      <c r="AU42" s="162" t="s">
        <v>981</v>
      </c>
      <c r="AV42" s="162" t="s">
        <v>981</v>
      </c>
      <c r="AW42" s="162" t="s">
        <v>981</v>
      </c>
      <c r="AX42" s="162" t="s">
        <v>981</v>
      </c>
      <c r="AY42" s="162" t="s">
        <v>981</v>
      </c>
      <c r="AZ42" s="162" t="s">
        <v>981</v>
      </c>
      <c r="BA42" s="162" t="s">
        <v>981</v>
      </c>
      <c r="BB42" s="162" t="s">
        <v>981</v>
      </c>
      <c r="BC42" s="162" t="s">
        <v>981</v>
      </c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</row>
    <row r="43" spans="1:97" ht="64.5" customHeight="1" x14ac:dyDescent="0.25">
      <c r="A43" s="140" t="s">
        <v>940</v>
      </c>
      <c r="B43" s="144" t="s">
        <v>938</v>
      </c>
      <c r="C43" s="140" t="s">
        <v>913</v>
      </c>
      <c r="D43" s="140" t="s">
        <v>981</v>
      </c>
      <c r="E43" s="140" t="s">
        <v>981</v>
      </c>
      <c r="F43" s="141" t="s">
        <v>981</v>
      </c>
      <c r="G43" s="140" t="s">
        <v>981</v>
      </c>
      <c r="H43" s="140" t="s">
        <v>981</v>
      </c>
      <c r="I43" s="140" t="s">
        <v>981</v>
      </c>
      <c r="J43" s="141" t="s">
        <v>981</v>
      </c>
      <c r="K43" s="141" t="s">
        <v>981</v>
      </c>
      <c r="L43" s="141" t="s">
        <v>981</v>
      </c>
      <c r="M43" s="141" t="s">
        <v>981</v>
      </c>
      <c r="N43" s="141" t="s">
        <v>981</v>
      </c>
      <c r="O43" s="140" t="s">
        <v>981</v>
      </c>
      <c r="P43" s="141" t="s">
        <v>981</v>
      </c>
      <c r="Q43" s="141" t="s">
        <v>981</v>
      </c>
      <c r="R43" s="141" t="s">
        <v>981</v>
      </c>
      <c r="S43" s="140" t="s">
        <v>981</v>
      </c>
      <c r="T43" s="153" t="s">
        <v>981</v>
      </c>
      <c r="U43" s="141" t="s">
        <v>981</v>
      </c>
      <c r="V43" s="153" t="s">
        <v>981</v>
      </c>
      <c r="W43" s="153" t="s">
        <v>981</v>
      </c>
      <c r="X43" s="153" t="s">
        <v>981</v>
      </c>
      <c r="Y43" s="153" t="s">
        <v>981</v>
      </c>
      <c r="Z43" s="141" t="s">
        <v>981</v>
      </c>
      <c r="AA43" s="141" t="s">
        <v>981</v>
      </c>
      <c r="AB43" s="141" t="s">
        <v>981</v>
      </c>
      <c r="AC43" s="153" t="s">
        <v>981</v>
      </c>
      <c r="AD43" s="140" t="s">
        <v>981</v>
      </c>
      <c r="AE43" s="140" t="s">
        <v>981</v>
      </c>
      <c r="AF43" s="140" t="s">
        <v>981</v>
      </c>
      <c r="AG43" s="140" t="s">
        <v>981</v>
      </c>
      <c r="AH43" s="140" t="s">
        <v>981</v>
      </c>
      <c r="AI43" s="140" t="s">
        <v>981</v>
      </c>
      <c r="AJ43" s="141" t="s">
        <v>981</v>
      </c>
      <c r="AK43" s="141" t="s">
        <v>981</v>
      </c>
      <c r="AL43" s="141" t="s">
        <v>981</v>
      </c>
      <c r="AM43" s="141" t="s">
        <v>981</v>
      </c>
      <c r="AN43" s="141" t="s">
        <v>981</v>
      </c>
      <c r="AO43" s="140" t="s">
        <v>981</v>
      </c>
      <c r="AP43" s="141" t="s">
        <v>981</v>
      </c>
      <c r="AQ43" s="141" t="s">
        <v>981</v>
      </c>
      <c r="AR43" s="141" t="s">
        <v>981</v>
      </c>
      <c r="AS43" s="140" t="s">
        <v>981</v>
      </c>
      <c r="AT43" s="153" t="s">
        <v>981</v>
      </c>
      <c r="AU43" s="153" t="s">
        <v>981</v>
      </c>
      <c r="AV43" s="153" t="s">
        <v>981</v>
      </c>
      <c r="AW43" s="153" t="s">
        <v>981</v>
      </c>
      <c r="AX43" s="153" t="s">
        <v>981</v>
      </c>
      <c r="AY43" s="153" t="s">
        <v>981</v>
      </c>
      <c r="AZ43" s="153" t="s">
        <v>981</v>
      </c>
      <c r="BA43" s="153" t="s">
        <v>981</v>
      </c>
      <c r="BB43" s="153" t="s">
        <v>981</v>
      </c>
      <c r="BC43" s="153" t="s">
        <v>981</v>
      </c>
    </row>
    <row r="44" spans="1:97" ht="63" customHeight="1" x14ac:dyDescent="0.25">
      <c r="A44" s="140" t="s">
        <v>940</v>
      </c>
      <c r="B44" s="144" t="s">
        <v>941</v>
      </c>
      <c r="C44" s="140" t="s">
        <v>913</v>
      </c>
      <c r="D44" s="140" t="s">
        <v>981</v>
      </c>
      <c r="E44" s="140" t="s">
        <v>981</v>
      </c>
      <c r="F44" s="141" t="s">
        <v>981</v>
      </c>
      <c r="G44" s="140" t="s">
        <v>981</v>
      </c>
      <c r="H44" s="140" t="s">
        <v>981</v>
      </c>
      <c r="I44" s="140" t="s">
        <v>981</v>
      </c>
      <c r="J44" s="141" t="s">
        <v>981</v>
      </c>
      <c r="K44" s="141" t="s">
        <v>981</v>
      </c>
      <c r="L44" s="141" t="s">
        <v>981</v>
      </c>
      <c r="M44" s="141" t="s">
        <v>981</v>
      </c>
      <c r="N44" s="141" t="s">
        <v>981</v>
      </c>
      <c r="O44" s="140" t="s">
        <v>981</v>
      </c>
      <c r="P44" s="141" t="s">
        <v>981</v>
      </c>
      <c r="Q44" s="141" t="s">
        <v>981</v>
      </c>
      <c r="R44" s="141" t="s">
        <v>981</v>
      </c>
      <c r="S44" s="140" t="s">
        <v>981</v>
      </c>
      <c r="T44" s="153" t="s">
        <v>981</v>
      </c>
      <c r="U44" s="141" t="s">
        <v>981</v>
      </c>
      <c r="V44" s="153" t="s">
        <v>981</v>
      </c>
      <c r="W44" s="153" t="s">
        <v>981</v>
      </c>
      <c r="X44" s="153" t="s">
        <v>981</v>
      </c>
      <c r="Y44" s="153" t="s">
        <v>981</v>
      </c>
      <c r="Z44" s="141" t="s">
        <v>981</v>
      </c>
      <c r="AA44" s="141" t="s">
        <v>981</v>
      </c>
      <c r="AB44" s="141" t="s">
        <v>981</v>
      </c>
      <c r="AC44" s="153" t="s">
        <v>981</v>
      </c>
      <c r="AD44" s="140" t="s">
        <v>981</v>
      </c>
      <c r="AE44" s="140" t="s">
        <v>981</v>
      </c>
      <c r="AF44" s="140" t="s">
        <v>981</v>
      </c>
      <c r="AG44" s="140" t="s">
        <v>981</v>
      </c>
      <c r="AH44" s="140" t="s">
        <v>981</v>
      </c>
      <c r="AI44" s="140" t="s">
        <v>981</v>
      </c>
      <c r="AJ44" s="141" t="s">
        <v>981</v>
      </c>
      <c r="AK44" s="141" t="s">
        <v>981</v>
      </c>
      <c r="AL44" s="141" t="s">
        <v>981</v>
      </c>
      <c r="AM44" s="141" t="s">
        <v>981</v>
      </c>
      <c r="AN44" s="141" t="s">
        <v>981</v>
      </c>
      <c r="AO44" s="140" t="s">
        <v>981</v>
      </c>
      <c r="AP44" s="141" t="s">
        <v>981</v>
      </c>
      <c r="AQ44" s="141" t="s">
        <v>981</v>
      </c>
      <c r="AR44" s="141" t="s">
        <v>981</v>
      </c>
      <c r="AS44" s="140" t="s">
        <v>981</v>
      </c>
      <c r="AT44" s="153" t="s">
        <v>981</v>
      </c>
      <c r="AU44" s="153" t="s">
        <v>981</v>
      </c>
      <c r="AV44" s="153" t="s">
        <v>981</v>
      </c>
      <c r="AW44" s="153" t="s">
        <v>981</v>
      </c>
      <c r="AX44" s="153" t="s">
        <v>981</v>
      </c>
      <c r="AY44" s="153" t="s">
        <v>981</v>
      </c>
      <c r="AZ44" s="153" t="s">
        <v>981</v>
      </c>
      <c r="BA44" s="153" t="s">
        <v>981</v>
      </c>
      <c r="BB44" s="153" t="s">
        <v>981</v>
      </c>
      <c r="BC44" s="153" t="s">
        <v>981</v>
      </c>
    </row>
    <row r="45" spans="1:97" ht="60" customHeight="1" x14ac:dyDescent="0.25">
      <c r="A45" s="140" t="s">
        <v>942</v>
      </c>
      <c r="B45" s="144" t="s">
        <v>943</v>
      </c>
      <c r="C45" s="140" t="s">
        <v>913</v>
      </c>
      <c r="D45" s="140" t="s">
        <v>981</v>
      </c>
      <c r="E45" s="140" t="s">
        <v>981</v>
      </c>
      <c r="F45" s="141" t="s">
        <v>981</v>
      </c>
      <c r="G45" s="140" t="s">
        <v>981</v>
      </c>
      <c r="H45" s="140" t="s">
        <v>981</v>
      </c>
      <c r="I45" s="140" t="s">
        <v>981</v>
      </c>
      <c r="J45" s="141" t="s">
        <v>981</v>
      </c>
      <c r="K45" s="141" t="s">
        <v>981</v>
      </c>
      <c r="L45" s="141" t="s">
        <v>981</v>
      </c>
      <c r="M45" s="141" t="s">
        <v>981</v>
      </c>
      <c r="N45" s="141" t="s">
        <v>981</v>
      </c>
      <c r="O45" s="140" t="s">
        <v>981</v>
      </c>
      <c r="P45" s="141" t="s">
        <v>981</v>
      </c>
      <c r="Q45" s="141" t="s">
        <v>981</v>
      </c>
      <c r="R45" s="141" t="s">
        <v>981</v>
      </c>
      <c r="S45" s="140" t="s">
        <v>981</v>
      </c>
      <c r="T45" s="153" t="s">
        <v>981</v>
      </c>
      <c r="U45" s="141" t="s">
        <v>981</v>
      </c>
      <c r="V45" s="153" t="s">
        <v>981</v>
      </c>
      <c r="W45" s="153" t="s">
        <v>981</v>
      </c>
      <c r="X45" s="153" t="s">
        <v>981</v>
      </c>
      <c r="Y45" s="153" t="s">
        <v>981</v>
      </c>
      <c r="Z45" s="141" t="s">
        <v>981</v>
      </c>
      <c r="AA45" s="141" t="s">
        <v>981</v>
      </c>
      <c r="AB45" s="141" t="s">
        <v>981</v>
      </c>
      <c r="AC45" s="153" t="s">
        <v>981</v>
      </c>
      <c r="AD45" s="140" t="s">
        <v>981</v>
      </c>
      <c r="AE45" s="140" t="s">
        <v>981</v>
      </c>
      <c r="AF45" s="140" t="s">
        <v>981</v>
      </c>
      <c r="AG45" s="140" t="s">
        <v>981</v>
      </c>
      <c r="AH45" s="140" t="s">
        <v>981</v>
      </c>
      <c r="AI45" s="140" t="s">
        <v>981</v>
      </c>
      <c r="AJ45" s="141" t="s">
        <v>981</v>
      </c>
      <c r="AK45" s="141" t="s">
        <v>981</v>
      </c>
      <c r="AL45" s="141" t="s">
        <v>981</v>
      </c>
      <c r="AM45" s="141" t="s">
        <v>981</v>
      </c>
      <c r="AN45" s="141" t="s">
        <v>981</v>
      </c>
      <c r="AO45" s="140" t="s">
        <v>981</v>
      </c>
      <c r="AP45" s="141" t="s">
        <v>981</v>
      </c>
      <c r="AQ45" s="141" t="s">
        <v>981</v>
      </c>
      <c r="AR45" s="141" t="s">
        <v>981</v>
      </c>
      <c r="AS45" s="140" t="s">
        <v>981</v>
      </c>
      <c r="AT45" s="153" t="s">
        <v>981</v>
      </c>
      <c r="AU45" s="153" t="s">
        <v>981</v>
      </c>
      <c r="AV45" s="153" t="s">
        <v>981</v>
      </c>
      <c r="AW45" s="153" t="s">
        <v>981</v>
      </c>
      <c r="AX45" s="153" t="s">
        <v>981</v>
      </c>
      <c r="AY45" s="153" t="s">
        <v>981</v>
      </c>
      <c r="AZ45" s="153" t="s">
        <v>981</v>
      </c>
      <c r="BA45" s="153" t="s">
        <v>981</v>
      </c>
      <c r="BB45" s="153" t="s">
        <v>981</v>
      </c>
      <c r="BC45" s="153" t="s">
        <v>981</v>
      </c>
    </row>
    <row r="46" spans="1:97" ht="44.25" customHeight="1" x14ac:dyDescent="0.25">
      <c r="A46" s="140" t="s">
        <v>944</v>
      </c>
      <c r="B46" s="144" t="s">
        <v>945</v>
      </c>
      <c r="C46" s="140" t="s">
        <v>913</v>
      </c>
      <c r="D46" s="140" t="s">
        <v>981</v>
      </c>
      <c r="E46" s="140" t="s">
        <v>981</v>
      </c>
      <c r="F46" s="141" t="s">
        <v>981</v>
      </c>
      <c r="G46" s="140" t="s">
        <v>981</v>
      </c>
      <c r="H46" s="140" t="s">
        <v>981</v>
      </c>
      <c r="I46" s="140" t="s">
        <v>981</v>
      </c>
      <c r="J46" s="141" t="s">
        <v>981</v>
      </c>
      <c r="K46" s="141" t="s">
        <v>981</v>
      </c>
      <c r="L46" s="141" t="s">
        <v>981</v>
      </c>
      <c r="M46" s="141" t="s">
        <v>981</v>
      </c>
      <c r="N46" s="141" t="s">
        <v>981</v>
      </c>
      <c r="O46" s="140" t="s">
        <v>981</v>
      </c>
      <c r="P46" s="141" t="s">
        <v>981</v>
      </c>
      <c r="Q46" s="141" t="s">
        <v>981</v>
      </c>
      <c r="R46" s="141" t="s">
        <v>981</v>
      </c>
      <c r="S46" s="140" t="s">
        <v>981</v>
      </c>
      <c r="T46" s="153" t="s">
        <v>981</v>
      </c>
      <c r="U46" s="141" t="s">
        <v>981</v>
      </c>
      <c r="V46" s="153" t="s">
        <v>981</v>
      </c>
      <c r="W46" s="153" t="s">
        <v>981</v>
      </c>
      <c r="X46" s="153" t="s">
        <v>981</v>
      </c>
      <c r="Y46" s="153" t="s">
        <v>981</v>
      </c>
      <c r="Z46" s="141" t="s">
        <v>981</v>
      </c>
      <c r="AA46" s="141" t="s">
        <v>981</v>
      </c>
      <c r="AB46" s="141" t="s">
        <v>981</v>
      </c>
      <c r="AC46" s="153" t="s">
        <v>981</v>
      </c>
      <c r="AD46" s="140" t="s">
        <v>981</v>
      </c>
      <c r="AE46" s="140" t="s">
        <v>981</v>
      </c>
      <c r="AF46" s="140" t="s">
        <v>981</v>
      </c>
      <c r="AG46" s="140" t="s">
        <v>981</v>
      </c>
      <c r="AH46" s="140" t="s">
        <v>981</v>
      </c>
      <c r="AI46" s="140" t="s">
        <v>981</v>
      </c>
      <c r="AJ46" s="141" t="s">
        <v>981</v>
      </c>
      <c r="AK46" s="141" t="s">
        <v>981</v>
      </c>
      <c r="AL46" s="141" t="s">
        <v>981</v>
      </c>
      <c r="AM46" s="141" t="s">
        <v>981</v>
      </c>
      <c r="AN46" s="141" t="s">
        <v>981</v>
      </c>
      <c r="AO46" s="140" t="s">
        <v>981</v>
      </c>
      <c r="AP46" s="141" t="s">
        <v>981</v>
      </c>
      <c r="AQ46" s="141" t="s">
        <v>981</v>
      </c>
      <c r="AR46" s="141" t="s">
        <v>981</v>
      </c>
      <c r="AS46" s="140" t="s">
        <v>981</v>
      </c>
      <c r="AT46" s="153" t="s">
        <v>981</v>
      </c>
      <c r="AU46" s="153" t="s">
        <v>981</v>
      </c>
      <c r="AV46" s="153" t="s">
        <v>981</v>
      </c>
      <c r="AW46" s="153" t="s">
        <v>981</v>
      </c>
      <c r="AX46" s="153" t="s">
        <v>981</v>
      </c>
      <c r="AY46" s="153" t="s">
        <v>981</v>
      </c>
      <c r="AZ46" s="153" t="s">
        <v>981</v>
      </c>
      <c r="BA46" s="153" t="s">
        <v>981</v>
      </c>
      <c r="BB46" s="153" t="s">
        <v>981</v>
      </c>
      <c r="BC46" s="153" t="s">
        <v>981</v>
      </c>
    </row>
    <row r="47" spans="1:97" ht="60" customHeight="1" x14ac:dyDescent="0.25">
      <c r="A47" s="140" t="s">
        <v>946</v>
      </c>
      <c r="B47" s="144" t="s">
        <v>947</v>
      </c>
      <c r="C47" s="140" t="s">
        <v>913</v>
      </c>
      <c r="D47" s="140" t="s">
        <v>981</v>
      </c>
      <c r="E47" s="140" t="s">
        <v>981</v>
      </c>
      <c r="F47" s="141" t="s">
        <v>981</v>
      </c>
      <c r="G47" s="140" t="s">
        <v>981</v>
      </c>
      <c r="H47" s="140" t="s">
        <v>981</v>
      </c>
      <c r="I47" s="140" t="s">
        <v>981</v>
      </c>
      <c r="J47" s="141" t="s">
        <v>981</v>
      </c>
      <c r="K47" s="141" t="s">
        <v>981</v>
      </c>
      <c r="L47" s="141" t="s">
        <v>981</v>
      </c>
      <c r="M47" s="141" t="s">
        <v>981</v>
      </c>
      <c r="N47" s="141" t="s">
        <v>981</v>
      </c>
      <c r="O47" s="140" t="s">
        <v>981</v>
      </c>
      <c r="P47" s="141" t="s">
        <v>981</v>
      </c>
      <c r="Q47" s="141" t="s">
        <v>981</v>
      </c>
      <c r="R47" s="141" t="s">
        <v>981</v>
      </c>
      <c r="S47" s="140" t="s">
        <v>981</v>
      </c>
      <c r="T47" s="153" t="s">
        <v>981</v>
      </c>
      <c r="U47" s="141" t="s">
        <v>981</v>
      </c>
      <c r="V47" s="153" t="s">
        <v>981</v>
      </c>
      <c r="W47" s="153" t="s">
        <v>981</v>
      </c>
      <c r="X47" s="153" t="s">
        <v>981</v>
      </c>
      <c r="Y47" s="153" t="s">
        <v>981</v>
      </c>
      <c r="Z47" s="141" t="s">
        <v>981</v>
      </c>
      <c r="AA47" s="141" t="s">
        <v>981</v>
      </c>
      <c r="AB47" s="141" t="s">
        <v>981</v>
      </c>
      <c r="AC47" s="153" t="s">
        <v>981</v>
      </c>
      <c r="AD47" s="140" t="s">
        <v>981</v>
      </c>
      <c r="AE47" s="140" t="s">
        <v>981</v>
      </c>
      <c r="AF47" s="140" t="s">
        <v>981</v>
      </c>
      <c r="AG47" s="140" t="s">
        <v>981</v>
      </c>
      <c r="AH47" s="140" t="s">
        <v>981</v>
      </c>
      <c r="AI47" s="140" t="s">
        <v>981</v>
      </c>
      <c r="AJ47" s="141" t="s">
        <v>981</v>
      </c>
      <c r="AK47" s="141" t="s">
        <v>981</v>
      </c>
      <c r="AL47" s="141" t="s">
        <v>981</v>
      </c>
      <c r="AM47" s="141" t="s">
        <v>981</v>
      </c>
      <c r="AN47" s="141" t="s">
        <v>981</v>
      </c>
      <c r="AO47" s="140" t="s">
        <v>981</v>
      </c>
      <c r="AP47" s="141" t="s">
        <v>981</v>
      </c>
      <c r="AQ47" s="141" t="s">
        <v>981</v>
      </c>
      <c r="AR47" s="141" t="s">
        <v>981</v>
      </c>
      <c r="AS47" s="140" t="s">
        <v>981</v>
      </c>
      <c r="AT47" s="153" t="s">
        <v>981</v>
      </c>
      <c r="AU47" s="153" t="s">
        <v>981</v>
      </c>
      <c r="AV47" s="153" t="s">
        <v>981</v>
      </c>
      <c r="AW47" s="153" t="s">
        <v>981</v>
      </c>
      <c r="AX47" s="153" t="s">
        <v>981</v>
      </c>
      <c r="AY47" s="153" t="s">
        <v>981</v>
      </c>
      <c r="AZ47" s="153" t="s">
        <v>981</v>
      </c>
      <c r="BA47" s="153" t="s">
        <v>981</v>
      </c>
      <c r="BB47" s="153" t="s">
        <v>981</v>
      </c>
      <c r="BC47" s="153" t="s">
        <v>981</v>
      </c>
    </row>
    <row r="48" spans="1:97" ht="30" x14ac:dyDescent="0.25">
      <c r="A48" s="140" t="s">
        <v>190</v>
      </c>
      <c r="B48" s="144" t="s">
        <v>948</v>
      </c>
      <c r="C48" s="140" t="s">
        <v>913</v>
      </c>
      <c r="D48" s="152">
        <f>D49+D56+D105</f>
        <v>12.933</v>
      </c>
      <c r="E48" s="152">
        <f>E49+E56+E105</f>
        <v>12.977</v>
      </c>
      <c r="F48" s="141">
        <f t="shared" ref="F48:BC48" si="20">F49+F56+F105</f>
        <v>0</v>
      </c>
      <c r="G48" s="152">
        <f t="shared" si="20"/>
        <v>4.0840000000000005</v>
      </c>
      <c r="H48" s="152">
        <f t="shared" si="20"/>
        <v>5.9223999999999997</v>
      </c>
      <c r="I48" s="152">
        <f>I49+I56+I105</f>
        <v>2.9706000000000001</v>
      </c>
      <c r="J48" s="141">
        <f t="shared" si="20"/>
        <v>0</v>
      </c>
      <c r="K48" s="141">
        <f t="shared" si="20"/>
        <v>0</v>
      </c>
      <c r="L48" s="141">
        <f t="shared" si="20"/>
        <v>0</v>
      </c>
      <c r="M48" s="141">
        <f t="shared" si="20"/>
        <v>0</v>
      </c>
      <c r="N48" s="141">
        <f t="shared" si="20"/>
        <v>0</v>
      </c>
      <c r="O48" s="141">
        <f t="shared" si="20"/>
        <v>0</v>
      </c>
      <c r="P48" s="141">
        <f t="shared" si="20"/>
        <v>0</v>
      </c>
      <c r="Q48" s="141">
        <f t="shared" si="20"/>
        <v>0</v>
      </c>
      <c r="R48" s="141">
        <f t="shared" si="20"/>
        <v>0</v>
      </c>
      <c r="S48" s="141">
        <f t="shared" si="20"/>
        <v>0</v>
      </c>
      <c r="T48" s="153">
        <f t="shared" si="20"/>
        <v>10.79</v>
      </c>
      <c r="U48" s="141">
        <f t="shared" si="20"/>
        <v>0</v>
      </c>
      <c r="V48" s="152">
        <f t="shared" si="20"/>
        <v>3.8820000000000001</v>
      </c>
      <c r="W48" s="152">
        <f t="shared" si="20"/>
        <v>5.7203999999999997</v>
      </c>
      <c r="X48" s="152">
        <f t="shared" si="20"/>
        <v>1.1876000000000004</v>
      </c>
      <c r="Y48" s="152">
        <f t="shared" ref="Y48:AC48" si="21">Y49+Y56+Y105</f>
        <v>2.1870000000000003</v>
      </c>
      <c r="Z48" s="141">
        <f t="shared" si="20"/>
        <v>0</v>
      </c>
      <c r="AA48" s="152">
        <f t="shared" si="21"/>
        <v>0.20200000000000001</v>
      </c>
      <c r="AB48" s="152">
        <f t="shared" si="21"/>
        <v>0.20200000000000001</v>
      </c>
      <c r="AC48" s="152">
        <f t="shared" si="21"/>
        <v>1.7829999999999999</v>
      </c>
      <c r="AD48" s="164">
        <f t="shared" si="20"/>
        <v>10.778</v>
      </c>
      <c r="AE48" s="152">
        <f t="shared" si="20"/>
        <v>10.814</v>
      </c>
      <c r="AF48" s="141">
        <f t="shared" si="20"/>
        <v>0</v>
      </c>
      <c r="AG48" s="152">
        <f t="shared" si="20"/>
        <v>3.4030000000000005</v>
      </c>
      <c r="AH48" s="152">
        <f t="shared" si="20"/>
        <v>4.9350000000000014</v>
      </c>
      <c r="AI48" s="152">
        <f t="shared" ref="AI48" si="22">AI49+AI56+AI105</f>
        <v>2.4760000000000009</v>
      </c>
      <c r="AJ48" s="141">
        <f t="shared" si="20"/>
        <v>0</v>
      </c>
      <c r="AK48" s="141">
        <f t="shared" si="20"/>
        <v>0</v>
      </c>
      <c r="AL48" s="141">
        <f t="shared" si="20"/>
        <v>0</v>
      </c>
      <c r="AM48" s="141">
        <f t="shared" si="20"/>
        <v>0</v>
      </c>
      <c r="AN48" s="141">
        <f t="shared" si="20"/>
        <v>0</v>
      </c>
      <c r="AO48" s="141">
        <f t="shared" si="20"/>
        <v>0</v>
      </c>
      <c r="AP48" s="141">
        <f t="shared" si="20"/>
        <v>0</v>
      </c>
      <c r="AQ48" s="141">
        <f t="shared" si="20"/>
        <v>0</v>
      </c>
      <c r="AR48" s="141">
        <f t="shared" si="20"/>
        <v>0</v>
      </c>
      <c r="AS48" s="141">
        <f t="shared" si="20"/>
        <v>0</v>
      </c>
      <c r="AT48" s="152">
        <f t="shared" si="20"/>
        <v>8.9920000000000009</v>
      </c>
      <c r="AU48" s="153">
        <f t="shared" si="20"/>
        <v>0</v>
      </c>
      <c r="AV48" s="152">
        <f t="shared" si="20"/>
        <v>3.2350000000000003</v>
      </c>
      <c r="AW48" s="152">
        <f t="shared" si="20"/>
        <v>4.7670000000000012</v>
      </c>
      <c r="AX48" s="152">
        <f t="shared" si="20"/>
        <v>0.99000000000000044</v>
      </c>
      <c r="AY48" s="152">
        <f t="shared" ref="AY48:BB48" si="23">AY49+AY56+AY105</f>
        <v>1.8220000000000001</v>
      </c>
      <c r="AZ48" s="141">
        <f t="shared" si="20"/>
        <v>0</v>
      </c>
      <c r="BA48" s="152">
        <f t="shared" si="23"/>
        <v>0.16799999999999998</v>
      </c>
      <c r="BB48" s="152">
        <f t="shared" si="23"/>
        <v>0.16799999999999998</v>
      </c>
      <c r="BC48" s="152">
        <f t="shared" si="20"/>
        <v>1.4860000000000002</v>
      </c>
    </row>
    <row r="49" spans="1:55" ht="45" x14ac:dyDescent="0.25">
      <c r="A49" s="140" t="s">
        <v>191</v>
      </c>
      <c r="B49" s="144" t="s">
        <v>949</v>
      </c>
      <c r="C49" s="140" t="s">
        <v>913</v>
      </c>
      <c r="D49" s="152">
        <f>D50+D53</f>
        <v>1.282</v>
      </c>
      <c r="E49" s="152">
        <f>E50+E53</f>
        <v>0.93900000000000006</v>
      </c>
      <c r="F49" s="141">
        <v>0</v>
      </c>
      <c r="G49" s="141">
        <v>0</v>
      </c>
      <c r="H49" s="141">
        <v>0</v>
      </c>
      <c r="I49" s="152">
        <f>I50+I53</f>
        <v>0.93900000000000006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52">
        <f>Y50+Y53</f>
        <v>0.93900000000000006</v>
      </c>
      <c r="Z49" s="141">
        <v>0</v>
      </c>
      <c r="AA49" s="141">
        <v>0</v>
      </c>
      <c r="AB49" s="141">
        <v>0</v>
      </c>
      <c r="AC49" s="152">
        <f>AC50+AC53</f>
        <v>0.93900000000000006</v>
      </c>
      <c r="AD49" s="152">
        <f>AD50+AD53</f>
        <v>1.0680000000000001</v>
      </c>
      <c r="AE49" s="152">
        <f>AE50+AE53</f>
        <v>0.78300000000000003</v>
      </c>
      <c r="AF49" s="141">
        <v>0</v>
      </c>
      <c r="AG49" s="141">
        <v>0</v>
      </c>
      <c r="AH49" s="141">
        <v>0</v>
      </c>
      <c r="AI49" s="152">
        <f>AI50+AI53</f>
        <v>0.78300000000000003</v>
      </c>
      <c r="AJ49" s="141">
        <v>0</v>
      </c>
      <c r="AK49" s="141">
        <v>0</v>
      </c>
      <c r="AL49" s="141">
        <v>0</v>
      </c>
      <c r="AM49" s="141">
        <v>0</v>
      </c>
      <c r="AN49" s="141"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v>0</v>
      </c>
      <c r="AY49" s="152">
        <f>AY50+AY53</f>
        <v>0.78300000000000003</v>
      </c>
      <c r="AZ49" s="141">
        <v>0</v>
      </c>
      <c r="BA49" s="141">
        <v>0</v>
      </c>
      <c r="BB49" s="141">
        <v>0</v>
      </c>
      <c r="BC49" s="152">
        <f>BC50+BC53</f>
        <v>0.78300000000000003</v>
      </c>
    </row>
    <row r="50" spans="1:55" ht="30" x14ac:dyDescent="0.25">
      <c r="A50" s="140" t="s">
        <v>192</v>
      </c>
      <c r="B50" s="144" t="s">
        <v>950</v>
      </c>
      <c r="C50" s="140" t="s">
        <v>913</v>
      </c>
      <c r="D50" s="152">
        <f>D51+D52</f>
        <v>0.66</v>
      </c>
      <c r="E50" s="152">
        <f>E51+E52</f>
        <v>0.41200000000000003</v>
      </c>
      <c r="F50" s="141">
        <v>0</v>
      </c>
      <c r="G50" s="141">
        <v>0</v>
      </c>
      <c r="H50" s="141">
        <v>0</v>
      </c>
      <c r="I50" s="152">
        <f>I51+I52</f>
        <v>0.41200000000000003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52">
        <f>Y51+Y52</f>
        <v>0.41200000000000003</v>
      </c>
      <c r="Z50" s="141">
        <v>0</v>
      </c>
      <c r="AA50" s="141">
        <v>0</v>
      </c>
      <c r="AB50" s="141">
        <v>0</v>
      </c>
      <c r="AC50" s="152">
        <f>AC51+AC52</f>
        <v>0.41200000000000003</v>
      </c>
      <c r="AD50" s="152">
        <f>AD51+AD52</f>
        <v>0.55000000000000004</v>
      </c>
      <c r="AE50" s="152">
        <f>AE51+AE52</f>
        <v>0.34400000000000003</v>
      </c>
      <c r="AF50" s="141">
        <v>0</v>
      </c>
      <c r="AG50" s="141">
        <v>0</v>
      </c>
      <c r="AH50" s="141">
        <v>0</v>
      </c>
      <c r="AI50" s="152">
        <f>AI51+AI52</f>
        <v>0.34400000000000003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v>0</v>
      </c>
      <c r="AY50" s="152">
        <f>AY51+AY52</f>
        <v>0.34400000000000003</v>
      </c>
      <c r="AZ50" s="141">
        <v>0</v>
      </c>
      <c r="BA50" s="141">
        <v>0</v>
      </c>
      <c r="BB50" s="141">
        <v>0</v>
      </c>
      <c r="BC50" s="152">
        <f>BC51+BC52</f>
        <v>0.34400000000000003</v>
      </c>
    </row>
    <row r="51" spans="1:55" ht="37.5" customHeight="1" x14ac:dyDescent="0.25">
      <c r="A51" s="200" t="s">
        <v>192</v>
      </c>
      <c r="B51" s="413" t="s">
        <v>1011</v>
      </c>
      <c r="C51" s="118" t="s">
        <v>1012</v>
      </c>
      <c r="D51" s="130">
        <v>0.1</v>
      </c>
      <c r="E51" s="152">
        <v>9.1999999999999998E-2</v>
      </c>
      <c r="F51" s="141">
        <v>0</v>
      </c>
      <c r="G51" s="141">
        <v>0</v>
      </c>
      <c r="H51" s="141">
        <v>0</v>
      </c>
      <c r="I51" s="152">
        <v>9.1999999999999998E-2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52">
        <v>9.1999999999999998E-2</v>
      </c>
      <c r="Z51" s="141">
        <v>0</v>
      </c>
      <c r="AA51" s="141">
        <v>0</v>
      </c>
      <c r="AB51" s="141">
        <v>0</v>
      </c>
      <c r="AC51" s="152">
        <v>9.1999999999999998E-2</v>
      </c>
      <c r="AD51" s="130">
        <v>8.3000000000000004E-2</v>
      </c>
      <c r="AE51" s="152">
        <v>7.6999999999999999E-2</v>
      </c>
      <c r="AF51" s="141">
        <v>0</v>
      </c>
      <c r="AG51" s="141">
        <v>0</v>
      </c>
      <c r="AH51" s="141">
        <v>0</v>
      </c>
      <c r="AI51" s="152">
        <v>7.6999999999999999E-2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52">
        <v>7.6999999999999999E-2</v>
      </c>
      <c r="AZ51" s="141">
        <v>0</v>
      </c>
      <c r="BA51" s="141">
        <v>0</v>
      </c>
      <c r="BB51" s="141">
        <v>0</v>
      </c>
      <c r="BC51" s="152">
        <v>7.6999999999999999E-2</v>
      </c>
    </row>
    <row r="52" spans="1:55" ht="28.5" customHeight="1" x14ac:dyDescent="0.25">
      <c r="A52" s="200" t="s">
        <v>192</v>
      </c>
      <c r="B52" s="413" t="s">
        <v>1013</v>
      </c>
      <c r="C52" s="118" t="s">
        <v>1014</v>
      </c>
      <c r="D52" s="130">
        <v>0.56000000000000005</v>
      </c>
      <c r="E52" s="152">
        <v>0.32</v>
      </c>
      <c r="F52" s="141">
        <v>0</v>
      </c>
      <c r="G52" s="141">
        <v>0</v>
      </c>
      <c r="H52" s="141">
        <v>0</v>
      </c>
      <c r="I52" s="152">
        <v>0.32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52">
        <v>0.32</v>
      </c>
      <c r="Z52" s="141">
        <v>0</v>
      </c>
      <c r="AA52" s="141">
        <v>0</v>
      </c>
      <c r="AB52" s="141">
        <v>0</v>
      </c>
      <c r="AC52" s="152">
        <v>0.32</v>
      </c>
      <c r="AD52" s="130">
        <v>0.46700000000000003</v>
      </c>
      <c r="AE52" s="152">
        <v>0.26700000000000002</v>
      </c>
      <c r="AF52" s="141">
        <v>0</v>
      </c>
      <c r="AG52" s="141">
        <v>0</v>
      </c>
      <c r="AH52" s="141">
        <v>0</v>
      </c>
      <c r="AI52" s="152">
        <v>0.26700000000000002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v>0</v>
      </c>
      <c r="AY52" s="152">
        <v>0.26700000000000002</v>
      </c>
      <c r="AZ52" s="141">
        <v>0</v>
      </c>
      <c r="BA52" s="141">
        <v>0</v>
      </c>
      <c r="BB52" s="141">
        <v>0</v>
      </c>
      <c r="BC52" s="152">
        <v>0.26700000000000002</v>
      </c>
    </row>
    <row r="53" spans="1:55" ht="31.5" customHeight="1" x14ac:dyDescent="0.25">
      <c r="A53" s="140" t="s">
        <v>193</v>
      </c>
      <c r="B53" s="144" t="s">
        <v>951</v>
      </c>
      <c r="C53" s="140" t="s">
        <v>913</v>
      </c>
      <c r="D53" s="140">
        <f>D54+D55</f>
        <v>0.622</v>
      </c>
      <c r="E53" s="152">
        <f>E54+E55</f>
        <v>0.52700000000000002</v>
      </c>
      <c r="F53" s="141">
        <v>0</v>
      </c>
      <c r="G53" s="141">
        <v>0</v>
      </c>
      <c r="H53" s="141">
        <v>0</v>
      </c>
      <c r="I53" s="152">
        <f>I54+I55</f>
        <v>0.52700000000000002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52">
        <f>Y54+Y55</f>
        <v>0.52700000000000002</v>
      </c>
      <c r="Z53" s="141">
        <v>0</v>
      </c>
      <c r="AA53" s="141">
        <v>0</v>
      </c>
      <c r="AB53" s="141">
        <v>0</v>
      </c>
      <c r="AC53" s="152">
        <f>AC54+AC55</f>
        <v>0.52700000000000002</v>
      </c>
      <c r="AD53" s="152">
        <f>AD54+AD55</f>
        <v>0.51800000000000002</v>
      </c>
      <c r="AE53" s="152">
        <f>AE54+AE55</f>
        <v>0.439</v>
      </c>
      <c r="AF53" s="141">
        <v>0</v>
      </c>
      <c r="AG53" s="141">
        <v>0</v>
      </c>
      <c r="AH53" s="141">
        <v>0</v>
      </c>
      <c r="AI53" s="152">
        <f>AI54+AI55</f>
        <v>0.439</v>
      </c>
      <c r="AJ53" s="141">
        <v>0</v>
      </c>
      <c r="AK53" s="141">
        <v>0</v>
      </c>
      <c r="AL53" s="141">
        <v>0</v>
      </c>
      <c r="AM53" s="141">
        <v>0</v>
      </c>
      <c r="AN53" s="141">
        <v>0</v>
      </c>
      <c r="AO53" s="141"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v>0</v>
      </c>
      <c r="AY53" s="152">
        <f>AY54+AY55</f>
        <v>0.439</v>
      </c>
      <c r="AZ53" s="141">
        <v>0</v>
      </c>
      <c r="BA53" s="141">
        <v>0</v>
      </c>
      <c r="BB53" s="141">
        <v>0</v>
      </c>
      <c r="BC53" s="152">
        <f>BC54+BC55</f>
        <v>0.439</v>
      </c>
    </row>
    <row r="54" spans="1:55" ht="30" x14ac:dyDescent="0.25">
      <c r="A54" s="200" t="s">
        <v>193</v>
      </c>
      <c r="B54" s="413" t="s">
        <v>1015</v>
      </c>
      <c r="C54" s="118" t="s">
        <v>1016</v>
      </c>
      <c r="D54" s="156">
        <v>0.44800000000000001</v>
      </c>
      <c r="E54" s="152">
        <v>0.38500000000000001</v>
      </c>
      <c r="F54" s="141">
        <v>0</v>
      </c>
      <c r="G54" s="141">
        <v>0</v>
      </c>
      <c r="H54" s="141">
        <v>0</v>
      </c>
      <c r="I54" s="152">
        <v>0.38500000000000001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1">
        <v>0</v>
      </c>
      <c r="Y54" s="152">
        <v>0.38500000000000001</v>
      </c>
      <c r="Z54" s="141">
        <v>0</v>
      </c>
      <c r="AA54" s="141">
        <v>0</v>
      </c>
      <c r="AB54" s="141">
        <v>0</v>
      </c>
      <c r="AC54" s="152">
        <v>0.38500000000000001</v>
      </c>
      <c r="AD54" s="130">
        <v>0.373</v>
      </c>
      <c r="AE54" s="152">
        <v>0.32100000000000001</v>
      </c>
      <c r="AF54" s="141">
        <v>0</v>
      </c>
      <c r="AG54" s="141">
        <v>0</v>
      </c>
      <c r="AH54" s="141">
        <v>0</v>
      </c>
      <c r="AI54" s="152">
        <v>0.32100000000000001</v>
      </c>
      <c r="AJ54" s="141">
        <v>0</v>
      </c>
      <c r="AK54" s="141">
        <v>0</v>
      </c>
      <c r="AL54" s="141">
        <v>0</v>
      </c>
      <c r="AM54" s="141">
        <v>0</v>
      </c>
      <c r="AN54" s="141"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v>0</v>
      </c>
      <c r="AY54" s="152">
        <v>0.32100000000000001</v>
      </c>
      <c r="AZ54" s="141">
        <v>0</v>
      </c>
      <c r="BA54" s="141">
        <v>0</v>
      </c>
      <c r="BB54" s="141">
        <v>0</v>
      </c>
      <c r="BC54" s="152">
        <v>0.32100000000000001</v>
      </c>
    </row>
    <row r="55" spans="1:55" ht="31.5" customHeight="1" x14ac:dyDescent="0.25">
      <c r="A55" s="200" t="s">
        <v>193</v>
      </c>
      <c r="B55" s="413" t="s">
        <v>1017</v>
      </c>
      <c r="C55" s="118" t="s">
        <v>1018</v>
      </c>
      <c r="D55" s="156">
        <v>0.17399999999999999</v>
      </c>
      <c r="E55" s="152">
        <v>0.14199999999999999</v>
      </c>
      <c r="F55" s="141">
        <v>0</v>
      </c>
      <c r="G55" s="141">
        <v>0</v>
      </c>
      <c r="H55" s="141">
        <v>0</v>
      </c>
      <c r="I55" s="152">
        <v>0.14199999999999999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52">
        <v>0.14199999999999999</v>
      </c>
      <c r="Z55" s="141">
        <v>0</v>
      </c>
      <c r="AA55" s="141">
        <v>0</v>
      </c>
      <c r="AB55" s="141">
        <v>0</v>
      </c>
      <c r="AC55" s="152">
        <v>0.14199999999999999</v>
      </c>
      <c r="AD55" s="130">
        <v>0.14499999999999999</v>
      </c>
      <c r="AE55" s="152">
        <v>0.11799999999999999</v>
      </c>
      <c r="AF55" s="141">
        <v>0</v>
      </c>
      <c r="AG55" s="141">
        <v>0</v>
      </c>
      <c r="AH55" s="141">
        <v>0</v>
      </c>
      <c r="AI55" s="152">
        <v>0.11799999999999999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v>0</v>
      </c>
      <c r="AY55" s="152">
        <v>0.11799999999999999</v>
      </c>
      <c r="AZ55" s="141">
        <v>0</v>
      </c>
      <c r="BA55" s="141">
        <v>0</v>
      </c>
      <c r="BB55" s="141">
        <v>0</v>
      </c>
      <c r="BC55" s="152">
        <v>0.11799999999999999</v>
      </c>
    </row>
    <row r="56" spans="1:55" ht="30" x14ac:dyDescent="0.25">
      <c r="A56" s="140" t="s">
        <v>201</v>
      </c>
      <c r="B56" s="144" t="s">
        <v>952</v>
      </c>
      <c r="C56" s="140" t="s">
        <v>913</v>
      </c>
      <c r="D56" s="152">
        <f>D57</f>
        <v>10.79</v>
      </c>
      <c r="E56" s="152">
        <f>E57</f>
        <v>11.202999999999999</v>
      </c>
      <c r="F56" s="141">
        <v>0</v>
      </c>
      <c r="G56" s="152">
        <f t="shared" ref="G56:I56" si="24">G57</f>
        <v>4.0840000000000005</v>
      </c>
      <c r="H56" s="152">
        <f t="shared" si="24"/>
        <v>5.9223999999999997</v>
      </c>
      <c r="I56" s="152">
        <f t="shared" si="24"/>
        <v>1.1966000000000003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52">
        <f>T57</f>
        <v>10.79</v>
      </c>
      <c r="U56" s="141">
        <v>0</v>
      </c>
      <c r="V56" s="152">
        <f t="shared" ref="V56:X56" si="25">V57</f>
        <v>3.8820000000000001</v>
      </c>
      <c r="W56" s="152">
        <f t="shared" si="25"/>
        <v>5.7203999999999997</v>
      </c>
      <c r="X56" s="152">
        <f t="shared" si="25"/>
        <v>1.1876000000000004</v>
      </c>
      <c r="Y56" s="152">
        <f>Y57</f>
        <v>0.41300000000000003</v>
      </c>
      <c r="Z56" s="141">
        <v>0</v>
      </c>
      <c r="AA56" s="152">
        <f t="shared" ref="AA56:AC56" si="26">AA57</f>
        <v>0.20200000000000001</v>
      </c>
      <c r="AB56" s="152">
        <f t="shared" si="26"/>
        <v>0.20200000000000001</v>
      </c>
      <c r="AC56" s="152">
        <f t="shared" si="26"/>
        <v>9.0000000000000011E-3</v>
      </c>
      <c r="AD56" s="164">
        <f>AD57</f>
        <v>8.9920000000000009</v>
      </c>
      <c r="AE56" s="152">
        <f>AE57</f>
        <v>9.3360000000000003</v>
      </c>
      <c r="AF56" s="141">
        <v>0</v>
      </c>
      <c r="AG56" s="152">
        <f t="shared" ref="AG56:AI56" si="27">AG57</f>
        <v>3.4030000000000005</v>
      </c>
      <c r="AH56" s="152">
        <f t="shared" si="27"/>
        <v>4.9350000000000014</v>
      </c>
      <c r="AI56" s="152">
        <f t="shared" si="27"/>
        <v>0.99800000000000044</v>
      </c>
      <c r="AJ56" s="141">
        <v>0</v>
      </c>
      <c r="AK56" s="141">
        <v>0</v>
      </c>
      <c r="AL56" s="141">
        <v>0</v>
      </c>
      <c r="AM56" s="141">
        <v>0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v>0</v>
      </c>
      <c r="AT56" s="152">
        <f>AT57</f>
        <v>8.9920000000000009</v>
      </c>
      <c r="AU56" s="141">
        <v>0</v>
      </c>
      <c r="AV56" s="152">
        <f t="shared" ref="AV56:AX56" si="28">AV57</f>
        <v>3.2350000000000003</v>
      </c>
      <c r="AW56" s="152">
        <f t="shared" si="28"/>
        <v>4.7670000000000012</v>
      </c>
      <c r="AX56" s="152">
        <f t="shared" si="28"/>
        <v>0.99000000000000044</v>
      </c>
      <c r="AY56" s="152">
        <f>AY57</f>
        <v>0.34399999999999997</v>
      </c>
      <c r="AZ56" s="141">
        <v>0</v>
      </c>
      <c r="BA56" s="152">
        <f t="shared" ref="BA56:BC56" si="29">BA57</f>
        <v>0.16799999999999998</v>
      </c>
      <c r="BB56" s="152">
        <f t="shared" si="29"/>
        <v>0.16799999999999998</v>
      </c>
      <c r="BC56" s="152">
        <f t="shared" si="29"/>
        <v>8.0000000000000002E-3</v>
      </c>
    </row>
    <row r="57" spans="1:55" x14ac:dyDescent="0.25">
      <c r="A57" s="140" t="s">
        <v>953</v>
      </c>
      <c r="B57" s="144" t="s">
        <v>954</v>
      </c>
      <c r="C57" s="140" t="s">
        <v>913</v>
      </c>
      <c r="D57" s="152">
        <f>SUM(D58:D101)</f>
        <v>10.79</v>
      </c>
      <c r="E57" s="152">
        <f>SUM(E58:E103)</f>
        <v>11.202999999999999</v>
      </c>
      <c r="F57" s="141">
        <v>0</v>
      </c>
      <c r="G57" s="152">
        <f t="shared" ref="G57:I57" si="30">SUM(G58:G103)</f>
        <v>4.0840000000000005</v>
      </c>
      <c r="H57" s="152">
        <f t="shared" si="30"/>
        <v>5.9223999999999997</v>
      </c>
      <c r="I57" s="152">
        <f t="shared" si="30"/>
        <v>1.1966000000000003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52">
        <f>SUM(T58:T101)</f>
        <v>10.79</v>
      </c>
      <c r="U57" s="141">
        <v>0</v>
      </c>
      <c r="V57" s="152">
        <f t="shared" ref="V57:X57" si="31">SUM(V58:V101)</f>
        <v>3.8820000000000001</v>
      </c>
      <c r="W57" s="152">
        <f t="shared" si="31"/>
        <v>5.7203999999999997</v>
      </c>
      <c r="X57" s="152">
        <f t="shared" si="31"/>
        <v>1.1876000000000004</v>
      </c>
      <c r="Y57" s="152">
        <f>SUM(Y58:Y103)</f>
        <v>0.41300000000000003</v>
      </c>
      <c r="Z57" s="141">
        <v>0</v>
      </c>
      <c r="AA57" s="152">
        <f t="shared" ref="AA57:AC57" si="32">SUM(AA58:AA103)</f>
        <v>0.20200000000000001</v>
      </c>
      <c r="AB57" s="152">
        <f t="shared" si="32"/>
        <v>0.20200000000000001</v>
      </c>
      <c r="AC57" s="152">
        <f t="shared" si="32"/>
        <v>9.0000000000000011E-3</v>
      </c>
      <c r="AD57" s="164">
        <f>SUM(AD58:AD101)</f>
        <v>8.9920000000000009</v>
      </c>
      <c r="AE57" s="152">
        <f>SUM(AE58:AE103)</f>
        <v>9.3360000000000003</v>
      </c>
      <c r="AF57" s="141">
        <v>0</v>
      </c>
      <c r="AG57" s="152">
        <f t="shared" ref="AG57:AI57" si="33">SUM(AG58:AG103)</f>
        <v>3.4030000000000005</v>
      </c>
      <c r="AH57" s="152">
        <f t="shared" si="33"/>
        <v>4.9350000000000014</v>
      </c>
      <c r="AI57" s="152">
        <f t="shared" si="33"/>
        <v>0.99800000000000044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52">
        <f>SUM(AT58:AT101)</f>
        <v>8.9920000000000009</v>
      </c>
      <c r="AU57" s="141">
        <v>0</v>
      </c>
      <c r="AV57" s="152">
        <f t="shared" ref="AV57:AX57" si="34">SUM(AV58:AV101)</f>
        <v>3.2350000000000003</v>
      </c>
      <c r="AW57" s="152">
        <f t="shared" si="34"/>
        <v>4.7670000000000012</v>
      </c>
      <c r="AX57" s="152">
        <f t="shared" si="34"/>
        <v>0.99000000000000044</v>
      </c>
      <c r="AY57" s="152">
        <f>SUM(AY58:AY103)</f>
        <v>0.34399999999999997</v>
      </c>
      <c r="AZ57" s="141">
        <v>0</v>
      </c>
      <c r="BA57" s="152">
        <f t="shared" ref="BA57:BC57" si="35">SUM(BA58:BA103)</f>
        <v>0.16799999999999998</v>
      </c>
      <c r="BB57" s="152">
        <f t="shared" si="35"/>
        <v>0.16799999999999998</v>
      </c>
      <c r="BC57" s="152">
        <f t="shared" si="35"/>
        <v>8.0000000000000002E-3</v>
      </c>
    </row>
    <row r="58" spans="1:55" ht="15" customHeight="1" x14ac:dyDescent="0.25">
      <c r="A58" s="200" t="s">
        <v>953</v>
      </c>
      <c r="B58" s="413" t="s">
        <v>1019</v>
      </c>
      <c r="C58" s="118" t="s">
        <v>1020</v>
      </c>
      <c r="D58" s="130">
        <v>0.11899999999999999</v>
      </c>
      <c r="E58" s="130">
        <v>0.11899999999999999</v>
      </c>
      <c r="F58" s="141">
        <v>0</v>
      </c>
      <c r="G58" s="152">
        <f>AG58*1.2</f>
        <v>3.3599999999999998E-2</v>
      </c>
      <c r="H58" s="152">
        <f>AH58*1.2</f>
        <v>7.3200000000000001E-2</v>
      </c>
      <c r="I58" s="152">
        <f>E58-H58-G58</f>
        <v>1.2199999999999996E-2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30">
        <v>0.11899999999999999</v>
      </c>
      <c r="U58" s="141">
        <v>0</v>
      </c>
      <c r="V58" s="152">
        <f>AV58*1.2</f>
        <v>3.3599999999999998E-2</v>
      </c>
      <c r="W58" s="152">
        <f>AW58*1.2</f>
        <v>7.3200000000000001E-2</v>
      </c>
      <c r="X58" s="152">
        <f>T58-W58-V58</f>
        <v>1.2199999999999996E-2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30">
        <v>9.9000000000000005E-2</v>
      </c>
      <c r="AE58" s="130">
        <f>AF58+AG58+AH58+AI58</f>
        <v>9.9000000000000005E-2</v>
      </c>
      <c r="AF58" s="141">
        <v>0</v>
      </c>
      <c r="AG58" s="152">
        <v>2.8000000000000001E-2</v>
      </c>
      <c r="AH58" s="152">
        <v>6.0999999999999999E-2</v>
      </c>
      <c r="AI58" s="152">
        <v>1.0000000000000009E-2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30">
        <f>AU58+AV58+AW58+AX58</f>
        <v>9.9000000000000005E-2</v>
      </c>
      <c r="AU58" s="141">
        <v>0</v>
      </c>
      <c r="AV58" s="152">
        <v>2.8000000000000001E-2</v>
      </c>
      <c r="AW58" s="152">
        <v>6.0999999999999999E-2</v>
      </c>
      <c r="AX58" s="152">
        <v>1.0000000000000009E-2</v>
      </c>
      <c r="AY58" s="141">
        <v>0</v>
      </c>
      <c r="AZ58" s="141">
        <v>0</v>
      </c>
      <c r="BA58" s="141">
        <v>0</v>
      </c>
      <c r="BB58" s="141">
        <v>0</v>
      </c>
      <c r="BC58" s="141">
        <v>0</v>
      </c>
    </row>
    <row r="59" spans="1:55" ht="18" customHeight="1" x14ac:dyDescent="0.25">
      <c r="A59" s="200" t="s">
        <v>953</v>
      </c>
      <c r="B59" s="413" t="s">
        <v>1021</v>
      </c>
      <c r="C59" s="118" t="s">
        <v>1022</v>
      </c>
      <c r="D59" s="130">
        <v>0.28199999999999997</v>
      </c>
      <c r="E59" s="130">
        <v>0.28199999999999997</v>
      </c>
      <c r="F59" s="141">
        <v>0</v>
      </c>
      <c r="G59" s="152">
        <f t="shared" ref="G59:G101" si="36">AG59*1.2</f>
        <v>0.10439999999999999</v>
      </c>
      <c r="H59" s="152">
        <f t="shared" ref="H59:H101" si="37">AH59*1.2</f>
        <v>0.14759999999999998</v>
      </c>
      <c r="I59" s="152">
        <f t="shared" ref="I59:I101" si="38">E59-H59-G59</f>
        <v>0.03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30">
        <v>0.28199999999999997</v>
      </c>
      <c r="U59" s="141">
        <v>0</v>
      </c>
      <c r="V59" s="152">
        <f t="shared" ref="V59:V101" si="39">AV59*1.2</f>
        <v>0.10439999999999999</v>
      </c>
      <c r="W59" s="152">
        <f t="shared" ref="W59:W101" si="40">AW59*1.2</f>
        <v>0.14759999999999998</v>
      </c>
      <c r="X59" s="152">
        <f t="shared" ref="X59:X101" si="41">T59-W59-V59</f>
        <v>0.03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30">
        <v>0.23499999999999999</v>
      </c>
      <c r="AE59" s="130">
        <f t="shared" ref="AE59:AE101" si="42">AF59+AG59+AH59+AI59</f>
        <v>0.23499999999999999</v>
      </c>
      <c r="AF59" s="141">
        <v>0</v>
      </c>
      <c r="AG59" s="152">
        <v>8.6999999999999994E-2</v>
      </c>
      <c r="AH59" s="152">
        <v>0.123</v>
      </c>
      <c r="AI59" s="152">
        <v>2.4999999999999994E-2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30">
        <f t="shared" ref="AT59:AT101" si="43">AU59+AV59+AW59+AX59</f>
        <v>0.23499999999999999</v>
      </c>
      <c r="AU59" s="141">
        <v>0</v>
      </c>
      <c r="AV59" s="152">
        <v>8.6999999999999994E-2</v>
      </c>
      <c r="AW59" s="152">
        <v>0.123</v>
      </c>
      <c r="AX59" s="152">
        <v>2.4999999999999994E-2</v>
      </c>
      <c r="AY59" s="141">
        <v>0</v>
      </c>
      <c r="AZ59" s="141">
        <v>0</v>
      </c>
      <c r="BA59" s="141">
        <v>0</v>
      </c>
      <c r="BB59" s="141">
        <v>0</v>
      </c>
      <c r="BC59" s="141">
        <v>0</v>
      </c>
    </row>
    <row r="60" spans="1:55" ht="19.5" customHeight="1" x14ac:dyDescent="0.25">
      <c r="A60" s="200" t="s">
        <v>953</v>
      </c>
      <c r="B60" s="413" t="s">
        <v>1023</v>
      </c>
      <c r="C60" s="118" t="s">
        <v>1024</v>
      </c>
      <c r="D60" s="130">
        <v>0.10100000000000001</v>
      </c>
      <c r="E60" s="130">
        <v>0.10100000000000001</v>
      </c>
      <c r="F60" s="141">
        <v>0</v>
      </c>
      <c r="G60" s="152">
        <f t="shared" si="36"/>
        <v>3.2399999999999998E-2</v>
      </c>
      <c r="H60" s="152">
        <f t="shared" si="37"/>
        <v>5.7599999999999998E-2</v>
      </c>
      <c r="I60" s="152">
        <f t="shared" si="38"/>
        <v>1.100000000000001E-2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30">
        <v>0.10100000000000001</v>
      </c>
      <c r="U60" s="141">
        <v>0</v>
      </c>
      <c r="V60" s="152">
        <f t="shared" si="39"/>
        <v>3.2399999999999998E-2</v>
      </c>
      <c r="W60" s="152">
        <f t="shared" si="40"/>
        <v>5.7599999999999998E-2</v>
      </c>
      <c r="X60" s="152">
        <f t="shared" si="41"/>
        <v>1.100000000000001E-2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30">
        <v>8.4000000000000005E-2</v>
      </c>
      <c r="AE60" s="130">
        <f t="shared" si="42"/>
        <v>8.4000000000000005E-2</v>
      </c>
      <c r="AF60" s="141">
        <v>0</v>
      </c>
      <c r="AG60" s="152">
        <v>2.7E-2</v>
      </c>
      <c r="AH60" s="152">
        <v>4.8000000000000001E-2</v>
      </c>
      <c r="AI60" s="152">
        <v>9.000000000000008E-3</v>
      </c>
      <c r="AJ60" s="141">
        <v>0</v>
      </c>
      <c r="AK60" s="141">
        <v>0</v>
      </c>
      <c r="AL60" s="141">
        <v>0</v>
      </c>
      <c r="AM60" s="141">
        <v>0</v>
      </c>
      <c r="AN60" s="141"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v>0</v>
      </c>
      <c r="AT60" s="130">
        <f t="shared" si="43"/>
        <v>8.4000000000000005E-2</v>
      </c>
      <c r="AU60" s="141">
        <v>0</v>
      </c>
      <c r="AV60" s="152">
        <v>2.7E-2</v>
      </c>
      <c r="AW60" s="152">
        <v>4.8000000000000001E-2</v>
      </c>
      <c r="AX60" s="152">
        <v>9.000000000000008E-3</v>
      </c>
      <c r="AY60" s="141">
        <v>0</v>
      </c>
      <c r="AZ60" s="141">
        <v>0</v>
      </c>
      <c r="BA60" s="141">
        <v>0</v>
      </c>
      <c r="BB60" s="141">
        <v>0</v>
      </c>
      <c r="BC60" s="141">
        <v>0</v>
      </c>
    </row>
    <row r="61" spans="1:55" ht="18" customHeight="1" x14ac:dyDescent="0.25">
      <c r="A61" s="200" t="s">
        <v>953</v>
      </c>
      <c r="B61" s="413" t="s">
        <v>1025</v>
      </c>
      <c r="C61" s="118" t="s">
        <v>1026</v>
      </c>
      <c r="D61" s="130">
        <v>0.16</v>
      </c>
      <c r="E61" s="130">
        <v>0.16</v>
      </c>
      <c r="F61" s="141">
        <v>0</v>
      </c>
      <c r="G61" s="152">
        <f t="shared" si="36"/>
        <v>5.04E-2</v>
      </c>
      <c r="H61" s="152">
        <f t="shared" si="37"/>
        <v>9.2399999999999996E-2</v>
      </c>
      <c r="I61" s="152">
        <f t="shared" si="38"/>
        <v>1.7200000000000007E-2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30">
        <v>0.16</v>
      </c>
      <c r="U61" s="141">
        <v>0</v>
      </c>
      <c r="V61" s="152">
        <f t="shared" si="39"/>
        <v>5.04E-2</v>
      </c>
      <c r="W61" s="152">
        <f t="shared" si="40"/>
        <v>9.2399999999999996E-2</v>
      </c>
      <c r="X61" s="152">
        <f t="shared" si="41"/>
        <v>1.7200000000000007E-2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30">
        <v>0.13300000000000001</v>
      </c>
      <c r="AE61" s="130">
        <f t="shared" si="42"/>
        <v>0.13300000000000001</v>
      </c>
      <c r="AF61" s="141">
        <v>0</v>
      </c>
      <c r="AG61" s="152">
        <v>4.2000000000000003E-2</v>
      </c>
      <c r="AH61" s="152">
        <v>7.6999999999999999E-2</v>
      </c>
      <c r="AI61" s="152">
        <v>1.3999999999999999E-2</v>
      </c>
      <c r="AJ61" s="141">
        <v>0</v>
      </c>
      <c r="AK61" s="141">
        <v>0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0</v>
      </c>
      <c r="AT61" s="130">
        <f t="shared" si="43"/>
        <v>0.13300000000000001</v>
      </c>
      <c r="AU61" s="141">
        <v>0</v>
      </c>
      <c r="AV61" s="152">
        <v>4.2000000000000003E-2</v>
      </c>
      <c r="AW61" s="152">
        <v>7.6999999999999999E-2</v>
      </c>
      <c r="AX61" s="152">
        <v>1.3999999999999999E-2</v>
      </c>
      <c r="AY61" s="141">
        <v>0</v>
      </c>
      <c r="AZ61" s="141">
        <v>0</v>
      </c>
      <c r="BA61" s="141">
        <v>0</v>
      </c>
      <c r="BB61" s="141">
        <v>0</v>
      </c>
      <c r="BC61" s="141">
        <v>0</v>
      </c>
    </row>
    <row r="62" spans="1:55" ht="21.75" customHeight="1" x14ac:dyDescent="0.25">
      <c r="A62" s="200" t="s">
        <v>953</v>
      </c>
      <c r="B62" s="413" t="s">
        <v>1027</v>
      </c>
      <c r="C62" s="118" t="s">
        <v>1028</v>
      </c>
      <c r="D62" s="130">
        <v>0.52300000000000002</v>
      </c>
      <c r="E62" s="130">
        <v>0.52300000000000002</v>
      </c>
      <c r="F62" s="141">
        <v>0</v>
      </c>
      <c r="G62" s="152">
        <f t="shared" si="36"/>
        <v>0.19800000000000001</v>
      </c>
      <c r="H62" s="152">
        <f t="shared" si="37"/>
        <v>0.26879999999999998</v>
      </c>
      <c r="I62" s="152">
        <f t="shared" si="38"/>
        <v>5.6200000000000028E-2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30">
        <v>0.52300000000000002</v>
      </c>
      <c r="U62" s="141">
        <v>0</v>
      </c>
      <c r="V62" s="152">
        <f t="shared" si="39"/>
        <v>0.19800000000000001</v>
      </c>
      <c r="W62" s="152">
        <f t="shared" si="40"/>
        <v>0.26879999999999998</v>
      </c>
      <c r="X62" s="152">
        <f t="shared" si="41"/>
        <v>5.6200000000000028E-2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30">
        <v>0.436</v>
      </c>
      <c r="AE62" s="130">
        <f t="shared" si="42"/>
        <v>0.43600000000000005</v>
      </c>
      <c r="AF62" s="141">
        <v>0</v>
      </c>
      <c r="AG62" s="152">
        <v>0.16500000000000001</v>
      </c>
      <c r="AH62" s="152">
        <v>0.224</v>
      </c>
      <c r="AI62" s="152">
        <v>4.7000000000000014E-2</v>
      </c>
      <c r="AJ62" s="141">
        <v>0</v>
      </c>
      <c r="AK62" s="141">
        <v>0</v>
      </c>
      <c r="AL62" s="141">
        <v>0</v>
      </c>
      <c r="AM62" s="141">
        <v>0</v>
      </c>
      <c r="AN62" s="141">
        <v>0</v>
      </c>
      <c r="AO62" s="141">
        <v>0</v>
      </c>
      <c r="AP62" s="141">
        <v>0</v>
      </c>
      <c r="AQ62" s="141">
        <v>0</v>
      </c>
      <c r="AR62" s="141">
        <v>0</v>
      </c>
      <c r="AS62" s="141">
        <v>0</v>
      </c>
      <c r="AT62" s="130">
        <f t="shared" si="43"/>
        <v>0.43600000000000005</v>
      </c>
      <c r="AU62" s="141">
        <v>0</v>
      </c>
      <c r="AV62" s="152">
        <v>0.16500000000000001</v>
      </c>
      <c r="AW62" s="152">
        <v>0.224</v>
      </c>
      <c r="AX62" s="152">
        <v>4.7000000000000014E-2</v>
      </c>
      <c r="AY62" s="141">
        <v>0</v>
      </c>
      <c r="AZ62" s="141">
        <v>0</v>
      </c>
      <c r="BA62" s="141">
        <v>0</v>
      </c>
      <c r="BB62" s="141">
        <v>0</v>
      </c>
      <c r="BC62" s="141">
        <v>0</v>
      </c>
    </row>
    <row r="63" spans="1:55" ht="18" customHeight="1" x14ac:dyDescent="0.25">
      <c r="A63" s="200" t="s">
        <v>953</v>
      </c>
      <c r="B63" s="413" t="s">
        <v>1029</v>
      </c>
      <c r="C63" s="118" t="s">
        <v>1030</v>
      </c>
      <c r="D63" s="130">
        <v>0.17799999999999999</v>
      </c>
      <c r="E63" s="130">
        <v>0.17799999999999999</v>
      </c>
      <c r="F63" s="141">
        <v>0</v>
      </c>
      <c r="G63" s="152">
        <f t="shared" si="36"/>
        <v>6.8400000000000002E-2</v>
      </c>
      <c r="H63" s="152">
        <f t="shared" si="37"/>
        <v>8.879999999999999E-2</v>
      </c>
      <c r="I63" s="152">
        <f t="shared" si="38"/>
        <v>2.0799999999999999E-2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30">
        <v>0.17799999999999999</v>
      </c>
      <c r="U63" s="141">
        <v>0</v>
      </c>
      <c r="V63" s="152">
        <f t="shared" si="39"/>
        <v>6.8400000000000002E-2</v>
      </c>
      <c r="W63" s="152">
        <f t="shared" si="40"/>
        <v>8.879999999999999E-2</v>
      </c>
      <c r="X63" s="152">
        <f t="shared" si="41"/>
        <v>2.0799999999999999E-2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30">
        <v>0.14899999999999999</v>
      </c>
      <c r="AE63" s="130">
        <f t="shared" si="42"/>
        <v>0.14900000000000002</v>
      </c>
      <c r="AF63" s="141">
        <v>0</v>
      </c>
      <c r="AG63" s="152">
        <v>5.7000000000000002E-2</v>
      </c>
      <c r="AH63" s="152">
        <v>7.3999999999999996E-2</v>
      </c>
      <c r="AI63" s="152">
        <v>1.8000000000000002E-2</v>
      </c>
      <c r="AJ63" s="141">
        <v>0</v>
      </c>
      <c r="AK63" s="141">
        <v>0</v>
      </c>
      <c r="AL63" s="141">
        <v>0</v>
      </c>
      <c r="AM63" s="141">
        <v>0</v>
      </c>
      <c r="AN63" s="141"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v>0</v>
      </c>
      <c r="AT63" s="130">
        <f t="shared" si="43"/>
        <v>0.14900000000000002</v>
      </c>
      <c r="AU63" s="141">
        <v>0</v>
      </c>
      <c r="AV63" s="152">
        <v>5.7000000000000002E-2</v>
      </c>
      <c r="AW63" s="152">
        <v>7.3999999999999996E-2</v>
      </c>
      <c r="AX63" s="152">
        <v>1.8000000000000002E-2</v>
      </c>
      <c r="AY63" s="141">
        <v>0</v>
      </c>
      <c r="AZ63" s="141">
        <v>0</v>
      </c>
      <c r="BA63" s="141">
        <v>0</v>
      </c>
      <c r="BB63" s="141">
        <v>0</v>
      </c>
      <c r="BC63" s="141">
        <v>0</v>
      </c>
    </row>
    <row r="64" spans="1:55" ht="18.75" customHeight="1" x14ac:dyDescent="0.25">
      <c r="A64" s="200" t="s">
        <v>953</v>
      </c>
      <c r="B64" s="413" t="s">
        <v>1031</v>
      </c>
      <c r="C64" s="118" t="s">
        <v>1032</v>
      </c>
      <c r="D64" s="130">
        <v>0.313</v>
      </c>
      <c r="E64" s="130">
        <v>0.313</v>
      </c>
      <c r="F64" s="141">
        <v>0</v>
      </c>
      <c r="G64" s="152">
        <f t="shared" si="36"/>
        <v>0.12719999999999998</v>
      </c>
      <c r="H64" s="152">
        <f t="shared" si="37"/>
        <v>0.14759999999999998</v>
      </c>
      <c r="I64" s="152">
        <f t="shared" si="38"/>
        <v>3.8200000000000039E-2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30">
        <v>0.313</v>
      </c>
      <c r="U64" s="141">
        <v>0</v>
      </c>
      <c r="V64" s="152">
        <f t="shared" si="39"/>
        <v>0.12719999999999998</v>
      </c>
      <c r="W64" s="152">
        <f t="shared" si="40"/>
        <v>0.14759999999999998</v>
      </c>
      <c r="X64" s="152">
        <f t="shared" si="41"/>
        <v>3.8200000000000039E-2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30">
        <v>0.26100000000000001</v>
      </c>
      <c r="AE64" s="130">
        <f t="shared" si="42"/>
        <v>0.26100000000000001</v>
      </c>
      <c r="AF64" s="141">
        <v>0</v>
      </c>
      <c r="AG64" s="152">
        <v>0.106</v>
      </c>
      <c r="AH64" s="152">
        <v>0.123</v>
      </c>
      <c r="AI64" s="152">
        <v>3.2000000000000028E-2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v>0</v>
      </c>
      <c r="AT64" s="130">
        <f t="shared" si="43"/>
        <v>0.26100000000000001</v>
      </c>
      <c r="AU64" s="141">
        <v>0</v>
      </c>
      <c r="AV64" s="152">
        <v>0.106</v>
      </c>
      <c r="AW64" s="152">
        <v>0.123</v>
      </c>
      <c r="AX64" s="152">
        <v>3.2000000000000028E-2</v>
      </c>
      <c r="AY64" s="141">
        <v>0</v>
      </c>
      <c r="AZ64" s="141">
        <v>0</v>
      </c>
      <c r="BA64" s="141">
        <v>0</v>
      </c>
      <c r="BB64" s="141">
        <v>0</v>
      </c>
      <c r="BC64" s="141">
        <v>0</v>
      </c>
    </row>
    <row r="65" spans="1:55" ht="18.75" customHeight="1" x14ac:dyDescent="0.25">
      <c r="A65" s="200" t="s">
        <v>953</v>
      </c>
      <c r="B65" s="413" t="s">
        <v>1033</v>
      </c>
      <c r="C65" s="118" t="s">
        <v>1034</v>
      </c>
      <c r="D65" s="130">
        <v>0.26400000000000001</v>
      </c>
      <c r="E65" s="130">
        <v>0.26400000000000001</v>
      </c>
      <c r="F65" s="141">
        <v>0</v>
      </c>
      <c r="G65" s="152">
        <f t="shared" si="36"/>
        <v>9.6000000000000002E-2</v>
      </c>
      <c r="H65" s="152">
        <f t="shared" si="37"/>
        <v>0.1404</v>
      </c>
      <c r="I65" s="152">
        <f t="shared" si="38"/>
        <v>2.7600000000000013E-2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30">
        <v>0.26400000000000001</v>
      </c>
      <c r="U65" s="141">
        <v>0</v>
      </c>
      <c r="V65" s="152">
        <f t="shared" si="39"/>
        <v>9.6000000000000002E-2</v>
      </c>
      <c r="W65" s="152">
        <f t="shared" si="40"/>
        <v>0.1404</v>
      </c>
      <c r="X65" s="152">
        <f t="shared" si="41"/>
        <v>2.7600000000000013E-2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30">
        <v>0.22</v>
      </c>
      <c r="AE65" s="130">
        <f t="shared" si="42"/>
        <v>0.22000000000000003</v>
      </c>
      <c r="AF65" s="141">
        <v>0</v>
      </c>
      <c r="AG65" s="152">
        <v>0.08</v>
      </c>
      <c r="AH65" s="152">
        <v>0.11700000000000001</v>
      </c>
      <c r="AI65" s="152">
        <v>2.3000000000000007E-2</v>
      </c>
      <c r="AJ65" s="141">
        <v>0</v>
      </c>
      <c r="AK65" s="141">
        <v>0</v>
      </c>
      <c r="AL65" s="141">
        <v>0</v>
      </c>
      <c r="AM65" s="141">
        <v>0</v>
      </c>
      <c r="AN65" s="141">
        <v>0</v>
      </c>
      <c r="AO65" s="141">
        <v>0</v>
      </c>
      <c r="AP65" s="141">
        <v>0</v>
      </c>
      <c r="AQ65" s="141">
        <v>0</v>
      </c>
      <c r="AR65" s="141">
        <v>0</v>
      </c>
      <c r="AS65" s="141">
        <v>0</v>
      </c>
      <c r="AT65" s="130">
        <f t="shared" si="43"/>
        <v>0.22000000000000003</v>
      </c>
      <c r="AU65" s="141">
        <v>0</v>
      </c>
      <c r="AV65" s="152">
        <v>0.08</v>
      </c>
      <c r="AW65" s="152">
        <v>0.11700000000000001</v>
      </c>
      <c r="AX65" s="152">
        <v>2.3000000000000007E-2</v>
      </c>
      <c r="AY65" s="141">
        <v>0</v>
      </c>
      <c r="AZ65" s="141">
        <v>0</v>
      </c>
      <c r="BA65" s="141">
        <v>0</v>
      </c>
      <c r="BB65" s="141">
        <v>0</v>
      </c>
      <c r="BC65" s="141">
        <v>0</v>
      </c>
    </row>
    <row r="66" spans="1:55" ht="21.75" customHeight="1" x14ac:dyDescent="0.25">
      <c r="A66" s="200" t="s">
        <v>953</v>
      </c>
      <c r="B66" s="413" t="s">
        <v>1035</v>
      </c>
      <c r="C66" s="118" t="s">
        <v>1036</v>
      </c>
      <c r="D66" s="130">
        <v>0.25</v>
      </c>
      <c r="E66" s="130">
        <v>0.25</v>
      </c>
      <c r="F66" s="141">
        <v>0</v>
      </c>
      <c r="G66" s="152">
        <f t="shared" si="36"/>
        <v>9.2399999999999996E-2</v>
      </c>
      <c r="H66" s="152">
        <f t="shared" si="37"/>
        <v>0.12</v>
      </c>
      <c r="I66" s="152">
        <f t="shared" si="38"/>
        <v>3.7600000000000008E-2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30">
        <v>0.25</v>
      </c>
      <c r="U66" s="141">
        <v>0</v>
      </c>
      <c r="V66" s="152">
        <f t="shared" si="39"/>
        <v>9.2399999999999996E-2</v>
      </c>
      <c r="W66" s="152">
        <f t="shared" si="40"/>
        <v>0.12</v>
      </c>
      <c r="X66" s="152">
        <f t="shared" si="41"/>
        <v>3.7600000000000008E-2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30">
        <v>0.20899999999999999</v>
      </c>
      <c r="AE66" s="130">
        <f t="shared" si="42"/>
        <v>0.20899999999999999</v>
      </c>
      <c r="AF66" s="141">
        <v>0</v>
      </c>
      <c r="AG66" s="152">
        <v>7.6999999999999999E-2</v>
      </c>
      <c r="AH66" s="152">
        <v>0.1</v>
      </c>
      <c r="AI66" s="152">
        <v>3.2000000000000001E-2</v>
      </c>
      <c r="AJ66" s="141">
        <v>0</v>
      </c>
      <c r="AK66" s="141">
        <v>0</v>
      </c>
      <c r="AL66" s="141">
        <v>0</v>
      </c>
      <c r="AM66" s="141">
        <v>0</v>
      </c>
      <c r="AN66" s="141">
        <v>0</v>
      </c>
      <c r="AO66" s="141">
        <v>0</v>
      </c>
      <c r="AP66" s="141">
        <v>0</v>
      </c>
      <c r="AQ66" s="141">
        <v>0</v>
      </c>
      <c r="AR66" s="141">
        <v>0</v>
      </c>
      <c r="AS66" s="141">
        <v>0</v>
      </c>
      <c r="AT66" s="130">
        <f t="shared" si="43"/>
        <v>0.20899999999999999</v>
      </c>
      <c r="AU66" s="141">
        <v>0</v>
      </c>
      <c r="AV66" s="152">
        <v>7.6999999999999999E-2</v>
      </c>
      <c r="AW66" s="152">
        <v>0.1</v>
      </c>
      <c r="AX66" s="152">
        <v>3.2000000000000001E-2</v>
      </c>
      <c r="AY66" s="141">
        <v>0</v>
      </c>
      <c r="AZ66" s="141">
        <v>0</v>
      </c>
      <c r="BA66" s="141">
        <v>0</v>
      </c>
      <c r="BB66" s="141">
        <v>0</v>
      </c>
      <c r="BC66" s="141">
        <v>0</v>
      </c>
    </row>
    <row r="67" spans="1:55" ht="21" customHeight="1" x14ac:dyDescent="0.25">
      <c r="A67" s="200" t="s">
        <v>953</v>
      </c>
      <c r="B67" s="413" t="s">
        <v>1037</v>
      </c>
      <c r="C67" s="118" t="s">
        <v>1038</v>
      </c>
      <c r="D67" s="130">
        <v>0.44500000000000001</v>
      </c>
      <c r="E67" s="130">
        <v>0.44500000000000001</v>
      </c>
      <c r="F67" s="141">
        <v>0</v>
      </c>
      <c r="G67" s="152">
        <f t="shared" si="36"/>
        <v>0.16919999999999999</v>
      </c>
      <c r="H67" s="152">
        <f t="shared" si="37"/>
        <v>0.2268</v>
      </c>
      <c r="I67" s="152">
        <f t="shared" si="38"/>
        <v>4.9000000000000016E-2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30">
        <v>0.44500000000000001</v>
      </c>
      <c r="U67" s="141">
        <v>0</v>
      </c>
      <c r="V67" s="152">
        <f t="shared" si="39"/>
        <v>0.16919999999999999</v>
      </c>
      <c r="W67" s="152">
        <f t="shared" si="40"/>
        <v>0.2268</v>
      </c>
      <c r="X67" s="152">
        <f t="shared" si="41"/>
        <v>4.9000000000000016E-2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30">
        <v>0.371</v>
      </c>
      <c r="AE67" s="130">
        <f t="shared" si="42"/>
        <v>0.371</v>
      </c>
      <c r="AF67" s="141">
        <v>0</v>
      </c>
      <c r="AG67" s="152">
        <v>0.14099999999999999</v>
      </c>
      <c r="AH67" s="152">
        <v>0.189</v>
      </c>
      <c r="AI67" s="152">
        <v>4.1000000000000009E-2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30">
        <f t="shared" si="43"/>
        <v>0.371</v>
      </c>
      <c r="AU67" s="141">
        <v>0</v>
      </c>
      <c r="AV67" s="152">
        <v>0.14099999999999999</v>
      </c>
      <c r="AW67" s="152">
        <v>0.189</v>
      </c>
      <c r="AX67" s="152">
        <v>4.1000000000000009E-2</v>
      </c>
      <c r="AY67" s="141">
        <v>0</v>
      </c>
      <c r="AZ67" s="141">
        <v>0</v>
      </c>
      <c r="BA67" s="141">
        <v>0</v>
      </c>
      <c r="BB67" s="141">
        <v>0</v>
      </c>
      <c r="BC67" s="141">
        <v>0</v>
      </c>
    </row>
    <row r="68" spans="1:55" ht="20.25" customHeight="1" x14ac:dyDescent="0.25">
      <c r="A68" s="200" t="s">
        <v>953</v>
      </c>
      <c r="B68" s="413" t="s">
        <v>1039</v>
      </c>
      <c r="C68" s="118" t="s">
        <v>1040</v>
      </c>
      <c r="D68" s="130">
        <v>0.28599999999999998</v>
      </c>
      <c r="E68" s="130">
        <v>0.28599999999999998</v>
      </c>
      <c r="F68" s="141">
        <v>0</v>
      </c>
      <c r="G68" s="152">
        <f t="shared" si="36"/>
        <v>0.10679999999999999</v>
      </c>
      <c r="H68" s="152">
        <f t="shared" si="37"/>
        <v>0.14879999999999999</v>
      </c>
      <c r="I68" s="152">
        <f t="shared" si="38"/>
        <v>3.0399999999999996E-2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30">
        <v>0.28599999999999998</v>
      </c>
      <c r="U68" s="141">
        <v>0</v>
      </c>
      <c r="V68" s="152">
        <f t="shared" si="39"/>
        <v>0.10679999999999999</v>
      </c>
      <c r="W68" s="152">
        <f t="shared" si="40"/>
        <v>0.14879999999999999</v>
      </c>
      <c r="X68" s="152">
        <f t="shared" si="41"/>
        <v>3.0399999999999996E-2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30">
        <v>0.23899999999999999</v>
      </c>
      <c r="AE68" s="130">
        <f t="shared" si="42"/>
        <v>0.23899999999999999</v>
      </c>
      <c r="AF68" s="141">
        <v>0</v>
      </c>
      <c r="AG68" s="152">
        <v>8.8999999999999996E-2</v>
      </c>
      <c r="AH68" s="152">
        <v>0.124</v>
      </c>
      <c r="AI68" s="152">
        <v>2.5999999999999995E-2</v>
      </c>
      <c r="AJ68" s="141">
        <v>0</v>
      </c>
      <c r="AK68" s="141">
        <v>0</v>
      </c>
      <c r="AL68" s="141">
        <v>0</v>
      </c>
      <c r="AM68" s="141">
        <v>0</v>
      </c>
      <c r="AN68" s="141">
        <v>0</v>
      </c>
      <c r="AO68" s="141">
        <v>0</v>
      </c>
      <c r="AP68" s="141">
        <v>0</v>
      </c>
      <c r="AQ68" s="141">
        <v>0</v>
      </c>
      <c r="AR68" s="141">
        <v>0</v>
      </c>
      <c r="AS68" s="141">
        <v>0</v>
      </c>
      <c r="AT68" s="130">
        <f t="shared" si="43"/>
        <v>0.23899999999999999</v>
      </c>
      <c r="AU68" s="141">
        <v>0</v>
      </c>
      <c r="AV68" s="152">
        <v>8.8999999999999996E-2</v>
      </c>
      <c r="AW68" s="152">
        <v>0.124</v>
      </c>
      <c r="AX68" s="152">
        <v>2.5999999999999995E-2</v>
      </c>
      <c r="AY68" s="141">
        <v>0</v>
      </c>
      <c r="AZ68" s="141">
        <v>0</v>
      </c>
      <c r="BA68" s="141">
        <v>0</v>
      </c>
      <c r="BB68" s="141">
        <v>0</v>
      </c>
      <c r="BC68" s="141">
        <v>0</v>
      </c>
    </row>
    <row r="69" spans="1:55" ht="21" customHeight="1" x14ac:dyDescent="0.25">
      <c r="A69" s="200" t="s">
        <v>953</v>
      </c>
      <c r="B69" s="413" t="s">
        <v>1041</v>
      </c>
      <c r="C69" s="118" t="s">
        <v>1042</v>
      </c>
      <c r="D69" s="130">
        <v>0.27300000000000002</v>
      </c>
      <c r="E69" s="130">
        <v>0.27300000000000002</v>
      </c>
      <c r="F69" s="141">
        <v>0</v>
      </c>
      <c r="G69" s="152">
        <f t="shared" si="36"/>
        <v>9.6000000000000002E-2</v>
      </c>
      <c r="H69" s="152">
        <f t="shared" si="37"/>
        <v>0.14759999999999998</v>
      </c>
      <c r="I69" s="152">
        <f t="shared" si="38"/>
        <v>2.9400000000000037E-2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30">
        <v>0.27300000000000002</v>
      </c>
      <c r="U69" s="141">
        <v>0</v>
      </c>
      <c r="V69" s="152">
        <f t="shared" si="39"/>
        <v>9.6000000000000002E-2</v>
      </c>
      <c r="W69" s="152">
        <f t="shared" si="40"/>
        <v>0.14759999999999998</v>
      </c>
      <c r="X69" s="152">
        <f t="shared" si="41"/>
        <v>2.9400000000000037E-2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30">
        <v>0.22800000000000001</v>
      </c>
      <c r="AE69" s="130">
        <f t="shared" si="42"/>
        <v>0.22800000000000004</v>
      </c>
      <c r="AF69" s="141">
        <v>0</v>
      </c>
      <c r="AG69" s="152">
        <v>0.08</v>
      </c>
      <c r="AH69" s="152">
        <v>0.123</v>
      </c>
      <c r="AI69" s="152">
        <v>2.5000000000000022E-2</v>
      </c>
      <c r="AJ69" s="141">
        <v>0</v>
      </c>
      <c r="AK69" s="141">
        <v>0</v>
      </c>
      <c r="AL69" s="141">
        <v>0</v>
      </c>
      <c r="AM69" s="141">
        <v>0</v>
      </c>
      <c r="AN69" s="141">
        <v>0</v>
      </c>
      <c r="AO69" s="141">
        <v>0</v>
      </c>
      <c r="AP69" s="141">
        <v>0</v>
      </c>
      <c r="AQ69" s="141">
        <v>0</v>
      </c>
      <c r="AR69" s="141">
        <v>0</v>
      </c>
      <c r="AS69" s="141">
        <v>0</v>
      </c>
      <c r="AT69" s="130">
        <f t="shared" si="43"/>
        <v>0.22800000000000004</v>
      </c>
      <c r="AU69" s="141">
        <v>0</v>
      </c>
      <c r="AV69" s="152">
        <v>0.08</v>
      </c>
      <c r="AW69" s="152">
        <v>0.123</v>
      </c>
      <c r="AX69" s="152">
        <v>2.5000000000000022E-2</v>
      </c>
      <c r="AY69" s="141">
        <v>0</v>
      </c>
      <c r="AZ69" s="141">
        <v>0</v>
      </c>
      <c r="BA69" s="141">
        <v>0</v>
      </c>
      <c r="BB69" s="141">
        <v>0</v>
      </c>
      <c r="BC69" s="141">
        <v>0</v>
      </c>
    </row>
    <row r="70" spans="1:55" ht="21.75" customHeight="1" x14ac:dyDescent="0.25">
      <c r="A70" s="200" t="s">
        <v>953</v>
      </c>
      <c r="B70" s="413" t="s">
        <v>1043</v>
      </c>
      <c r="C70" s="118" t="s">
        <v>1044</v>
      </c>
      <c r="D70" s="130">
        <v>0.28899999999999998</v>
      </c>
      <c r="E70" s="130">
        <v>0.28899999999999998</v>
      </c>
      <c r="F70" s="141">
        <v>0</v>
      </c>
      <c r="G70" s="152">
        <f t="shared" si="36"/>
        <v>0.10200000000000001</v>
      </c>
      <c r="H70" s="152">
        <f t="shared" si="37"/>
        <v>0.15479999999999999</v>
      </c>
      <c r="I70" s="152">
        <f t="shared" si="38"/>
        <v>3.2199999999999979E-2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30">
        <v>0.28899999999999998</v>
      </c>
      <c r="U70" s="141">
        <v>0</v>
      </c>
      <c r="V70" s="152">
        <f t="shared" si="39"/>
        <v>0.10200000000000001</v>
      </c>
      <c r="W70" s="152">
        <f t="shared" si="40"/>
        <v>0.15479999999999999</v>
      </c>
      <c r="X70" s="152">
        <f t="shared" si="41"/>
        <v>3.2199999999999979E-2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30">
        <v>0.24</v>
      </c>
      <c r="AE70" s="130">
        <f t="shared" si="42"/>
        <v>0.24</v>
      </c>
      <c r="AF70" s="141">
        <v>0</v>
      </c>
      <c r="AG70" s="152">
        <v>8.5000000000000006E-2</v>
      </c>
      <c r="AH70" s="152">
        <v>0.129</v>
      </c>
      <c r="AI70" s="152">
        <v>2.5999999999999968E-2</v>
      </c>
      <c r="AJ70" s="141">
        <v>0</v>
      </c>
      <c r="AK70" s="141">
        <v>0</v>
      </c>
      <c r="AL70" s="141">
        <v>0</v>
      </c>
      <c r="AM70" s="141">
        <v>0</v>
      </c>
      <c r="AN70" s="141">
        <v>0</v>
      </c>
      <c r="AO70" s="141">
        <v>0</v>
      </c>
      <c r="AP70" s="141">
        <v>0</v>
      </c>
      <c r="AQ70" s="141">
        <v>0</v>
      </c>
      <c r="AR70" s="141">
        <v>0</v>
      </c>
      <c r="AS70" s="141">
        <v>0</v>
      </c>
      <c r="AT70" s="130">
        <f t="shared" si="43"/>
        <v>0.24</v>
      </c>
      <c r="AU70" s="141">
        <v>0</v>
      </c>
      <c r="AV70" s="152">
        <v>8.5000000000000006E-2</v>
      </c>
      <c r="AW70" s="152">
        <v>0.129</v>
      </c>
      <c r="AX70" s="152">
        <v>2.5999999999999968E-2</v>
      </c>
      <c r="AY70" s="141">
        <v>0</v>
      </c>
      <c r="AZ70" s="141">
        <v>0</v>
      </c>
      <c r="BA70" s="141">
        <v>0</v>
      </c>
      <c r="BB70" s="141">
        <v>0</v>
      </c>
      <c r="BC70" s="141">
        <v>0</v>
      </c>
    </row>
    <row r="71" spans="1:55" ht="18.75" customHeight="1" x14ac:dyDescent="0.25">
      <c r="A71" s="200" t="s">
        <v>953</v>
      </c>
      <c r="B71" s="413" t="s">
        <v>1045</v>
      </c>
      <c r="C71" s="118" t="s">
        <v>1046</v>
      </c>
      <c r="D71" s="130">
        <v>0.158</v>
      </c>
      <c r="E71" s="130">
        <v>0.158</v>
      </c>
      <c r="F71" s="141">
        <v>0</v>
      </c>
      <c r="G71" s="152">
        <f t="shared" si="36"/>
        <v>5.04E-2</v>
      </c>
      <c r="H71" s="152">
        <f t="shared" si="37"/>
        <v>9.1199999999999989E-2</v>
      </c>
      <c r="I71" s="152">
        <f t="shared" si="38"/>
        <v>1.6400000000000012E-2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30">
        <v>0.158</v>
      </c>
      <c r="U71" s="141">
        <v>0</v>
      </c>
      <c r="V71" s="152">
        <f t="shared" si="39"/>
        <v>5.04E-2</v>
      </c>
      <c r="W71" s="152">
        <f t="shared" si="40"/>
        <v>9.1199999999999989E-2</v>
      </c>
      <c r="X71" s="152">
        <f t="shared" si="41"/>
        <v>1.6400000000000012E-2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30">
        <v>0.13200000000000001</v>
      </c>
      <c r="AE71" s="130">
        <f t="shared" si="42"/>
        <v>0.13200000000000001</v>
      </c>
      <c r="AF71" s="141">
        <v>0</v>
      </c>
      <c r="AG71" s="152">
        <v>4.2000000000000003E-2</v>
      </c>
      <c r="AH71" s="152">
        <v>7.5999999999999998E-2</v>
      </c>
      <c r="AI71" s="152">
        <v>1.3999999999999999E-2</v>
      </c>
      <c r="AJ71" s="141">
        <v>0</v>
      </c>
      <c r="AK71" s="141">
        <v>0</v>
      </c>
      <c r="AL71" s="141">
        <v>0</v>
      </c>
      <c r="AM71" s="141">
        <v>0</v>
      </c>
      <c r="AN71" s="141">
        <v>0</v>
      </c>
      <c r="AO71" s="141">
        <v>0</v>
      </c>
      <c r="AP71" s="141">
        <v>0</v>
      </c>
      <c r="AQ71" s="141">
        <v>0</v>
      </c>
      <c r="AR71" s="141">
        <v>0</v>
      </c>
      <c r="AS71" s="141">
        <v>0</v>
      </c>
      <c r="AT71" s="130">
        <f t="shared" si="43"/>
        <v>0.13200000000000001</v>
      </c>
      <c r="AU71" s="141">
        <v>0</v>
      </c>
      <c r="AV71" s="152">
        <v>4.2000000000000003E-2</v>
      </c>
      <c r="AW71" s="152">
        <v>7.5999999999999998E-2</v>
      </c>
      <c r="AX71" s="152">
        <v>1.3999999999999999E-2</v>
      </c>
      <c r="AY71" s="141">
        <v>0</v>
      </c>
      <c r="AZ71" s="141">
        <v>0</v>
      </c>
      <c r="BA71" s="141">
        <v>0</v>
      </c>
      <c r="BB71" s="141">
        <v>0</v>
      </c>
      <c r="BC71" s="141">
        <v>0</v>
      </c>
    </row>
    <row r="72" spans="1:55" ht="21" customHeight="1" x14ac:dyDescent="0.25">
      <c r="A72" s="200" t="s">
        <v>953</v>
      </c>
      <c r="B72" s="413" t="s">
        <v>1047</v>
      </c>
      <c r="C72" s="118" t="s">
        <v>1048</v>
      </c>
      <c r="D72" s="130">
        <v>0.20899999999999999</v>
      </c>
      <c r="E72" s="130">
        <v>0.20899999999999999</v>
      </c>
      <c r="F72" s="141">
        <v>0</v>
      </c>
      <c r="G72" s="152">
        <f t="shared" si="36"/>
        <v>6.4799999999999996E-2</v>
      </c>
      <c r="H72" s="152">
        <f t="shared" si="37"/>
        <v>0.1212</v>
      </c>
      <c r="I72" s="152">
        <f t="shared" si="38"/>
        <v>2.2999999999999993E-2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30">
        <v>0.20899999999999999</v>
      </c>
      <c r="U72" s="141">
        <v>0</v>
      </c>
      <c r="V72" s="152">
        <f t="shared" si="39"/>
        <v>6.4799999999999996E-2</v>
      </c>
      <c r="W72" s="152">
        <f t="shared" si="40"/>
        <v>0.1212</v>
      </c>
      <c r="X72" s="152">
        <f t="shared" si="41"/>
        <v>2.2999999999999993E-2</v>
      </c>
      <c r="Y72" s="141">
        <v>0</v>
      </c>
      <c r="Z72" s="141">
        <v>0</v>
      </c>
      <c r="AA72" s="141">
        <v>0</v>
      </c>
      <c r="AB72" s="141">
        <v>0</v>
      </c>
      <c r="AC72" s="141">
        <v>0</v>
      </c>
      <c r="AD72" s="130">
        <v>0.17399999999999999</v>
      </c>
      <c r="AE72" s="130">
        <f t="shared" si="42"/>
        <v>0.17399999999999999</v>
      </c>
      <c r="AF72" s="141">
        <v>0</v>
      </c>
      <c r="AG72" s="152">
        <v>5.3999999999999999E-2</v>
      </c>
      <c r="AH72" s="152">
        <v>0.10100000000000001</v>
      </c>
      <c r="AI72" s="152">
        <v>1.8999999999999989E-2</v>
      </c>
      <c r="AJ72" s="141">
        <v>0</v>
      </c>
      <c r="AK72" s="141">
        <v>0</v>
      </c>
      <c r="AL72" s="141">
        <v>0</v>
      </c>
      <c r="AM72" s="141">
        <v>0</v>
      </c>
      <c r="AN72" s="141">
        <v>0</v>
      </c>
      <c r="AO72" s="141">
        <v>0</v>
      </c>
      <c r="AP72" s="141">
        <v>0</v>
      </c>
      <c r="AQ72" s="141">
        <v>0</v>
      </c>
      <c r="AR72" s="141">
        <v>0</v>
      </c>
      <c r="AS72" s="141">
        <v>0</v>
      </c>
      <c r="AT72" s="130">
        <f t="shared" si="43"/>
        <v>0.17399999999999999</v>
      </c>
      <c r="AU72" s="141">
        <v>0</v>
      </c>
      <c r="AV72" s="152">
        <v>5.3999999999999999E-2</v>
      </c>
      <c r="AW72" s="152">
        <v>0.10100000000000001</v>
      </c>
      <c r="AX72" s="152">
        <v>1.8999999999999989E-2</v>
      </c>
      <c r="AY72" s="141">
        <v>0</v>
      </c>
      <c r="AZ72" s="141">
        <v>0</v>
      </c>
      <c r="BA72" s="141">
        <v>0</v>
      </c>
      <c r="BB72" s="141">
        <v>0</v>
      </c>
      <c r="BC72" s="141">
        <v>0</v>
      </c>
    </row>
    <row r="73" spans="1:55" ht="17.25" customHeight="1" x14ac:dyDescent="0.25">
      <c r="A73" s="200" t="s">
        <v>953</v>
      </c>
      <c r="B73" s="413" t="s">
        <v>1049</v>
      </c>
      <c r="C73" s="118" t="s">
        <v>1050</v>
      </c>
      <c r="D73" s="130">
        <v>0.19</v>
      </c>
      <c r="E73" s="130">
        <v>0.19</v>
      </c>
      <c r="F73" s="141">
        <v>0</v>
      </c>
      <c r="G73" s="152">
        <f t="shared" si="36"/>
        <v>7.1999999999999995E-2</v>
      </c>
      <c r="H73" s="152">
        <f t="shared" si="37"/>
        <v>9.7199999999999995E-2</v>
      </c>
      <c r="I73" s="152">
        <f t="shared" si="38"/>
        <v>2.0800000000000013E-2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30">
        <v>0.19</v>
      </c>
      <c r="U73" s="141">
        <v>0</v>
      </c>
      <c r="V73" s="152">
        <f t="shared" si="39"/>
        <v>7.1999999999999995E-2</v>
      </c>
      <c r="W73" s="152">
        <f t="shared" si="40"/>
        <v>9.7199999999999995E-2</v>
      </c>
      <c r="X73" s="152">
        <f t="shared" si="41"/>
        <v>2.0800000000000013E-2</v>
      </c>
      <c r="Y73" s="141">
        <v>0</v>
      </c>
      <c r="Z73" s="141">
        <v>0</v>
      </c>
      <c r="AA73" s="141">
        <v>0</v>
      </c>
      <c r="AB73" s="141">
        <v>0</v>
      </c>
      <c r="AC73" s="141">
        <v>0</v>
      </c>
      <c r="AD73" s="130">
        <v>0.159</v>
      </c>
      <c r="AE73" s="130">
        <f t="shared" si="42"/>
        <v>0.15900000000000003</v>
      </c>
      <c r="AF73" s="141">
        <v>0</v>
      </c>
      <c r="AG73" s="152">
        <v>0.06</v>
      </c>
      <c r="AH73" s="152">
        <v>8.1000000000000003E-2</v>
      </c>
      <c r="AI73" s="152">
        <v>1.8000000000000002E-2</v>
      </c>
      <c r="AJ73" s="141">
        <v>0</v>
      </c>
      <c r="AK73" s="141">
        <v>0</v>
      </c>
      <c r="AL73" s="141">
        <v>0</v>
      </c>
      <c r="AM73" s="141">
        <v>0</v>
      </c>
      <c r="AN73" s="141">
        <v>0</v>
      </c>
      <c r="AO73" s="141">
        <v>0</v>
      </c>
      <c r="AP73" s="141">
        <v>0</v>
      </c>
      <c r="AQ73" s="141">
        <v>0</v>
      </c>
      <c r="AR73" s="141">
        <v>0</v>
      </c>
      <c r="AS73" s="141">
        <v>0</v>
      </c>
      <c r="AT73" s="130">
        <f t="shared" si="43"/>
        <v>0.15900000000000003</v>
      </c>
      <c r="AU73" s="141">
        <v>0</v>
      </c>
      <c r="AV73" s="152">
        <v>0.06</v>
      </c>
      <c r="AW73" s="152">
        <v>8.1000000000000003E-2</v>
      </c>
      <c r="AX73" s="152">
        <v>1.8000000000000002E-2</v>
      </c>
      <c r="AY73" s="141">
        <v>0</v>
      </c>
      <c r="AZ73" s="141">
        <v>0</v>
      </c>
      <c r="BA73" s="141">
        <v>0</v>
      </c>
      <c r="BB73" s="141">
        <v>0</v>
      </c>
      <c r="BC73" s="141">
        <v>0</v>
      </c>
    </row>
    <row r="74" spans="1:55" ht="20.25" customHeight="1" x14ac:dyDescent="0.25">
      <c r="A74" s="200" t="s">
        <v>953</v>
      </c>
      <c r="B74" s="413" t="s">
        <v>1051</v>
      </c>
      <c r="C74" s="118" t="s">
        <v>1052</v>
      </c>
      <c r="D74" s="130">
        <v>0.38600000000000001</v>
      </c>
      <c r="E74" s="130">
        <v>0.38600000000000001</v>
      </c>
      <c r="F74" s="141">
        <v>0</v>
      </c>
      <c r="G74" s="152">
        <f t="shared" si="36"/>
        <v>0.1452</v>
      </c>
      <c r="H74" s="152">
        <f t="shared" si="37"/>
        <v>0.19800000000000001</v>
      </c>
      <c r="I74" s="152">
        <f t="shared" si="38"/>
        <v>4.2800000000000005E-2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30">
        <v>0.38600000000000001</v>
      </c>
      <c r="U74" s="141">
        <v>0</v>
      </c>
      <c r="V74" s="152">
        <f t="shared" si="39"/>
        <v>0.1452</v>
      </c>
      <c r="W74" s="152">
        <f t="shared" si="40"/>
        <v>0.19800000000000001</v>
      </c>
      <c r="X74" s="152">
        <f t="shared" si="41"/>
        <v>4.2800000000000005E-2</v>
      </c>
      <c r="Y74" s="141">
        <v>0</v>
      </c>
      <c r="Z74" s="141">
        <v>0</v>
      </c>
      <c r="AA74" s="141">
        <v>0</v>
      </c>
      <c r="AB74" s="141">
        <v>0</v>
      </c>
      <c r="AC74" s="141">
        <v>0</v>
      </c>
      <c r="AD74" s="130">
        <v>0.32200000000000001</v>
      </c>
      <c r="AE74" s="130">
        <f t="shared" si="42"/>
        <v>0.32200000000000006</v>
      </c>
      <c r="AF74" s="141">
        <v>0</v>
      </c>
      <c r="AG74" s="152">
        <v>0.121</v>
      </c>
      <c r="AH74" s="152">
        <v>0.16500000000000001</v>
      </c>
      <c r="AI74" s="152">
        <v>3.6000000000000004E-2</v>
      </c>
      <c r="AJ74" s="141">
        <v>0</v>
      </c>
      <c r="AK74" s="141">
        <v>0</v>
      </c>
      <c r="AL74" s="141">
        <v>0</v>
      </c>
      <c r="AM74" s="141">
        <v>0</v>
      </c>
      <c r="AN74" s="141">
        <v>0</v>
      </c>
      <c r="AO74" s="141">
        <v>0</v>
      </c>
      <c r="AP74" s="141">
        <v>0</v>
      </c>
      <c r="AQ74" s="141">
        <v>0</v>
      </c>
      <c r="AR74" s="141">
        <v>0</v>
      </c>
      <c r="AS74" s="141">
        <v>0</v>
      </c>
      <c r="AT74" s="130">
        <f t="shared" si="43"/>
        <v>0.32200000000000006</v>
      </c>
      <c r="AU74" s="141">
        <v>0</v>
      </c>
      <c r="AV74" s="152">
        <v>0.121</v>
      </c>
      <c r="AW74" s="152">
        <v>0.16500000000000001</v>
      </c>
      <c r="AX74" s="152">
        <v>3.6000000000000004E-2</v>
      </c>
      <c r="AY74" s="141">
        <v>0</v>
      </c>
      <c r="AZ74" s="141">
        <v>0</v>
      </c>
      <c r="BA74" s="141">
        <v>0</v>
      </c>
      <c r="BB74" s="141">
        <v>0</v>
      </c>
      <c r="BC74" s="141">
        <v>0</v>
      </c>
    </row>
    <row r="75" spans="1:55" ht="20.25" customHeight="1" x14ac:dyDescent="0.25">
      <c r="A75" s="200" t="s">
        <v>953</v>
      </c>
      <c r="B75" s="413" t="s">
        <v>1053</v>
      </c>
      <c r="C75" s="118" t="s">
        <v>1054</v>
      </c>
      <c r="D75" s="130">
        <v>0.34200000000000003</v>
      </c>
      <c r="E75" s="130">
        <v>0.34200000000000003</v>
      </c>
      <c r="F75" s="141">
        <v>0</v>
      </c>
      <c r="G75" s="152">
        <f t="shared" si="36"/>
        <v>0.12719999999999998</v>
      </c>
      <c r="H75" s="152">
        <f t="shared" si="37"/>
        <v>0.17759999999999998</v>
      </c>
      <c r="I75" s="152">
        <f t="shared" si="38"/>
        <v>3.7200000000000066E-2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30">
        <v>0.34200000000000003</v>
      </c>
      <c r="U75" s="141">
        <v>0</v>
      </c>
      <c r="V75" s="152">
        <f t="shared" si="39"/>
        <v>0.12719999999999998</v>
      </c>
      <c r="W75" s="152">
        <f t="shared" si="40"/>
        <v>0.17759999999999998</v>
      </c>
      <c r="X75" s="152">
        <f t="shared" si="41"/>
        <v>3.7200000000000066E-2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30">
        <v>0.28499999999999998</v>
      </c>
      <c r="AE75" s="130">
        <f t="shared" si="42"/>
        <v>0.28500000000000003</v>
      </c>
      <c r="AF75" s="141">
        <v>0</v>
      </c>
      <c r="AG75" s="152">
        <v>0.106</v>
      </c>
      <c r="AH75" s="152">
        <v>0.14799999999999999</v>
      </c>
      <c r="AI75" s="152">
        <v>3.1E-2</v>
      </c>
      <c r="AJ75" s="141">
        <v>0</v>
      </c>
      <c r="AK75" s="141">
        <v>0</v>
      </c>
      <c r="AL75" s="141">
        <v>0</v>
      </c>
      <c r="AM75" s="141">
        <v>0</v>
      </c>
      <c r="AN75" s="141">
        <v>0</v>
      </c>
      <c r="AO75" s="141">
        <v>0</v>
      </c>
      <c r="AP75" s="141">
        <v>0</v>
      </c>
      <c r="AQ75" s="141">
        <v>0</v>
      </c>
      <c r="AR75" s="141">
        <v>0</v>
      </c>
      <c r="AS75" s="141">
        <v>0</v>
      </c>
      <c r="AT75" s="130">
        <f t="shared" si="43"/>
        <v>0.28500000000000003</v>
      </c>
      <c r="AU75" s="141">
        <v>0</v>
      </c>
      <c r="AV75" s="152">
        <v>0.106</v>
      </c>
      <c r="AW75" s="152">
        <v>0.14799999999999999</v>
      </c>
      <c r="AX75" s="152">
        <v>3.1E-2</v>
      </c>
      <c r="AY75" s="141">
        <v>0</v>
      </c>
      <c r="AZ75" s="141">
        <v>0</v>
      </c>
      <c r="BA75" s="141">
        <v>0</v>
      </c>
      <c r="BB75" s="141">
        <v>0</v>
      </c>
      <c r="BC75" s="141">
        <v>0</v>
      </c>
    </row>
    <row r="76" spans="1:55" ht="19.5" customHeight="1" x14ac:dyDescent="0.25">
      <c r="A76" s="200" t="s">
        <v>953</v>
      </c>
      <c r="B76" s="413" t="s">
        <v>1055</v>
      </c>
      <c r="C76" s="118" t="s">
        <v>1056</v>
      </c>
      <c r="D76" s="130">
        <v>0.51600000000000001</v>
      </c>
      <c r="E76" s="130">
        <v>0.51600000000000001</v>
      </c>
      <c r="F76" s="141">
        <v>0</v>
      </c>
      <c r="G76" s="152">
        <f t="shared" si="36"/>
        <v>0.19800000000000001</v>
      </c>
      <c r="H76" s="152">
        <f t="shared" si="37"/>
        <v>0.26039999999999996</v>
      </c>
      <c r="I76" s="152">
        <f t="shared" si="38"/>
        <v>5.760000000000004E-2</v>
      </c>
      <c r="J76" s="141">
        <v>0</v>
      </c>
      <c r="K76" s="141">
        <v>0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30">
        <v>0.51600000000000001</v>
      </c>
      <c r="U76" s="141">
        <v>0</v>
      </c>
      <c r="V76" s="152">
        <f t="shared" si="39"/>
        <v>0.19800000000000001</v>
      </c>
      <c r="W76" s="152">
        <f t="shared" si="40"/>
        <v>0.26039999999999996</v>
      </c>
      <c r="X76" s="152">
        <f t="shared" si="41"/>
        <v>5.760000000000004E-2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30">
        <v>0.43</v>
      </c>
      <c r="AE76" s="130">
        <f t="shared" si="42"/>
        <v>0.43000000000000005</v>
      </c>
      <c r="AF76" s="141">
        <v>0</v>
      </c>
      <c r="AG76" s="152">
        <v>0.16500000000000001</v>
      </c>
      <c r="AH76" s="152">
        <v>0.217</v>
      </c>
      <c r="AI76" s="152">
        <v>4.8000000000000015E-2</v>
      </c>
      <c r="AJ76" s="141">
        <v>0</v>
      </c>
      <c r="AK76" s="141">
        <v>0</v>
      </c>
      <c r="AL76" s="141">
        <v>0</v>
      </c>
      <c r="AM76" s="141">
        <v>0</v>
      </c>
      <c r="AN76" s="141">
        <v>0</v>
      </c>
      <c r="AO76" s="141">
        <v>0</v>
      </c>
      <c r="AP76" s="141">
        <v>0</v>
      </c>
      <c r="AQ76" s="141">
        <v>0</v>
      </c>
      <c r="AR76" s="141">
        <v>0</v>
      </c>
      <c r="AS76" s="141">
        <v>0</v>
      </c>
      <c r="AT76" s="130">
        <f t="shared" si="43"/>
        <v>0.43000000000000005</v>
      </c>
      <c r="AU76" s="141">
        <v>0</v>
      </c>
      <c r="AV76" s="152">
        <v>0.16500000000000001</v>
      </c>
      <c r="AW76" s="152">
        <v>0.217</v>
      </c>
      <c r="AX76" s="152">
        <v>4.8000000000000015E-2</v>
      </c>
      <c r="AY76" s="141">
        <v>0</v>
      </c>
      <c r="AZ76" s="141">
        <v>0</v>
      </c>
      <c r="BA76" s="141">
        <v>0</v>
      </c>
      <c r="BB76" s="141">
        <v>0</v>
      </c>
      <c r="BC76" s="141">
        <v>0</v>
      </c>
    </row>
    <row r="77" spans="1:55" ht="20.25" customHeight="1" x14ac:dyDescent="0.25">
      <c r="A77" s="200" t="s">
        <v>953</v>
      </c>
      <c r="B77" s="413" t="s">
        <v>1057</v>
      </c>
      <c r="C77" s="118" t="s">
        <v>1058</v>
      </c>
      <c r="D77" s="130">
        <v>0.32400000000000001</v>
      </c>
      <c r="E77" s="130">
        <v>0.32400000000000001</v>
      </c>
      <c r="F77" s="141">
        <v>0</v>
      </c>
      <c r="G77" s="152">
        <f t="shared" si="36"/>
        <v>0.10559999999999999</v>
      </c>
      <c r="H77" s="152">
        <f t="shared" si="37"/>
        <v>0.18479999999999999</v>
      </c>
      <c r="I77" s="152">
        <f t="shared" si="38"/>
        <v>3.3600000000000033E-2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30">
        <v>0.32400000000000001</v>
      </c>
      <c r="U77" s="141">
        <v>0</v>
      </c>
      <c r="V77" s="152">
        <f t="shared" si="39"/>
        <v>0.10559999999999999</v>
      </c>
      <c r="W77" s="152">
        <f t="shared" si="40"/>
        <v>0.18479999999999999</v>
      </c>
      <c r="X77" s="152">
        <f t="shared" si="41"/>
        <v>3.3600000000000033E-2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30">
        <v>0.27</v>
      </c>
      <c r="AE77" s="130">
        <f t="shared" si="42"/>
        <v>0.27</v>
      </c>
      <c r="AF77" s="141">
        <v>0</v>
      </c>
      <c r="AG77" s="152">
        <v>8.7999999999999995E-2</v>
      </c>
      <c r="AH77" s="152">
        <v>0.154</v>
      </c>
      <c r="AI77" s="152">
        <v>2.8000000000000025E-2</v>
      </c>
      <c r="AJ77" s="141">
        <v>0</v>
      </c>
      <c r="AK77" s="141">
        <v>0</v>
      </c>
      <c r="AL77" s="141">
        <v>0</v>
      </c>
      <c r="AM77" s="141">
        <v>0</v>
      </c>
      <c r="AN77" s="141">
        <v>0</v>
      </c>
      <c r="AO77" s="141">
        <v>0</v>
      </c>
      <c r="AP77" s="141">
        <v>0</v>
      </c>
      <c r="AQ77" s="141">
        <v>0</v>
      </c>
      <c r="AR77" s="141">
        <v>0</v>
      </c>
      <c r="AS77" s="141">
        <v>0</v>
      </c>
      <c r="AT77" s="130">
        <f t="shared" si="43"/>
        <v>0.27</v>
      </c>
      <c r="AU77" s="141">
        <v>0</v>
      </c>
      <c r="AV77" s="152">
        <v>8.7999999999999995E-2</v>
      </c>
      <c r="AW77" s="152">
        <v>0.154</v>
      </c>
      <c r="AX77" s="152">
        <v>2.8000000000000025E-2</v>
      </c>
      <c r="AY77" s="141">
        <v>0</v>
      </c>
      <c r="AZ77" s="141">
        <v>0</v>
      </c>
      <c r="BA77" s="141">
        <v>0</v>
      </c>
      <c r="BB77" s="141">
        <v>0</v>
      </c>
      <c r="BC77" s="141">
        <v>0</v>
      </c>
    </row>
    <row r="78" spans="1:55" ht="17.25" customHeight="1" x14ac:dyDescent="0.25">
      <c r="A78" s="200" t="s">
        <v>953</v>
      </c>
      <c r="B78" s="413" t="s">
        <v>1059</v>
      </c>
      <c r="C78" s="118" t="s">
        <v>1060</v>
      </c>
      <c r="D78" s="130">
        <v>0.33100000000000002</v>
      </c>
      <c r="E78" s="130">
        <v>0.33100000000000002</v>
      </c>
      <c r="F78" s="141">
        <v>0</v>
      </c>
      <c r="G78" s="152">
        <f t="shared" si="36"/>
        <v>0.1104</v>
      </c>
      <c r="H78" s="152">
        <f t="shared" si="37"/>
        <v>0.18479999999999999</v>
      </c>
      <c r="I78" s="152">
        <f t="shared" si="38"/>
        <v>3.5800000000000026E-2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30">
        <v>0.33100000000000002</v>
      </c>
      <c r="U78" s="141">
        <v>0</v>
      </c>
      <c r="V78" s="152">
        <f t="shared" si="39"/>
        <v>0.1104</v>
      </c>
      <c r="W78" s="152">
        <f t="shared" si="40"/>
        <v>0.18479999999999999</v>
      </c>
      <c r="X78" s="152">
        <f t="shared" si="41"/>
        <v>3.5800000000000026E-2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30">
        <v>0.27600000000000002</v>
      </c>
      <c r="AE78" s="130">
        <f t="shared" si="42"/>
        <v>0.27600000000000002</v>
      </c>
      <c r="AF78" s="141">
        <v>0</v>
      </c>
      <c r="AG78" s="152">
        <v>9.1999999999999998E-2</v>
      </c>
      <c r="AH78" s="152">
        <v>0.154</v>
      </c>
      <c r="AI78" s="152">
        <v>3.0000000000000027E-2</v>
      </c>
      <c r="AJ78" s="141">
        <v>0</v>
      </c>
      <c r="AK78" s="141">
        <v>0</v>
      </c>
      <c r="AL78" s="141">
        <v>0</v>
      </c>
      <c r="AM78" s="141">
        <v>0</v>
      </c>
      <c r="AN78" s="141">
        <v>0</v>
      </c>
      <c r="AO78" s="141">
        <v>0</v>
      </c>
      <c r="AP78" s="141">
        <v>0</v>
      </c>
      <c r="AQ78" s="141">
        <v>0</v>
      </c>
      <c r="AR78" s="141">
        <v>0</v>
      </c>
      <c r="AS78" s="141">
        <v>0</v>
      </c>
      <c r="AT78" s="130">
        <f t="shared" si="43"/>
        <v>0.27600000000000002</v>
      </c>
      <c r="AU78" s="141">
        <v>0</v>
      </c>
      <c r="AV78" s="152">
        <v>9.1999999999999998E-2</v>
      </c>
      <c r="AW78" s="152">
        <v>0.154</v>
      </c>
      <c r="AX78" s="152">
        <v>3.0000000000000027E-2</v>
      </c>
      <c r="AY78" s="141">
        <v>0</v>
      </c>
      <c r="AZ78" s="141">
        <v>0</v>
      </c>
      <c r="BA78" s="141">
        <v>0</v>
      </c>
      <c r="BB78" s="141">
        <v>0</v>
      </c>
      <c r="BC78" s="141">
        <v>0</v>
      </c>
    </row>
    <row r="79" spans="1:55" ht="18" customHeight="1" x14ac:dyDescent="0.25">
      <c r="A79" s="200" t="s">
        <v>953</v>
      </c>
      <c r="B79" s="413" t="s">
        <v>1061</v>
      </c>
      <c r="C79" s="118" t="s">
        <v>1062</v>
      </c>
      <c r="D79" s="130">
        <v>0.245</v>
      </c>
      <c r="E79" s="130">
        <v>0.245</v>
      </c>
      <c r="F79" s="141">
        <v>0</v>
      </c>
      <c r="G79" s="152">
        <f t="shared" si="36"/>
        <v>8.5199999999999984E-2</v>
      </c>
      <c r="H79" s="152">
        <f t="shared" si="37"/>
        <v>0.13200000000000001</v>
      </c>
      <c r="I79" s="152">
        <f t="shared" si="38"/>
        <v>2.7800000000000005E-2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30">
        <v>0.245</v>
      </c>
      <c r="U79" s="141">
        <v>0</v>
      </c>
      <c r="V79" s="152">
        <f t="shared" si="39"/>
        <v>8.5199999999999984E-2</v>
      </c>
      <c r="W79" s="152">
        <f t="shared" si="40"/>
        <v>0.13200000000000001</v>
      </c>
      <c r="X79" s="152">
        <f t="shared" si="41"/>
        <v>2.7800000000000005E-2</v>
      </c>
      <c r="Y79" s="141">
        <v>0</v>
      </c>
      <c r="Z79" s="141">
        <v>0</v>
      </c>
      <c r="AA79" s="141">
        <v>0</v>
      </c>
      <c r="AB79" s="141">
        <v>0</v>
      </c>
      <c r="AC79" s="141">
        <v>0</v>
      </c>
      <c r="AD79" s="130">
        <v>0.20399999999999999</v>
      </c>
      <c r="AE79" s="130">
        <f t="shared" si="42"/>
        <v>0.20400000000000001</v>
      </c>
      <c r="AF79" s="141">
        <v>0</v>
      </c>
      <c r="AG79" s="152">
        <v>7.0999999999999994E-2</v>
      </c>
      <c r="AH79" s="152">
        <v>0.11</v>
      </c>
      <c r="AI79" s="152">
        <v>2.3000000000000007E-2</v>
      </c>
      <c r="AJ79" s="141">
        <v>0</v>
      </c>
      <c r="AK79" s="141">
        <v>0</v>
      </c>
      <c r="AL79" s="141">
        <v>0</v>
      </c>
      <c r="AM79" s="141">
        <v>0</v>
      </c>
      <c r="AN79" s="141">
        <v>0</v>
      </c>
      <c r="AO79" s="141">
        <v>0</v>
      </c>
      <c r="AP79" s="141">
        <v>0</v>
      </c>
      <c r="AQ79" s="141">
        <v>0</v>
      </c>
      <c r="AR79" s="141">
        <v>0</v>
      </c>
      <c r="AS79" s="141">
        <v>0</v>
      </c>
      <c r="AT79" s="130">
        <f t="shared" si="43"/>
        <v>0.20400000000000001</v>
      </c>
      <c r="AU79" s="141">
        <v>0</v>
      </c>
      <c r="AV79" s="152">
        <v>7.0999999999999994E-2</v>
      </c>
      <c r="AW79" s="152">
        <v>0.11</v>
      </c>
      <c r="AX79" s="152">
        <v>2.3000000000000007E-2</v>
      </c>
      <c r="AY79" s="141">
        <v>0</v>
      </c>
      <c r="AZ79" s="141">
        <v>0</v>
      </c>
      <c r="BA79" s="141">
        <v>0</v>
      </c>
      <c r="BB79" s="141">
        <v>0</v>
      </c>
      <c r="BC79" s="141">
        <v>0</v>
      </c>
    </row>
    <row r="80" spans="1:55" ht="15.75" customHeight="1" x14ac:dyDescent="0.25">
      <c r="A80" s="200" t="s">
        <v>953</v>
      </c>
      <c r="B80" s="413" t="s">
        <v>1063</v>
      </c>
      <c r="C80" s="118" t="s">
        <v>1064</v>
      </c>
      <c r="D80" s="130">
        <v>0.435</v>
      </c>
      <c r="E80" s="130">
        <v>0.435</v>
      </c>
      <c r="F80" s="141">
        <v>0</v>
      </c>
      <c r="G80" s="152">
        <f t="shared" si="36"/>
        <v>0.16320000000000001</v>
      </c>
      <c r="H80" s="152">
        <f t="shared" si="37"/>
        <v>0.22559999999999999</v>
      </c>
      <c r="I80" s="152">
        <f t="shared" si="38"/>
        <v>4.6199999999999991E-2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30">
        <v>0.435</v>
      </c>
      <c r="U80" s="141">
        <v>0</v>
      </c>
      <c r="V80" s="152">
        <f t="shared" si="39"/>
        <v>0.16320000000000001</v>
      </c>
      <c r="W80" s="152">
        <f t="shared" si="40"/>
        <v>0.22559999999999999</v>
      </c>
      <c r="X80" s="152">
        <f t="shared" si="41"/>
        <v>4.6199999999999991E-2</v>
      </c>
      <c r="Y80" s="141">
        <v>0</v>
      </c>
      <c r="Z80" s="141">
        <v>0</v>
      </c>
      <c r="AA80" s="141">
        <v>0</v>
      </c>
      <c r="AB80" s="141">
        <v>0</v>
      </c>
      <c r="AC80" s="141">
        <v>0</v>
      </c>
      <c r="AD80" s="130">
        <v>0.36299999999999999</v>
      </c>
      <c r="AE80" s="130">
        <f t="shared" si="42"/>
        <v>0.36299999999999999</v>
      </c>
      <c r="AF80" s="141">
        <v>0</v>
      </c>
      <c r="AG80" s="152">
        <v>0.13600000000000001</v>
      </c>
      <c r="AH80" s="152">
        <v>0.188</v>
      </c>
      <c r="AI80" s="152">
        <v>3.8999999999999979E-2</v>
      </c>
      <c r="AJ80" s="141">
        <v>0</v>
      </c>
      <c r="AK80" s="141">
        <v>0</v>
      </c>
      <c r="AL80" s="141">
        <v>0</v>
      </c>
      <c r="AM80" s="141">
        <v>0</v>
      </c>
      <c r="AN80" s="141">
        <v>0</v>
      </c>
      <c r="AO80" s="141">
        <v>0</v>
      </c>
      <c r="AP80" s="141">
        <v>0</v>
      </c>
      <c r="AQ80" s="141">
        <v>0</v>
      </c>
      <c r="AR80" s="141">
        <v>0</v>
      </c>
      <c r="AS80" s="141">
        <v>0</v>
      </c>
      <c r="AT80" s="130">
        <f t="shared" si="43"/>
        <v>0.36299999999999999</v>
      </c>
      <c r="AU80" s="141">
        <v>0</v>
      </c>
      <c r="AV80" s="152">
        <v>0.13600000000000001</v>
      </c>
      <c r="AW80" s="152">
        <v>0.188</v>
      </c>
      <c r="AX80" s="152">
        <v>3.8999999999999979E-2</v>
      </c>
      <c r="AY80" s="141">
        <v>0</v>
      </c>
      <c r="AZ80" s="141">
        <v>0</v>
      </c>
      <c r="BA80" s="141">
        <v>0</v>
      </c>
      <c r="BB80" s="141">
        <v>0</v>
      </c>
      <c r="BC80" s="141">
        <v>0</v>
      </c>
    </row>
    <row r="81" spans="1:55" ht="21" customHeight="1" x14ac:dyDescent="0.25">
      <c r="A81" s="200" t="s">
        <v>953</v>
      </c>
      <c r="B81" s="413" t="s">
        <v>1065</v>
      </c>
      <c r="C81" s="118" t="s">
        <v>1066</v>
      </c>
      <c r="D81" s="130">
        <v>0.28000000000000003</v>
      </c>
      <c r="E81" s="130">
        <v>0.28000000000000003</v>
      </c>
      <c r="F81" s="141">
        <v>0</v>
      </c>
      <c r="G81" s="152">
        <f t="shared" si="36"/>
        <v>9.2399999999999996E-2</v>
      </c>
      <c r="H81" s="152">
        <f t="shared" si="37"/>
        <v>0.15959999999999999</v>
      </c>
      <c r="I81" s="152">
        <f t="shared" si="38"/>
        <v>2.8000000000000039E-2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30">
        <v>0.28000000000000003</v>
      </c>
      <c r="U81" s="141">
        <v>0</v>
      </c>
      <c r="V81" s="152">
        <f t="shared" si="39"/>
        <v>9.2399999999999996E-2</v>
      </c>
      <c r="W81" s="152">
        <f t="shared" si="40"/>
        <v>0.15959999999999999</v>
      </c>
      <c r="X81" s="152">
        <f t="shared" si="41"/>
        <v>2.8000000000000039E-2</v>
      </c>
      <c r="Y81" s="141">
        <v>0</v>
      </c>
      <c r="Z81" s="141">
        <v>0</v>
      </c>
      <c r="AA81" s="141">
        <v>0</v>
      </c>
      <c r="AB81" s="141">
        <v>0</v>
      </c>
      <c r="AC81" s="141">
        <v>0</v>
      </c>
      <c r="AD81" s="130">
        <v>0.23300000000000001</v>
      </c>
      <c r="AE81" s="130">
        <f t="shared" si="42"/>
        <v>0.23300000000000004</v>
      </c>
      <c r="AF81" s="141">
        <v>0</v>
      </c>
      <c r="AG81" s="152">
        <v>7.6999999999999999E-2</v>
      </c>
      <c r="AH81" s="152">
        <v>0.13300000000000001</v>
      </c>
      <c r="AI81" s="152">
        <v>2.300000000000002E-2</v>
      </c>
      <c r="AJ81" s="141">
        <v>0</v>
      </c>
      <c r="AK81" s="141">
        <v>0</v>
      </c>
      <c r="AL81" s="141">
        <v>0</v>
      </c>
      <c r="AM81" s="141">
        <v>0</v>
      </c>
      <c r="AN81" s="141">
        <v>0</v>
      </c>
      <c r="AO81" s="141">
        <v>0</v>
      </c>
      <c r="AP81" s="141">
        <v>0</v>
      </c>
      <c r="AQ81" s="141">
        <v>0</v>
      </c>
      <c r="AR81" s="141">
        <v>0</v>
      </c>
      <c r="AS81" s="141">
        <v>0</v>
      </c>
      <c r="AT81" s="130">
        <f t="shared" si="43"/>
        <v>0.23300000000000004</v>
      </c>
      <c r="AU81" s="141">
        <v>0</v>
      </c>
      <c r="AV81" s="152">
        <v>7.6999999999999999E-2</v>
      </c>
      <c r="AW81" s="152">
        <v>0.13300000000000001</v>
      </c>
      <c r="AX81" s="152">
        <v>2.300000000000002E-2</v>
      </c>
      <c r="AY81" s="141">
        <v>0</v>
      </c>
      <c r="AZ81" s="141">
        <v>0</v>
      </c>
      <c r="BA81" s="141">
        <v>0</v>
      </c>
      <c r="BB81" s="141">
        <v>0</v>
      </c>
      <c r="BC81" s="141">
        <v>0</v>
      </c>
    </row>
    <row r="82" spans="1:55" ht="18.75" customHeight="1" x14ac:dyDescent="0.25">
      <c r="A82" s="200" t="s">
        <v>953</v>
      </c>
      <c r="B82" s="413" t="s">
        <v>1067</v>
      </c>
      <c r="C82" s="118" t="s">
        <v>1068</v>
      </c>
      <c r="D82" s="130">
        <v>0.50900000000000001</v>
      </c>
      <c r="E82" s="130">
        <v>0.50900000000000001</v>
      </c>
      <c r="F82" s="141">
        <v>0</v>
      </c>
      <c r="G82" s="152">
        <f t="shared" si="36"/>
        <v>0.19320000000000001</v>
      </c>
      <c r="H82" s="152">
        <f t="shared" si="37"/>
        <v>0.25919999999999999</v>
      </c>
      <c r="I82" s="152">
        <f t="shared" si="38"/>
        <v>5.6600000000000011E-2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30">
        <v>0.50900000000000001</v>
      </c>
      <c r="U82" s="141">
        <v>0</v>
      </c>
      <c r="V82" s="152">
        <f t="shared" si="39"/>
        <v>0.19320000000000001</v>
      </c>
      <c r="W82" s="152">
        <f t="shared" si="40"/>
        <v>0.25919999999999999</v>
      </c>
      <c r="X82" s="152">
        <f t="shared" si="41"/>
        <v>5.6600000000000011E-2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30">
        <v>0.42399999999999999</v>
      </c>
      <c r="AE82" s="130">
        <f t="shared" si="42"/>
        <v>0.42400000000000004</v>
      </c>
      <c r="AF82" s="141">
        <v>0</v>
      </c>
      <c r="AG82" s="152">
        <v>0.161</v>
      </c>
      <c r="AH82" s="152">
        <v>0.216</v>
      </c>
      <c r="AI82" s="152">
        <v>4.7000000000000014E-2</v>
      </c>
      <c r="AJ82" s="141">
        <v>0</v>
      </c>
      <c r="AK82" s="141">
        <v>0</v>
      </c>
      <c r="AL82" s="141">
        <v>0</v>
      </c>
      <c r="AM82" s="141">
        <v>0</v>
      </c>
      <c r="AN82" s="141">
        <v>0</v>
      </c>
      <c r="AO82" s="141">
        <v>0</v>
      </c>
      <c r="AP82" s="141">
        <v>0</v>
      </c>
      <c r="AQ82" s="141">
        <v>0</v>
      </c>
      <c r="AR82" s="141">
        <v>0</v>
      </c>
      <c r="AS82" s="141">
        <v>0</v>
      </c>
      <c r="AT82" s="130">
        <f t="shared" si="43"/>
        <v>0.42400000000000004</v>
      </c>
      <c r="AU82" s="141">
        <v>0</v>
      </c>
      <c r="AV82" s="152">
        <v>0.161</v>
      </c>
      <c r="AW82" s="152">
        <v>0.216</v>
      </c>
      <c r="AX82" s="152">
        <v>4.7000000000000014E-2</v>
      </c>
      <c r="AY82" s="141">
        <v>0</v>
      </c>
      <c r="AZ82" s="141">
        <v>0</v>
      </c>
      <c r="BA82" s="141">
        <v>0</v>
      </c>
      <c r="BB82" s="141">
        <v>0</v>
      </c>
      <c r="BC82" s="141">
        <v>0</v>
      </c>
    </row>
    <row r="83" spans="1:55" ht="20.25" customHeight="1" x14ac:dyDescent="0.25">
      <c r="A83" s="200" t="s">
        <v>953</v>
      </c>
      <c r="B83" s="413" t="s">
        <v>1069</v>
      </c>
      <c r="C83" s="118" t="s">
        <v>1070</v>
      </c>
      <c r="D83" s="130">
        <v>0.13800000000000001</v>
      </c>
      <c r="E83" s="130">
        <v>0.13800000000000001</v>
      </c>
      <c r="F83" s="141">
        <v>0</v>
      </c>
      <c r="G83" s="152">
        <f t="shared" si="36"/>
        <v>4.3199999999999995E-2</v>
      </c>
      <c r="H83" s="152">
        <f t="shared" si="37"/>
        <v>8.0399999999999999E-2</v>
      </c>
      <c r="I83" s="152">
        <f t="shared" si="38"/>
        <v>1.4400000000000017E-2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0</v>
      </c>
      <c r="T83" s="130">
        <v>0.13800000000000001</v>
      </c>
      <c r="U83" s="141">
        <v>0</v>
      </c>
      <c r="V83" s="152">
        <f t="shared" si="39"/>
        <v>4.3199999999999995E-2</v>
      </c>
      <c r="W83" s="152">
        <f t="shared" si="40"/>
        <v>8.0399999999999999E-2</v>
      </c>
      <c r="X83" s="152">
        <f t="shared" si="41"/>
        <v>1.4400000000000017E-2</v>
      </c>
      <c r="Y83" s="141">
        <v>0</v>
      </c>
      <c r="Z83" s="141">
        <v>0</v>
      </c>
      <c r="AA83" s="141">
        <v>0</v>
      </c>
      <c r="AB83" s="141">
        <v>0</v>
      </c>
      <c r="AC83" s="141">
        <v>0</v>
      </c>
      <c r="AD83" s="130">
        <v>0.115</v>
      </c>
      <c r="AE83" s="130">
        <f t="shared" si="42"/>
        <v>0.11500000000000002</v>
      </c>
      <c r="AF83" s="141">
        <v>0</v>
      </c>
      <c r="AG83" s="152">
        <v>3.5999999999999997E-2</v>
      </c>
      <c r="AH83" s="152">
        <v>6.7000000000000004E-2</v>
      </c>
      <c r="AI83" s="152">
        <v>1.2000000000000011E-2</v>
      </c>
      <c r="AJ83" s="141">
        <v>0</v>
      </c>
      <c r="AK83" s="141">
        <v>0</v>
      </c>
      <c r="AL83" s="141">
        <v>0</v>
      </c>
      <c r="AM83" s="141">
        <v>0</v>
      </c>
      <c r="AN83" s="141">
        <v>0</v>
      </c>
      <c r="AO83" s="141">
        <v>0</v>
      </c>
      <c r="AP83" s="141">
        <v>0</v>
      </c>
      <c r="AQ83" s="141">
        <v>0</v>
      </c>
      <c r="AR83" s="141">
        <v>0</v>
      </c>
      <c r="AS83" s="141">
        <v>0</v>
      </c>
      <c r="AT83" s="130">
        <f t="shared" si="43"/>
        <v>0.11500000000000002</v>
      </c>
      <c r="AU83" s="141">
        <v>0</v>
      </c>
      <c r="AV83" s="152">
        <v>3.5999999999999997E-2</v>
      </c>
      <c r="AW83" s="152">
        <v>6.7000000000000004E-2</v>
      </c>
      <c r="AX83" s="152">
        <v>1.2000000000000011E-2</v>
      </c>
      <c r="AY83" s="141">
        <v>0</v>
      </c>
      <c r="AZ83" s="141">
        <v>0</v>
      </c>
      <c r="BA83" s="141">
        <v>0</v>
      </c>
      <c r="BB83" s="141">
        <v>0</v>
      </c>
      <c r="BC83" s="141">
        <v>0</v>
      </c>
    </row>
    <row r="84" spans="1:55" ht="15.75" customHeight="1" x14ac:dyDescent="0.25">
      <c r="A84" s="200" t="s">
        <v>953</v>
      </c>
      <c r="B84" s="413" t="s">
        <v>1071</v>
      </c>
      <c r="C84" s="118" t="s">
        <v>1072</v>
      </c>
      <c r="D84" s="130">
        <v>0.128</v>
      </c>
      <c r="E84" s="130">
        <v>0.128</v>
      </c>
      <c r="F84" s="141">
        <v>0</v>
      </c>
      <c r="G84" s="152">
        <f t="shared" si="36"/>
        <v>3.8399999999999997E-2</v>
      </c>
      <c r="H84" s="152">
        <f t="shared" si="37"/>
        <v>7.6799999999999993E-2</v>
      </c>
      <c r="I84" s="152">
        <f t="shared" si="38"/>
        <v>1.2800000000000013E-2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0</v>
      </c>
      <c r="T84" s="130">
        <v>0.128</v>
      </c>
      <c r="U84" s="141">
        <v>0</v>
      </c>
      <c r="V84" s="152">
        <f t="shared" si="39"/>
        <v>3.8399999999999997E-2</v>
      </c>
      <c r="W84" s="152">
        <f t="shared" si="40"/>
        <v>7.6799999999999993E-2</v>
      </c>
      <c r="X84" s="152">
        <f t="shared" si="41"/>
        <v>1.2800000000000013E-2</v>
      </c>
      <c r="Y84" s="141">
        <v>0</v>
      </c>
      <c r="Z84" s="141">
        <v>0</v>
      </c>
      <c r="AA84" s="141">
        <v>0</v>
      </c>
      <c r="AB84" s="141">
        <v>0</v>
      </c>
      <c r="AC84" s="141">
        <v>0</v>
      </c>
      <c r="AD84" s="130">
        <v>0.106</v>
      </c>
      <c r="AE84" s="130">
        <f t="shared" si="42"/>
        <v>0.106</v>
      </c>
      <c r="AF84" s="141">
        <v>0</v>
      </c>
      <c r="AG84" s="152">
        <v>3.2000000000000001E-2</v>
      </c>
      <c r="AH84" s="152">
        <v>6.4000000000000001E-2</v>
      </c>
      <c r="AI84" s="152">
        <v>9.999999999999995E-3</v>
      </c>
      <c r="AJ84" s="141">
        <v>0</v>
      </c>
      <c r="AK84" s="141">
        <v>0</v>
      </c>
      <c r="AL84" s="141">
        <v>0</v>
      </c>
      <c r="AM84" s="141">
        <v>0</v>
      </c>
      <c r="AN84" s="141">
        <v>0</v>
      </c>
      <c r="AO84" s="141">
        <v>0</v>
      </c>
      <c r="AP84" s="141">
        <v>0</v>
      </c>
      <c r="AQ84" s="141">
        <v>0</v>
      </c>
      <c r="AR84" s="141">
        <v>0</v>
      </c>
      <c r="AS84" s="141">
        <v>0</v>
      </c>
      <c r="AT84" s="130">
        <f t="shared" si="43"/>
        <v>0.106</v>
      </c>
      <c r="AU84" s="141">
        <v>0</v>
      </c>
      <c r="AV84" s="152">
        <v>3.2000000000000001E-2</v>
      </c>
      <c r="AW84" s="152">
        <v>6.4000000000000001E-2</v>
      </c>
      <c r="AX84" s="152">
        <v>9.999999999999995E-3</v>
      </c>
      <c r="AY84" s="141">
        <v>0</v>
      </c>
      <c r="AZ84" s="141">
        <v>0</v>
      </c>
      <c r="BA84" s="141">
        <v>0</v>
      </c>
      <c r="BB84" s="141">
        <v>0</v>
      </c>
      <c r="BC84" s="141">
        <v>0</v>
      </c>
    </row>
    <row r="85" spans="1:55" ht="20.25" customHeight="1" x14ac:dyDescent="0.25">
      <c r="A85" s="200" t="s">
        <v>953</v>
      </c>
      <c r="B85" s="413" t="s">
        <v>1073</v>
      </c>
      <c r="C85" s="118" t="s">
        <v>1074</v>
      </c>
      <c r="D85" s="130">
        <v>0.157</v>
      </c>
      <c r="E85" s="130">
        <v>0.157</v>
      </c>
      <c r="F85" s="141">
        <v>0</v>
      </c>
      <c r="G85" s="152">
        <f t="shared" si="36"/>
        <v>4.6800000000000001E-2</v>
      </c>
      <c r="H85" s="152">
        <f t="shared" si="37"/>
        <v>9.4799999999999995E-2</v>
      </c>
      <c r="I85" s="152">
        <f t="shared" si="38"/>
        <v>1.5400000000000004E-2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30">
        <v>0.157</v>
      </c>
      <c r="U85" s="141">
        <v>0</v>
      </c>
      <c r="V85" s="152">
        <f t="shared" si="39"/>
        <v>4.6800000000000001E-2</v>
      </c>
      <c r="W85" s="152">
        <f t="shared" si="40"/>
        <v>9.4799999999999995E-2</v>
      </c>
      <c r="X85" s="152">
        <f t="shared" si="41"/>
        <v>1.5400000000000004E-2</v>
      </c>
      <c r="Y85" s="141">
        <v>0</v>
      </c>
      <c r="Z85" s="141">
        <v>0</v>
      </c>
      <c r="AA85" s="141">
        <v>0</v>
      </c>
      <c r="AB85" s="141">
        <v>0</v>
      </c>
      <c r="AC85" s="141">
        <v>0</v>
      </c>
      <c r="AD85" s="130">
        <v>0.13100000000000001</v>
      </c>
      <c r="AE85" s="130">
        <f t="shared" si="42"/>
        <v>0.13100000000000001</v>
      </c>
      <c r="AF85" s="141">
        <v>0</v>
      </c>
      <c r="AG85" s="152">
        <v>3.9E-2</v>
      </c>
      <c r="AH85" s="152">
        <v>7.9000000000000001E-2</v>
      </c>
      <c r="AI85" s="152">
        <v>1.2999999999999998E-2</v>
      </c>
      <c r="AJ85" s="141">
        <v>0</v>
      </c>
      <c r="AK85" s="141">
        <v>0</v>
      </c>
      <c r="AL85" s="141">
        <v>0</v>
      </c>
      <c r="AM85" s="141">
        <v>0</v>
      </c>
      <c r="AN85" s="141">
        <v>0</v>
      </c>
      <c r="AO85" s="141">
        <v>0</v>
      </c>
      <c r="AP85" s="141">
        <v>0</v>
      </c>
      <c r="AQ85" s="141">
        <v>0</v>
      </c>
      <c r="AR85" s="141">
        <v>0</v>
      </c>
      <c r="AS85" s="141">
        <v>0</v>
      </c>
      <c r="AT85" s="130">
        <f t="shared" si="43"/>
        <v>0.13100000000000001</v>
      </c>
      <c r="AU85" s="141">
        <v>0</v>
      </c>
      <c r="AV85" s="152">
        <v>3.9E-2</v>
      </c>
      <c r="AW85" s="152">
        <v>7.9000000000000001E-2</v>
      </c>
      <c r="AX85" s="152">
        <v>1.2999999999999998E-2</v>
      </c>
      <c r="AY85" s="141">
        <v>0</v>
      </c>
      <c r="AZ85" s="141">
        <v>0</v>
      </c>
      <c r="BA85" s="141">
        <v>0</v>
      </c>
      <c r="BB85" s="141">
        <v>0</v>
      </c>
      <c r="BC85" s="141">
        <v>0</v>
      </c>
    </row>
    <row r="86" spans="1:55" ht="34.5" customHeight="1" x14ac:dyDescent="0.25">
      <c r="A86" s="200" t="s">
        <v>953</v>
      </c>
      <c r="B86" s="413" t="s">
        <v>1075</v>
      </c>
      <c r="C86" s="118" t="s">
        <v>1076</v>
      </c>
      <c r="D86" s="130">
        <v>0.24199999999999999</v>
      </c>
      <c r="E86" s="130">
        <v>0.24199999999999999</v>
      </c>
      <c r="F86" s="141">
        <v>0</v>
      </c>
      <c r="G86" s="152">
        <f t="shared" si="36"/>
        <v>8.1600000000000006E-2</v>
      </c>
      <c r="H86" s="152">
        <f t="shared" si="37"/>
        <v>0.13439999999999999</v>
      </c>
      <c r="I86" s="152">
        <f t="shared" si="38"/>
        <v>2.5999999999999995E-2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0</v>
      </c>
      <c r="T86" s="130">
        <v>0.24199999999999999</v>
      </c>
      <c r="U86" s="141">
        <v>0</v>
      </c>
      <c r="V86" s="152">
        <f t="shared" si="39"/>
        <v>8.1600000000000006E-2</v>
      </c>
      <c r="W86" s="152">
        <f t="shared" si="40"/>
        <v>0.13439999999999999</v>
      </c>
      <c r="X86" s="152">
        <f t="shared" si="41"/>
        <v>2.5999999999999995E-2</v>
      </c>
      <c r="Y86" s="141">
        <v>0</v>
      </c>
      <c r="Z86" s="141">
        <v>0</v>
      </c>
      <c r="AA86" s="141">
        <v>0</v>
      </c>
      <c r="AB86" s="141">
        <v>0</v>
      </c>
      <c r="AC86" s="141">
        <v>0</v>
      </c>
      <c r="AD86" s="130">
        <v>0.20200000000000001</v>
      </c>
      <c r="AE86" s="130">
        <f t="shared" si="42"/>
        <v>0.20200000000000001</v>
      </c>
      <c r="AF86" s="141">
        <v>0</v>
      </c>
      <c r="AG86" s="152">
        <v>6.8000000000000005E-2</v>
      </c>
      <c r="AH86" s="152">
        <v>0.112</v>
      </c>
      <c r="AI86" s="152">
        <v>2.2000000000000006E-2</v>
      </c>
      <c r="AJ86" s="141">
        <v>0</v>
      </c>
      <c r="AK86" s="141">
        <v>0</v>
      </c>
      <c r="AL86" s="141">
        <v>0</v>
      </c>
      <c r="AM86" s="141">
        <v>0</v>
      </c>
      <c r="AN86" s="141">
        <v>0</v>
      </c>
      <c r="AO86" s="141">
        <v>0</v>
      </c>
      <c r="AP86" s="141">
        <v>0</v>
      </c>
      <c r="AQ86" s="141">
        <v>0</v>
      </c>
      <c r="AR86" s="141">
        <v>0</v>
      </c>
      <c r="AS86" s="141">
        <v>0</v>
      </c>
      <c r="AT86" s="130">
        <f t="shared" si="43"/>
        <v>0.20200000000000001</v>
      </c>
      <c r="AU86" s="141">
        <v>0</v>
      </c>
      <c r="AV86" s="152">
        <v>6.8000000000000005E-2</v>
      </c>
      <c r="AW86" s="152">
        <v>0.112</v>
      </c>
      <c r="AX86" s="152">
        <v>2.2000000000000006E-2</v>
      </c>
      <c r="AY86" s="141">
        <v>0</v>
      </c>
      <c r="AZ86" s="141">
        <v>0</v>
      </c>
      <c r="BA86" s="141">
        <v>0</v>
      </c>
      <c r="BB86" s="141">
        <v>0</v>
      </c>
      <c r="BC86" s="141">
        <v>0</v>
      </c>
    </row>
    <row r="87" spans="1:55" ht="19.5" customHeight="1" x14ac:dyDescent="0.25">
      <c r="A87" s="200" t="s">
        <v>953</v>
      </c>
      <c r="B87" s="413" t="s">
        <v>1077</v>
      </c>
      <c r="C87" s="118" t="s">
        <v>1078</v>
      </c>
      <c r="D87" s="130">
        <v>0.13800000000000001</v>
      </c>
      <c r="E87" s="130">
        <v>0.13800000000000001</v>
      </c>
      <c r="F87" s="141">
        <v>0</v>
      </c>
      <c r="G87" s="152">
        <f t="shared" si="36"/>
        <v>5.3999999999999999E-2</v>
      </c>
      <c r="H87" s="152">
        <f t="shared" si="37"/>
        <v>6.8400000000000002E-2</v>
      </c>
      <c r="I87" s="152">
        <f t="shared" si="38"/>
        <v>1.560000000000001E-2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30">
        <v>0.13800000000000001</v>
      </c>
      <c r="U87" s="141">
        <v>0</v>
      </c>
      <c r="V87" s="152">
        <f t="shared" si="39"/>
        <v>5.3999999999999999E-2</v>
      </c>
      <c r="W87" s="152">
        <f t="shared" si="40"/>
        <v>6.8400000000000002E-2</v>
      </c>
      <c r="X87" s="152">
        <f t="shared" si="41"/>
        <v>1.560000000000001E-2</v>
      </c>
      <c r="Y87" s="141">
        <v>0</v>
      </c>
      <c r="Z87" s="141">
        <v>0</v>
      </c>
      <c r="AA87" s="141">
        <v>0</v>
      </c>
      <c r="AB87" s="141">
        <v>0</v>
      </c>
      <c r="AC87" s="141">
        <v>0</v>
      </c>
      <c r="AD87" s="130">
        <v>0.115</v>
      </c>
      <c r="AE87" s="130">
        <f t="shared" si="42"/>
        <v>0.11500000000000002</v>
      </c>
      <c r="AF87" s="141">
        <v>0</v>
      </c>
      <c r="AG87" s="152">
        <v>4.4999999999999998E-2</v>
      </c>
      <c r="AH87" s="152">
        <v>5.7000000000000002E-2</v>
      </c>
      <c r="AI87" s="152">
        <v>1.3000000000000005E-2</v>
      </c>
      <c r="AJ87" s="141">
        <v>0</v>
      </c>
      <c r="AK87" s="141">
        <v>0</v>
      </c>
      <c r="AL87" s="141">
        <v>0</v>
      </c>
      <c r="AM87" s="141">
        <v>0</v>
      </c>
      <c r="AN87" s="141">
        <v>0</v>
      </c>
      <c r="AO87" s="141">
        <v>0</v>
      </c>
      <c r="AP87" s="141">
        <v>0</v>
      </c>
      <c r="AQ87" s="141">
        <v>0</v>
      </c>
      <c r="AR87" s="141">
        <v>0</v>
      </c>
      <c r="AS87" s="141">
        <v>0</v>
      </c>
      <c r="AT87" s="130">
        <f t="shared" si="43"/>
        <v>0.11500000000000002</v>
      </c>
      <c r="AU87" s="141">
        <v>0</v>
      </c>
      <c r="AV87" s="152">
        <v>4.4999999999999998E-2</v>
      </c>
      <c r="AW87" s="152">
        <v>5.7000000000000002E-2</v>
      </c>
      <c r="AX87" s="152">
        <v>1.3000000000000005E-2</v>
      </c>
      <c r="AY87" s="141">
        <v>0</v>
      </c>
      <c r="AZ87" s="141">
        <v>0</v>
      </c>
      <c r="BA87" s="141">
        <v>0</v>
      </c>
      <c r="BB87" s="141">
        <v>0</v>
      </c>
      <c r="BC87" s="141">
        <v>0</v>
      </c>
    </row>
    <row r="88" spans="1:55" ht="21.75" customHeight="1" x14ac:dyDescent="0.25">
      <c r="A88" s="200" t="s">
        <v>953</v>
      </c>
      <c r="B88" s="413" t="s">
        <v>1079</v>
      </c>
      <c r="C88" s="118" t="s">
        <v>1080</v>
      </c>
      <c r="D88" s="130">
        <v>0.23899999999999999</v>
      </c>
      <c r="E88" s="130">
        <v>0.23899999999999999</v>
      </c>
      <c r="F88" s="141">
        <v>0</v>
      </c>
      <c r="G88" s="152">
        <f t="shared" si="36"/>
        <v>8.0399999999999999E-2</v>
      </c>
      <c r="H88" s="152">
        <f t="shared" si="37"/>
        <v>0.1356</v>
      </c>
      <c r="I88" s="152">
        <f t="shared" si="38"/>
        <v>2.2999999999999993E-2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  <c r="P88" s="141">
        <v>0</v>
      </c>
      <c r="Q88" s="141">
        <v>0</v>
      </c>
      <c r="R88" s="141">
        <v>0</v>
      </c>
      <c r="S88" s="141">
        <v>0</v>
      </c>
      <c r="T88" s="130">
        <v>0.23899999999999999</v>
      </c>
      <c r="U88" s="141">
        <v>0</v>
      </c>
      <c r="V88" s="152">
        <f t="shared" si="39"/>
        <v>8.0399999999999999E-2</v>
      </c>
      <c r="W88" s="152">
        <f t="shared" si="40"/>
        <v>0.1356</v>
      </c>
      <c r="X88" s="152">
        <f t="shared" si="41"/>
        <v>2.2999999999999993E-2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30">
        <v>0.19900000000000001</v>
      </c>
      <c r="AE88" s="130">
        <f t="shared" si="42"/>
        <v>0.19900000000000001</v>
      </c>
      <c r="AF88" s="141">
        <v>0</v>
      </c>
      <c r="AG88" s="152">
        <v>6.7000000000000004E-2</v>
      </c>
      <c r="AH88" s="152">
        <v>0.113</v>
      </c>
      <c r="AI88" s="152">
        <v>1.9000000000000003E-2</v>
      </c>
      <c r="AJ88" s="141">
        <v>0</v>
      </c>
      <c r="AK88" s="141">
        <v>0</v>
      </c>
      <c r="AL88" s="141">
        <v>0</v>
      </c>
      <c r="AM88" s="141">
        <v>0</v>
      </c>
      <c r="AN88" s="141">
        <v>0</v>
      </c>
      <c r="AO88" s="141">
        <v>0</v>
      </c>
      <c r="AP88" s="141">
        <v>0</v>
      </c>
      <c r="AQ88" s="141">
        <v>0</v>
      </c>
      <c r="AR88" s="141">
        <v>0</v>
      </c>
      <c r="AS88" s="141">
        <v>0</v>
      </c>
      <c r="AT88" s="130">
        <f t="shared" si="43"/>
        <v>0.19900000000000001</v>
      </c>
      <c r="AU88" s="141">
        <v>0</v>
      </c>
      <c r="AV88" s="152">
        <v>6.7000000000000004E-2</v>
      </c>
      <c r="AW88" s="152">
        <v>0.113</v>
      </c>
      <c r="AX88" s="152">
        <v>1.9000000000000003E-2</v>
      </c>
      <c r="AY88" s="141">
        <v>0</v>
      </c>
      <c r="AZ88" s="141">
        <v>0</v>
      </c>
      <c r="BA88" s="141">
        <v>0</v>
      </c>
      <c r="BB88" s="141">
        <v>0</v>
      </c>
      <c r="BC88" s="141">
        <v>0</v>
      </c>
    </row>
    <row r="89" spans="1:55" ht="18" customHeight="1" x14ac:dyDescent="0.25">
      <c r="A89" s="200" t="s">
        <v>953</v>
      </c>
      <c r="B89" s="413" t="s">
        <v>1081</v>
      </c>
      <c r="C89" s="118" t="s">
        <v>1082</v>
      </c>
      <c r="D89" s="130">
        <v>0.158</v>
      </c>
      <c r="E89" s="130">
        <v>0.158</v>
      </c>
      <c r="F89" s="141">
        <v>0</v>
      </c>
      <c r="G89" s="152">
        <f t="shared" si="36"/>
        <v>5.04E-2</v>
      </c>
      <c r="H89" s="152">
        <f t="shared" si="37"/>
        <v>9.2399999999999996E-2</v>
      </c>
      <c r="I89" s="152">
        <f t="shared" si="38"/>
        <v>1.5200000000000005E-2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30">
        <v>0.158</v>
      </c>
      <c r="U89" s="141">
        <v>0</v>
      </c>
      <c r="V89" s="152">
        <f t="shared" si="39"/>
        <v>5.04E-2</v>
      </c>
      <c r="W89" s="152">
        <f t="shared" si="40"/>
        <v>9.2399999999999996E-2</v>
      </c>
      <c r="X89" s="152">
        <f t="shared" si="41"/>
        <v>1.5200000000000005E-2</v>
      </c>
      <c r="Y89" s="141">
        <v>0</v>
      </c>
      <c r="Z89" s="141">
        <v>0</v>
      </c>
      <c r="AA89" s="141">
        <v>0</v>
      </c>
      <c r="AB89" s="141">
        <v>0</v>
      </c>
      <c r="AC89" s="141">
        <v>0</v>
      </c>
      <c r="AD89" s="130">
        <v>0.13100000000000001</v>
      </c>
      <c r="AE89" s="130">
        <f t="shared" si="42"/>
        <v>0.13100000000000001</v>
      </c>
      <c r="AF89" s="141">
        <v>0</v>
      </c>
      <c r="AG89" s="152">
        <v>4.2000000000000003E-2</v>
      </c>
      <c r="AH89" s="152">
        <v>7.6999999999999999E-2</v>
      </c>
      <c r="AI89" s="152">
        <v>1.1999999999999997E-2</v>
      </c>
      <c r="AJ89" s="141">
        <v>0</v>
      </c>
      <c r="AK89" s="141">
        <v>0</v>
      </c>
      <c r="AL89" s="141">
        <v>0</v>
      </c>
      <c r="AM89" s="141">
        <v>0</v>
      </c>
      <c r="AN89" s="141">
        <v>0</v>
      </c>
      <c r="AO89" s="141">
        <v>0</v>
      </c>
      <c r="AP89" s="141">
        <v>0</v>
      </c>
      <c r="AQ89" s="141">
        <v>0</v>
      </c>
      <c r="AR89" s="141">
        <v>0</v>
      </c>
      <c r="AS89" s="141">
        <v>0</v>
      </c>
      <c r="AT89" s="130">
        <f t="shared" si="43"/>
        <v>0.13100000000000001</v>
      </c>
      <c r="AU89" s="141">
        <v>0</v>
      </c>
      <c r="AV89" s="152">
        <v>4.2000000000000003E-2</v>
      </c>
      <c r="AW89" s="152">
        <v>7.6999999999999999E-2</v>
      </c>
      <c r="AX89" s="152">
        <v>1.1999999999999997E-2</v>
      </c>
      <c r="AY89" s="141">
        <v>0</v>
      </c>
      <c r="AZ89" s="141">
        <v>0</v>
      </c>
      <c r="BA89" s="141">
        <v>0</v>
      </c>
      <c r="BB89" s="141">
        <v>0</v>
      </c>
      <c r="BC89" s="141">
        <v>0</v>
      </c>
    </row>
    <row r="90" spans="1:55" ht="19.5" customHeight="1" x14ac:dyDescent="0.25">
      <c r="A90" s="200" t="s">
        <v>953</v>
      </c>
      <c r="B90" s="413" t="s">
        <v>1083</v>
      </c>
      <c r="C90" s="118" t="s">
        <v>1084</v>
      </c>
      <c r="D90" s="130">
        <v>0.35</v>
      </c>
      <c r="E90" s="130">
        <v>0.35</v>
      </c>
      <c r="F90" s="141">
        <v>0</v>
      </c>
      <c r="G90" s="152">
        <f t="shared" si="36"/>
        <v>0.1356</v>
      </c>
      <c r="H90" s="152">
        <f t="shared" si="37"/>
        <v>0.17519999999999999</v>
      </c>
      <c r="I90" s="152">
        <f t="shared" si="38"/>
        <v>3.9199999999999985E-2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30">
        <v>0.35</v>
      </c>
      <c r="U90" s="141">
        <v>0</v>
      </c>
      <c r="V90" s="152">
        <f t="shared" si="39"/>
        <v>0.1356</v>
      </c>
      <c r="W90" s="152">
        <f t="shared" si="40"/>
        <v>0.17519999999999999</v>
      </c>
      <c r="X90" s="152">
        <f t="shared" si="41"/>
        <v>3.9199999999999985E-2</v>
      </c>
      <c r="Y90" s="141">
        <v>0</v>
      </c>
      <c r="Z90" s="141">
        <v>0</v>
      </c>
      <c r="AA90" s="141">
        <v>0</v>
      </c>
      <c r="AB90" s="141">
        <v>0</v>
      </c>
      <c r="AC90" s="141">
        <v>0</v>
      </c>
      <c r="AD90" s="130">
        <v>0.29099999999999998</v>
      </c>
      <c r="AE90" s="130">
        <f t="shared" si="42"/>
        <v>0.29100000000000004</v>
      </c>
      <c r="AF90" s="141">
        <v>0</v>
      </c>
      <c r="AG90" s="152">
        <v>0.113</v>
      </c>
      <c r="AH90" s="152">
        <v>0.14599999999999999</v>
      </c>
      <c r="AI90" s="152">
        <v>3.2000000000000001E-2</v>
      </c>
      <c r="AJ90" s="141">
        <v>0</v>
      </c>
      <c r="AK90" s="141">
        <v>0</v>
      </c>
      <c r="AL90" s="141">
        <v>0</v>
      </c>
      <c r="AM90" s="141">
        <v>0</v>
      </c>
      <c r="AN90" s="141">
        <v>0</v>
      </c>
      <c r="AO90" s="141">
        <v>0</v>
      </c>
      <c r="AP90" s="141">
        <v>0</v>
      </c>
      <c r="AQ90" s="141">
        <v>0</v>
      </c>
      <c r="AR90" s="141">
        <v>0</v>
      </c>
      <c r="AS90" s="141">
        <v>0</v>
      </c>
      <c r="AT90" s="130">
        <f t="shared" si="43"/>
        <v>0.29100000000000004</v>
      </c>
      <c r="AU90" s="141">
        <v>0</v>
      </c>
      <c r="AV90" s="152">
        <v>0.113</v>
      </c>
      <c r="AW90" s="152">
        <v>0.14599999999999999</v>
      </c>
      <c r="AX90" s="152">
        <v>3.2000000000000001E-2</v>
      </c>
      <c r="AY90" s="141">
        <v>0</v>
      </c>
      <c r="AZ90" s="141">
        <v>0</v>
      </c>
      <c r="BA90" s="141">
        <v>0</v>
      </c>
      <c r="BB90" s="141">
        <v>0</v>
      </c>
      <c r="BC90" s="141">
        <v>0</v>
      </c>
    </row>
    <row r="91" spans="1:55" ht="18" customHeight="1" x14ac:dyDescent="0.25">
      <c r="A91" s="200" t="s">
        <v>953</v>
      </c>
      <c r="B91" s="413" t="s">
        <v>1085</v>
      </c>
      <c r="C91" s="118" t="s">
        <v>1086</v>
      </c>
      <c r="D91" s="130">
        <v>0.30399999999999999</v>
      </c>
      <c r="E91" s="130">
        <v>0.30399999999999999</v>
      </c>
      <c r="F91" s="141">
        <v>0</v>
      </c>
      <c r="G91" s="152">
        <f t="shared" si="36"/>
        <v>0.10919999999999999</v>
      </c>
      <c r="H91" s="152">
        <f t="shared" si="37"/>
        <v>0.16200000000000001</v>
      </c>
      <c r="I91" s="152">
        <f t="shared" si="38"/>
        <v>3.2799999999999996E-2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30">
        <v>0.30399999999999999</v>
      </c>
      <c r="U91" s="141">
        <v>0</v>
      </c>
      <c r="V91" s="152">
        <f t="shared" si="39"/>
        <v>0.10919999999999999</v>
      </c>
      <c r="W91" s="152">
        <f t="shared" si="40"/>
        <v>0.16200000000000001</v>
      </c>
      <c r="X91" s="152">
        <f t="shared" si="41"/>
        <v>3.2799999999999996E-2</v>
      </c>
      <c r="Y91" s="141">
        <v>0</v>
      </c>
      <c r="Z91" s="141">
        <v>0</v>
      </c>
      <c r="AA91" s="141">
        <v>0</v>
      </c>
      <c r="AB91" s="141">
        <v>0</v>
      </c>
      <c r="AC91" s="141">
        <v>0</v>
      </c>
      <c r="AD91" s="130">
        <v>0.253</v>
      </c>
      <c r="AE91" s="130">
        <f t="shared" si="42"/>
        <v>0.253</v>
      </c>
      <c r="AF91" s="141">
        <v>0</v>
      </c>
      <c r="AG91" s="152">
        <v>9.0999999999999998E-2</v>
      </c>
      <c r="AH91" s="152">
        <v>0.13500000000000001</v>
      </c>
      <c r="AI91" s="152">
        <v>2.6999999999999996E-2</v>
      </c>
      <c r="AJ91" s="141">
        <v>0</v>
      </c>
      <c r="AK91" s="141">
        <v>0</v>
      </c>
      <c r="AL91" s="141">
        <v>0</v>
      </c>
      <c r="AM91" s="141">
        <v>0</v>
      </c>
      <c r="AN91" s="141">
        <v>0</v>
      </c>
      <c r="AO91" s="141">
        <v>0</v>
      </c>
      <c r="AP91" s="141">
        <v>0</v>
      </c>
      <c r="AQ91" s="141">
        <v>0</v>
      </c>
      <c r="AR91" s="141">
        <v>0</v>
      </c>
      <c r="AS91" s="141">
        <v>0</v>
      </c>
      <c r="AT91" s="130">
        <f t="shared" si="43"/>
        <v>0.253</v>
      </c>
      <c r="AU91" s="141">
        <v>0</v>
      </c>
      <c r="AV91" s="152">
        <v>9.0999999999999998E-2</v>
      </c>
      <c r="AW91" s="152">
        <v>0.13500000000000001</v>
      </c>
      <c r="AX91" s="152">
        <v>2.6999999999999996E-2</v>
      </c>
      <c r="AY91" s="141">
        <v>0</v>
      </c>
      <c r="AZ91" s="141">
        <v>0</v>
      </c>
      <c r="BA91" s="141">
        <v>0</v>
      </c>
      <c r="BB91" s="141">
        <v>0</v>
      </c>
      <c r="BC91" s="141">
        <v>0</v>
      </c>
    </row>
    <row r="92" spans="1:55" ht="20.25" customHeight="1" x14ac:dyDescent="0.25">
      <c r="A92" s="200" t="s">
        <v>953</v>
      </c>
      <c r="B92" s="413" t="s">
        <v>1087</v>
      </c>
      <c r="C92" s="118" t="s">
        <v>1088</v>
      </c>
      <c r="D92" s="130">
        <v>0.28199999999999997</v>
      </c>
      <c r="E92" s="130">
        <v>0.28199999999999997</v>
      </c>
      <c r="F92" s="141">
        <v>0</v>
      </c>
      <c r="G92" s="152">
        <f t="shared" si="36"/>
        <v>0.13439999999999999</v>
      </c>
      <c r="H92" s="152">
        <f t="shared" si="37"/>
        <v>0.108</v>
      </c>
      <c r="I92" s="152">
        <f t="shared" si="38"/>
        <v>3.9599999999999996E-2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0</v>
      </c>
      <c r="T92" s="130">
        <v>0.28199999999999997</v>
      </c>
      <c r="U92" s="141">
        <v>0</v>
      </c>
      <c r="V92" s="152">
        <f t="shared" si="39"/>
        <v>0.13439999999999999</v>
      </c>
      <c r="W92" s="152">
        <f t="shared" si="40"/>
        <v>0.108</v>
      </c>
      <c r="X92" s="152">
        <f t="shared" si="41"/>
        <v>3.9599999999999996E-2</v>
      </c>
      <c r="Y92" s="141">
        <v>0</v>
      </c>
      <c r="Z92" s="141">
        <v>0</v>
      </c>
      <c r="AA92" s="141">
        <v>0</v>
      </c>
      <c r="AB92" s="141">
        <v>0</v>
      </c>
      <c r="AC92" s="141">
        <v>0</v>
      </c>
      <c r="AD92" s="130">
        <v>0.23499999999999999</v>
      </c>
      <c r="AE92" s="130">
        <f t="shared" si="42"/>
        <v>0.23499999999999999</v>
      </c>
      <c r="AF92" s="141">
        <v>0</v>
      </c>
      <c r="AG92" s="152">
        <v>0.112</v>
      </c>
      <c r="AH92" s="152">
        <v>0.09</v>
      </c>
      <c r="AI92" s="152">
        <v>3.2999999999999988E-2</v>
      </c>
      <c r="AJ92" s="141">
        <v>0</v>
      </c>
      <c r="AK92" s="141">
        <v>0</v>
      </c>
      <c r="AL92" s="141">
        <v>0</v>
      </c>
      <c r="AM92" s="141">
        <v>0</v>
      </c>
      <c r="AN92" s="141">
        <v>0</v>
      </c>
      <c r="AO92" s="141">
        <v>0</v>
      </c>
      <c r="AP92" s="141">
        <v>0</v>
      </c>
      <c r="AQ92" s="141">
        <v>0</v>
      </c>
      <c r="AR92" s="141">
        <v>0</v>
      </c>
      <c r="AS92" s="141">
        <v>0</v>
      </c>
      <c r="AT92" s="130">
        <f t="shared" si="43"/>
        <v>0.23499999999999999</v>
      </c>
      <c r="AU92" s="141">
        <v>0</v>
      </c>
      <c r="AV92" s="152">
        <v>0.112</v>
      </c>
      <c r="AW92" s="152">
        <v>0.09</v>
      </c>
      <c r="AX92" s="152">
        <v>3.2999999999999988E-2</v>
      </c>
      <c r="AY92" s="141">
        <v>0</v>
      </c>
      <c r="AZ92" s="141">
        <v>0</v>
      </c>
      <c r="BA92" s="141">
        <v>0</v>
      </c>
      <c r="BB92" s="141">
        <v>0</v>
      </c>
      <c r="BC92" s="141">
        <v>0</v>
      </c>
    </row>
    <row r="93" spans="1:55" ht="19.5" customHeight="1" x14ac:dyDescent="0.25">
      <c r="A93" s="200" t="s">
        <v>953</v>
      </c>
      <c r="B93" s="413" t="s">
        <v>1089</v>
      </c>
      <c r="C93" s="118" t="s">
        <v>1090</v>
      </c>
      <c r="D93" s="130">
        <v>0.28000000000000003</v>
      </c>
      <c r="E93" s="130">
        <v>0.28000000000000003</v>
      </c>
      <c r="F93" s="141">
        <v>0</v>
      </c>
      <c r="G93" s="152">
        <f t="shared" si="36"/>
        <v>0.1308</v>
      </c>
      <c r="H93" s="152">
        <f t="shared" si="37"/>
        <v>0.10919999999999999</v>
      </c>
      <c r="I93" s="152">
        <f t="shared" si="38"/>
        <v>4.0000000000000036E-2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0</v>
      </c>
      <c r="T93" s="130">
        <v>0.28000000000000003</v>
      </c>
      <c r="U93" s="141">
        <v>0</v>
      </c>
      <c r="V93" s="152">
        <f t="shared" si="39"/>
        <v>0.1308</v>
      </c>
      <c r="W93" s="152">
        <f t="shared" si="40"/>
        <v>0.10919999999999999</v>
      </c>
      <c r="X93" s="152">
        <f t="shared" si="41"/>
        <v>4.0000000000000036E-2</v>
      </c>
      <c r="Y93" s="141">
        <v>0</v>
      </c>
      <c r="Z93" s="141">
        <v>0</v>
      </c>
      <c r="AA93" s="141">
        <v>0</v>
      </c>
      <c r="AB93" s="141">
        <v>0</v>
      </c>
      <c r="AC93" s="141">
        <v>0</v>
      </c>
      <c r="AD93" s="130">
        <v>0.23300000000000001</v>
      </c>
      <c r="AE93" s="130">
        <f t="shared" si="42"/>
        <v>0.23300000000000004</v>
      </c>
      <c r="AF93" s="141">
        <v>0</v>
      </c>
      <c r="AG93" s="152">
        <v>0.109</v>
      </c>
      <c r="AH93" s="152">
        <v>9.0999999999999998E-2</v>
      </c>
      <c r="AI93" s="152">
        <v>3.3000000000000015E-2</v>
      </c>
      <c r="AJ93" s="141">
        <v>0</v>
      </c>
      <c r="AK93" s="141">
        <v>0</v>
      </c>
      <c r="AL93" s="141">
        <v>0</v>
      </c>
      <c r="AM93" s="141">
        <v>0</v>
      </c>
      <c r="AN93" s="141">
        <v>0</v>
      </c>
      <c r="AO93" s="141">
        <v>0</v>
      </c>
      <c r="AP93" s="141">
        <v>0</v>
      </c>
      <c r="AQ93" s="141">
        <v>0</v>
      </c>
      <c r="AR93" s="141">
        <v>0</v>
      </c>
      <c r="AS93" s="141">
        <v>0</v>
      </c>
      <c r="AT93" s="130">
        <f t="shared" si="43"/>
        <v>0.23300000000000004</v>
      </c>
      <c r="AU93" s="141">
        <v>0</v>
      </c>
      <c r="AV93" s="152">
        <v>0.109</v>
      </c>
      <c r="AW93" s="152">
        <v>9.0999999999999998E-2</v>
      </c>
      <c r="AX93" s="152">
        <v>3.3000000000000015E-2</v>
      </c>
      <c r="AY93" s="141">
        <v>0</v>
      </c>
      <c r="AZ93" s="141">
        <v>0</v>
      </c>
      <c r="BA93" s="141">
        <v>0</v>
      </c>
      <c r="BB93" s="141">
        <v>0</v>
      </c>
      <c r="BC93" s="141">
        <v>0</v>
      </c>
    </row>
    <row r="94" spans="1:55" ht="19.5" customHeight="1" x14ac:dyDescent="0.25">
      <c r="A94" s="200" t="s">
        <v>953</v>
      </c>
      <c r="B94" s="414" t="s">
        <v>1091</v>
      </c>
      <c r="C94" s="118" t="s">
        <v>1092</v>
      </c>
      <c r="D94" s="130">
        <v>0.17100000000000001</v>
      </c>
      <c r="E94" s="130">
        <v>0.17100000000000001</v>
      </c>
      <c r="F94" s="141">
        <v>0</v>
      </c>
      <c r="G94" s="152">
        <f t="shared" si="36"/>
        <v>5.2799999999999993E-2</v>
      </c>
      <c r="H94" s="152">
        <f t="shared" si="37"/>
        <v>0.1008</v>
      </c>
      <c r="I94" s="152">
        <f t="shared" si="38"/>
        <v>1.740000000000002E-2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  <c r="P94" s="141">
        <v>0</v>
      </c>
      <c r="Q94" s="141">
        <v>0</v>
      </c>
      <c r="R94" s="141">
        <v>0</v>
      </c>
      <c r="S94" s="141">
        <v>0</v>
      </c>
      <c r="T94" s="130">
        <v>0.17100000000000001</v>
      </c>
      <c r="U94" s="141">
        <v>0</v>
      </c>
      <c r="V94" s="152">
        <f t="shared" si="39"/>
        <v>5.2799999999999993E-2</v>
      </c>
      <c r="W94" s="152">
        <f t="shared" si="40"/>
        <v>0.1008</v>
      </c>
      <c r="X94" s="152">
        <f t="shared" si="41"/>
        <v>1.740000000000002E-2</v>
      </c>
      <c r="Y94" s="141">
        <v>0</v>
      </c>
      <c r="Z94" s="141">
        <v>0</v>
      </c>
      <c r="AA94" s="141">
        <v>0</v>
      </c>
      <c r="AB94" s="141">
        <v>0</v>
      </c>
      <c r="AC94" s="141">
        <v>0</v>
      </c>
      <c r="AD94" s="130">
        <v>0.14199999999999999</v>
      </c>
      <c r="AE94" s="130">
        <f t="shared" si="42"/>
        <v>0.14199999999999999</v>
      </c>
      <c r="AF94" s="141">
        <v>0</v>
      </c>
      <c r="AG94" s="152">
        <v>4.3999999999999997E-2</v>
      </c>
      <c r="AH94" s="152">
        <v>8.4000000000000005E-2</v>
      </c>
      <c r="AI94" s="152">
        <v>1.3999999999999985E-2</v>
      </c>
      <c r="AJ94" s="141">
        <v>0</v>
      </c>
      <c r="AK94" s="141">
        <v>0</v>
      </c>
      <c r="AL94" s="141">
        <v>0</v>
      </c>
      <c r="AM94" s="141">
        <v>0</v>
      </c>
      <c r="AN94" s="141">
        <v>0</v>
      </c>
      <c r="AO94" s="141">
        <v>0</v>
      </c>
      <c r="AP94" s="141">
        <v>0</v>
      </c>
      <c r="AQ94" s="141">
        <v>0</v>
      </c>
      <c r="AR94" s="141">
        <v>0</v>
      </c>
      <c r="AS94" s="141">
        <v>0</v>
      </c>
      <c r="AT94" s="130">
        <f t="shared" si="43"/>
        <v>0.14199999999999999</v>
      </c>
      <c r="AU94" s="141">
        <v>0</v>
      </c>
      <c r="AV94" s="152">
        <v>4.3999999999999997E-2</v>
      </c>
      <c r="AW94" s="152">
        <v>8.4000000000000005E-2</v>
      </c>
      <c r="AX94" s="152">
        <v>1.3999999999999985E-2</v>
      </c>
      <c r="AY94" s="141">
        <v>0</v>
      </c>
      <c r="AZ94" s="141">
        <v>0</v>
      </c>
      <c r="BA94" s="141">
        <v>0</v>
      </c>
      <c r="BB94" s="141">
        <v>0</v>
      </c>
      <c r="BC94" s="141">
        <v>0</v>
      </c>
    </row>
    <row r="95" spans="1:55" ht="18" customHeight="1" x14ac:dyDescent="0.25">
      <c r="A95" s="200" t="s">
        <v>953</v>
      </c>
      <c r="B95" s="414" t="s">
        <v>1093</v>
      </c>
      <c r="C95" s="118" t="s">
        <v>1094</v>
      </c>
      <c r="D95" s="130">
        <v>0.19900000000000001</v>
      </c>
      <c r="E95" s="130">
        <v>0.19900000000000001</v>
      </c>
      <c r="F95" s="141">
        <v>0</v>
      </c>
      <c r="G95" s="152">
        <f t="shared" si="36"/>
        <v>6.2399999999999997E-2</v>
      </c>
      <c r="H95" s="152">
        <f t="shared" si="37"/>
        <v>0.1164</v>
      </c>
      <c r="I95" s="152">
        <f t="shared" si="38"/>
        <v>2.020000000000001E-2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30">
        <v>0.19900000000000001</v>
      </c>
      <c r="U95" s="141">
        <v>0</v>
      </c>
      <c r="V95" s="152">
        <f t="shared" si="39"/>
        <v>6.2399999999999997E-2</v>
      </c>
      <c r="W95" s="152">
        <f t="shared" si="40"/>
        <v>0.1164</v>
      </c>
      <c r="X95" s="152">
        <f t="shared" si="41"/>
        <v>2.020000000000001E-2</v>
      </c>
      <c r="Y95" s="141">
        <v>0</v>
      </c>
      <c r="Z95" s="141">
        <v>0</v>
      </c>
      <c r="AA95" s="141">
        <v>0</v>
      </c>
      <c r="AB95" s="141">
        <v>0</v>
      </c>
      <c r="AC95" s="141">
        <v>0</v>
      </c>
      <c r="AD95" s="130">
        <v>0.16600000000000001</v>
      </c>
      <c r="AE95" s="130">
        <f t="shared" si="42"/>
        <v>0.16600000000000001</v>
      </c>
      <c r="AF95" s="141">
        <v>0</v>
      </c>
      <c r="AG95" s="152">
        <v>5.1999999999999998E-2</v>
      </c>
      <c r="AH95" s="152">
        <v>9.7000000000000003E-2</v>
      </c>
      <c r="AI95" s="152">
        <v>1.7000000000000015E-2</v>
      </c>
      <c r="AJ95" s="141">
        <v>0</v>
      </c>
      <c r="AK95" s="141">
        <v>0</v>
      </c>
      <c r="AL95" s="141">
        <v>0</v>
      </c>
      <c r="AM95" s="141">
        <v>0</v>
      </c>
      <c r="AN95" s="141">
        <v>0</v>
      </c>
      <c r="AO95" s="141">
        <v>0</v>
      </c>
      <c r="AP95" s="141">
        <v>0</v>
      </c>
      <c r="AQ95" s="141">
        <v>0</v>
      </c>
      <c r="AR95" s="141">
        <v>0</v>
      </c>
      <c r="AS95" s="141">
        <v>0</v>
      </c>
      <c r="AT95" s="130">
        <f t="shared" si="43"/>
        <v>0.16600000000000001</v>
      </c>
      <c r="AU95" s="141">
        <v>0</v>
      </c>
      <c r="AV95" s="152">
        <v>5.1999999999999998E-2</v>
      </c>
      <c r="AW95" s="152">
        <v>9.7000000000000003E-2</v>
      </c>
      <c r="AX95" s="152">
        <v>1.7000000000000015E-2</v>
      </c>
      <c r="AY95" s="141">
        <v>0</v>
      </c>
      <c r="AZ95" s="141">
        <v>0</v>
      </c>
      <c r="BA95" s="141">
        <v>0</v>
      </c>
      <c r="BB95" s="141">
        <v>0</v>
      </c>
      <c r="BC95" s="141">
        <v>0</v>
      </c>
    </row>
    <row r="96" spans="1:55" ht="18.75" customHeight="1" x14ac:dyDescent="0.25">
      <c r="A96" s="200" t="s">
        <v>953</v>
      </c>
      <c r="B96" s="414" t="s">
        <v>1095</v>
      </c>
      <c r="C96" s="118" t="s">
        <v>1096</v>
      </c>
      <c r="D96" s="130">
        <v>0.04</v>
      </c>
      <c r="E96" s="130">
        <v>0.04</v>
      </c>
      <c r="F96" s="141">
        <v>0</v>
      </c>
      <c r="G96" s="152">
        <f t="shared" si="36"/>
        <v>7.1999999999999998E-3</v>
      </c>
      <c r="H96" s="152">
        <f t="shared" si="37"/>
        <v>0.03</v>
      </c>
      <c r="I96" s="152">
        <f t="shared" si="38"/>
        <v>2.8000000000000021E-3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30">
        <v>0.04</v>
      </c>
      <c r="U96" s="141">
        <v>0</v>
      </c>
      <c r="V96" s="152">
        <f t="shared" si="39"/>
        <v>7.1999999999999998E-3</v>
      </c>
      <c r="W96" s="152">
        <f t="shared" si="40"/>
        <v>0.03</v>
      </c>
      <c r="X96" s="152">
        <f t="shared" si="41"/>
        <v>2.8000000000000021E-3</v>
      </c>
      <c r="Y96" s="141">
        <v>0</v>
      </c>
      <c r="Z96" s="141">
        <v>0</v>
      </c>
      <c r="AA96" s="141">
        <v>0</v>
      </c>
      <c r="AB96" s="141">
        <v>0</v>
      </c>
      <c r="AC96" s="141">
        <v>0</v>
      </c>
      <c r="AD96" s="130">
        <v>3.3000000000000002E-2</v>
      </c>
      <c r="AE96" s="130">
        <f t="shared" si="42"/>
        <v>3.3000000000000002E-2</v>
      </c>
      <c r="AF96" s="141">
        <v>0</v>
      </c>
      <c r="AG96" s="152">
        <v>6.0000000000000001E-3</v>
      </c>
      <c r="AH96" s="152">
        <v>2.5000000000000001E-2</v>
      </c>
      <c r="AI96" s="152">
        <v>2.0000000000000018E-3</v>
      </c>
      <c r="AJ96" s="141">
        <v>0</v>
      </c>
      <c r="AK96" s="141">
        <v>0</v>
      </c>
      <c r="AL96" s="141">
        <v>0</v>
      </c>
      <c r="AM96" s="141">
        <v>0</v>
      </c>
      <c r="AN96" s="141">
        <v>0</v>
      </c>
      <c r="AO96" s="141">
        <v>0</v>
      </c>
      <c r="AP96" s="141">
        <v>0</v>
      </c>
      <c r="AQ96" s="141">
        <v>0</v>
      </c>
      <c r="AR96" s="141">
        <v>0</v>
      </c>
      <c r="AS96" s="141">
        <v>0</v>
      </c>
      <c r="AT96" s="130">
        <f t="shared" si="43"/>
        <v>3.3000000000000002E-2</v>
      </c>
      <c r="AU96" s="141">
        <v>0</v>
      </c>
      <c r="AV96" s="152">
        <v>6.0000000000000001E-3</v>
      </c>
      <c r="AW96" s="152">
        <v>2.5000000000000001E-2</v>
      </c>
      <c r="AX96" s="152">
        <v>2.0000000000000018E-3</v>
      </c>
      <c r="AY96" s="141">
        <v>0</v>
      </c>
      <c r="AZ96" s="141">
        <v>0</v>
      </c>
      <c r="BA96" s="141">
        <v>0</v>
      </c>
      <c r="BB96" s="141">
        <v>0</v>
      </c>
      <c r="BC96" s="141">
        <v>0</v>
      </c>
    </row>
    <row r="97" spans="1:55" ht="21" customHeight="1" x14ac:dyDescent="0.25">
      <c r="A97" s="200" t="s">
        <v>953</v>
      </c>
      <c r="B97" s="414" t="s">
        <v>1097</v>
      </c>
      <c r="C97" s="118" t="s">
        <v>1098</v>
      </c>
      <c r="D97" s="130">
        <v>5.1999999999999998E-2</v>
      </c>
      <c r="E97" s="130">
        <v>5.1999999999999998E-2</v>
      </c>
      <c r="F97" s="141">
        <v>0</v>
      </c>
      <c r="G97" s="152">
        <f t="shared" si="36"/>
        <v>1.5599999999999999E-2</v>
      </c>
      <c r="H97" s="152">
        <f t="shared" si="37"/>
        <v>3.2399999999999998E-2</v>
      </c>
      <c r="I97" s="152">
        <f t="shared" si="38"/>
        <v>4.0000000000000001E-3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30">
        <v>5.1999999999999998E-2</v>
      </c>
      <c r="U97" s="141">
        <v>0</v>
      </c>
      <c r="V97" s="152">
        <f t="shared" si="39"/>
        <v>1.5599999999999999E-2</v>
      </c>
      <c r="W97" s="152">
        <f t="shared" si="40"/>
        <v>3.2399999999999998E-2</v>
      </c>
      <c r="X97" s="152">
        <f t="shared" si="41"/>
        <v>4.0000000000000001E-3</v>
      </c>
      <c r="Y97" s="141">
        <v>0</v>
      </c>
      <c r="Z97" s="141">
        <v>0</v>
      </c>
      <c r="AA97" s="141">
        <v>0</v>
      </c>
      <c r="AB97" s="141">
        <v>0</v>
      </c>
      <c r="AC97" s="141">
        <v>0</v>
      </c>
      <c r="AD97" s="130">
        <v>4.3999999999999997E-2</v>
      </c>
      <c r="AE97" s="130">
        <f t="shared" si="42"/>
        <v>4.3999999999999997E-2</v>
      </c>
      <c r="AF97" s="141">
        <v>0</v>
      </c>
      <c r="AG97" s="152">
        <v>1.2999999999999999E-2</v>
      </c>
      <c r="AH97" s="152">
        <v>2.7E-2</v>
      </c>
      <c r="AI97" s="152">
        <v>4.0000000000000001E-3</v>
      </c>
      <c r="AJ97" s="141">
        <v>0</v>
      </c>
      <c r="AK97" s="141">
        <v>0</v>
      </c>
      <c r="AL97" s="141">
        <v>0</v>
      </c>
      <c r="AM97" s="141">
        <v>0</v>
      </c>
      <c r="AN97" s="141">
        <v>0</v>
      </c>
      <c r="AO97" s="141">
        <v>0</v>
      </c>
      <c r="AP97" s="141">
        <v>0</v>
      </c>
      <c r="AQ97" s="141">
        <v>0</v>
      </c>
      <c r="AR97" s="141">
        <v>0</v>
      </c>
      <c r="AS97" s="141">
        <v>0</v>
      </c>
      <c r="AT97" s="130">
        <f t="shared" si="43"/>
        <v>4.3999999999999997E-2</v>
      </c>
      <c r="AU97" s="141">
        <v>0</v>
      </c>
      <c r="AV97" s="152">
        <v>1.2999999999999999E-2</v>
      </c>
      <c r="AW97" s="152">
        <v>2.7E-2</v>
      </c>
      <c r="AX97" s="152">
        <v>4.0000000000000001E-3</v>
      </c>
      <c r="AY97" s="141">
        <v>0</v>
      </c>
      <c r="AZ97" s="141">
        <v>0</v>
      </c>
      <c r="BA97" s="141">
        <v>0</v>
      </c>
      <c r="BB97" s="141">
        <v>0</v>
      </c>
      <c r="BC97" s="141">
        <v>0</v>
      </c>
    </row>
    <row r="98" spans="1:55" ht="18.75" customHeight="1" x14ac:dyDescent="0.25">
      <c r="A98" s="200" t="s">
        <v>953</v>
      </c>
      <c r="B98" s="414" t="s">
        <v>1099</v>
      </c>
      <c r="C98" s="118" t="s">
        <v>1100</v>
      </c>
      <c r="D98" s="130">
        <v>0.156</v>
      </c>
      <c r="E98" s="130">
        <v>0.156</v>
      </c>
      <c r="F98" s="141">
        <v>0</v>
      </c>
      <c r="G98" s="152">
        <f t="shared" si="36"/>
        <v>4.8000000000000001E-2</v>
      </c>
      <c r="H98" s="152">
        <f t="shared" si="37"/>
        <v>9.2399999999999996E-2</v>
      </c>
      <c r="I98" s="152">
        <f t="shared" si="38"/>
        <v>1.5600000000000003E-2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30">
        <v>0.156</v>
      </c>
      <c r="U98" s="141">
        <v>0</v>
      </c>
      <c r="V98" s="152">
        <f t="shared" si="39"/>
        <v>4.8000000000000001E-2</v>
      </c>
      <c r="W98" s="152">
        <f t="shared" si="40"/>
        <v>9.2399999999999996E-2</v>
      </c>
      <c r="X98" s="152">
        <f t="shared" si="41"/>
        <v>1.5600000000000003E-2</v>
      </c>
      <c r="Y98" s="141">
        <v>0</v>
      </c>
      <c r="Z98" s="141">
        <v>0</v>
      </c>
      <c r="AA98" s="141">
        <v>0</v>
      </c>
      <c r="AB98" s="141">
        <v>0</v>
      </c>
      <c r="AC98" s="141">
        <v>0</v>
      </c>
      <c r="AD98" s="130">
        <v>0.13</v>
      </c>
      <c r="AE98" s="130">
        <f t="shared" si="42"/>
        <v>0.13</v>
      </c>
      <c r="AF98" s="141">
        <v>0</v>
      </c>
      <c r="AG98" s="152">
        <v>0.04</v>
      </c>
      <c r="AH98" s="152">
        <v>7.6999999999999999E-2</v>
      </c>
      <c r="AI98" s="152">
        <v>1.2999999999999998E-2</v>
      </c>
      <c r="AJ98" s="141">
        <v>0</v>
      </c>
      <c r="AK98" s="141">
        <v>0</v>
      </c>
      <c r="AL98" s="141">
        <v>0</v>
      </c>
      <c r="AM98" s="141">
        <v>0</v>
      </c>
      <c r="AN98" s="141">
        <v>0</v>
      </c>
      <c r="AO98" s="141">
        <v>0</v>
      </c>
      <c r="AP98" s="141">
        <v>0</v>
      </c>
      <c r="AQ98" s="141">
        <v>0</v>
      </c>
      <c r="AR98" s="141">
        <v>0</v>
      </c>
      <c r="AS98" s="141">
        <v>0</v>
      </c>
      <c r="AT98" s="130">
        <f t="shared" si="43"/>
        <v>0.13</v>
      </c>
      <c r="AU98" s="141">
        <v>0</v>
      </c>
      <c r="AV98" s="152">
        <v>0.04</v>
      </c>
      <c r="AW98" s="152">
        <v>7.6999999999999999E-2</v>
      </c>
      <c r="AX98" s="152">
        <v>1.2999999999999998E-2</v>
      </c>
      <c r="AY98" s="141">
        <v>0</v>
      </c>
      <c r="AZ98" s="141">
        <v>0</v>
      </c>
      <c r="BA98" s="141">
        <v>0</v>
      </c>
      <c r="BB98" s="141">
        <v>0</v>
      </c>
      <c r="BC98" s="141">
        <v>0</v>
      </c>
    </row>
    <row r="99" spans="1:55" ht="18" customHeight="1" x14ac:dyDescent="0.25">
      <c r="A99" s="200" t="s">
        <v>953</v>
      </c>
      <c r="B99" s="414" t="s">
        <v>1101</v>
      </c>
      <c r="C99" s="118" t="s">
        <v>1102</v>
      </c>
      <c r="D99" s="130">
        <v>0.108</v>
      </c>
      <c r="E99" s="130">
        <v>0.108</v>
      </c>
      <c r="F99" s="141">
        <v>0</v>
      </c>
      <c r="G99" s="152">
        <f t="shared" si="36"/>
        <v>3.2399999999999998E-2</v>
      </c>
      <c r="H99" s="152">
        <f t="shared" si="37"/>
        <v>6.4799999999999996E-2</v>
      </c>
      <c r="I99" s="152">
        <f t="shared" si="38"/>
        <v>1.0800000000000004E-2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30">
        <v>0.108</v>
      </c>
      <c r="U99" s="141">
        <v>0</v>
      </c>
      <c r="V99" s="152">
        <f t="shared" si="39"/>
        <v>3.2399999999999998E-2</v>
      </c>
      <c r="W99" s="152">
        <f t="shared" si="40"/>
        <v>6.4799999999999996E-2</v>
      </c>
      <c r="X99" s="152">
        <f t="shared" si="41"/>
        <v>1.0800000000000004E-2</v>
      </c>
      <c r="Y99" s="141">
        <v>0</v>
      </c>
      <c r="Z99" s="141">
        <v>0</v>
      </c>
      <c r="AA99" s="141">
        <v>0</v>
      </c>
      <c r="AB99" s="141">
        <v>0</v>
      </c>
      <c r="AC99" s="141">
        <v>0</v>
      </c>
      <c r="AD99" s="130">
        <v>0.09</v>
      </c>
      <c r="AE99" s="130">
        <f t="shared" si="42"/>
        <v>0.09</v>
      </c>
      <c r="AF99" s="141">
        <v>0</v>
      </c>
      <c r="AG99" s="152">
        <v>2.7E-2</v>
      </c>
      <c r="AH99" s="152">
        <v>5.3999999999999999E-2</v>
      </c>
      <c r="AI99" s="152">
        <v>9.0000000000000011E-3</v>
      </c>
      <c r="AJ99" s="141">
        <v>0</v>
      </c>
      <c r="AK99" s="141">
        <v>0</v>
      </c>
      <c r="AL99" s="141">
        <v>0</v>
      </c>
      <c r="AM99" s="141">
        <v>0</v>
      </c>
      <c r="AN99" s="141">
        <v>0</v>
      </c>
      <c r="AO99" s="141">
        <v>0</v>
      </c>
      <c r="AP99" s="141">
        <v>0</v>
      </c>
      <c r="AQ99" s="141">
        <v>0</v>
      </c>
      <c r="AR99" s="141">
        <v>0</v>
      </c>
      <c r="AS99" s="141">
        <v>0</v>
      </c>
      <c r="AT99" s="130">
        <f t="shared" si="43"/>
        <v>0.09</v>
      </c>
      <c r="AU99" s="141">
        <v>0</v>
      </c>
      <c r="AV99" s="152">
        <v>2.7E-2</v>
      </c>
      <c r="AW99" s="152">
        <v>5.3999999999999999E-2</v>
      </c>
      <c r="AX99" s="152">
        <v>9.0000000000000011E-3</v>
      </c>
      <c r="AY99" s="141">
        <v>0</v>
      </c>
      <c r="AZ99" s="141">
        <v>0</v>
      </c>
      <c r="BA99" s="141">
        <v>0</v>
      </c>
      <c r="BB99" s="141">
        <v>0</v>
      </c>
      <c r="BC99" s="141">
        <v>0</v>
      </c>
    </row>
    <row r="100" spans="1:55" ht="18.75" customHeight="1" x14ac:dyDescent="0.25">
      <c r="A100" s="200" t="s">
        <v>953</v>
      </c>
      <c r="B100" s="414" t="s">
        <v>1103</v>
      </c>
      <c r="C100" s="118" t="s">
        <v>1104</v>
      </c>
      <c r="D100" s="130">
        <v>9.7000000000000003E-2</v>
      </c>
      <c r="E100" s="130">
        <v>9.7000000000000003E-2</v>
      </c>
      <c r="F100" s="141">
        <v>0</v>
      </c>
      <c r="G100" s="152">
        <f t="shared" si="36"/>
        <v>3.1199999999999999E-2</v>
      </c>
      <c r="H100" s="152">
        <f t="shared" si="37"/>
        <v>5.5199999999999999E-2</v>
      </c>
      <c r="I100" s="152">
        <f t="shared" si="38"/>
        <v>1.0600000000000005E-2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30">
        <v>9.7000000000000003E-2</v>
      </c>
      <c r="U100" s="141">
        <v>0</v>
      </c>
      <c r="V100" s="152">
        <f t="shared" si="39"/>
        <v>3.1199999999999999E-2</v>
      </c>
      <c r="W100" s="152">
        <f t="shared" si="40"/>
        <v>5.5199999999999999E-2</v>
      </c>
      <c r="X100" s="152">
        <f t="shared" si="41"/>
        <v>1.0600000000000005E-2</v>
      </c>
      <c r="Y100" s="141">
        <v>0</v>
      </c>
      <c r="Z100" s="141">
        <v>0</v>
      </c>
      <c r="AA100" s="141">
        <v>0</v>
      </c>
      <c r="AB100" s="141">
        <v>0</v>
      </c>
      <c r="AC100" s="141">
        <v>0</v>
      </c>
      <c r="AD100" s="130">
        <v>8.1000000000000003E-2</v>
      </c>
      <c r="AE100" s="130">
        <f t="shared" si="42"/>
        <v>8.1000000000000003E-2</v>
      </c>
      <c r="AF100" s="141">
        <v>0</v>
      </c>
      <c r="AG100" s="152">
        <v>2.5999999999999999E-2</v>
      </c>
      <c r="AH100" s="152">
        <v>4.5999999999999999E-2</v>
      </c>
      <c r="AI100" s="152">
        <v>9.000000000000008E-3</v>
      </c>
      <c r="AJ100" s="141">
        <v>0</v>
      </c>
      <c r="AK100" s="141">
        <v>0</v>
      </c>
      <c r="AL100" s="141">
        <v>0</v>
      </c>
      <c r="AM100" s="141">
        <v>0</v>
      </c>
      <c r="AN100" s="141">
        <v>0</v>
      </c>
      <c r="AO100" s="141">
        <v>0</v>
      </c>
      <c r="AP100" s="141">
        <v>0</v>
      </c>
      <c r="AQ100" s="141">
        <v>0</v>
      </c>
      <c r="AR100" s="141">
        <v>0</v>
      </c>
      <c r="AS100" s="141">
        <v>0</v>
      </c>
      <c r="AT100" s="130">
        <f t="shared" si="43"/>
        <v>8.1000000000000003E-2</v>
      </c>
      <c r="AU100" s="141">
        <v>0</v>
      </c>
      <c r="AV100" s="152">
        <v>2.5999999999999999E-2</v>
      </c>
      <c r="AW100" s="152">
        <v>4.5999999999999999E-2</v>
      </c>
      <c r="AX100" s="152">
        <v>9.000000000000008E-3</v>
      </c>
      <c r="AY100" s="141">
        <v>0</v>
      </c>
      <c r="AZ100" s="141">
        <v>0</v>
      </c>
      <c r="BA100" s="141">
        <v>0</v>
      </c>
      <c r="BB100" s="141">
        <v>0</v>
      </c>
      <c r="BC100" s="141">
        <v>0</v>
      </c>
    </row>
    <row r="101" spans="1:55" ht="18.75" customHeight="1" x14ac:dyDescent="0.25">
      <c r="A101" s="200" t="s">
        <v>953</v>
      </c>
      <c r="B101" s="414" t="s">
        <v>1105</v>
      </c>
      <c r="C101" s="118" t="s">
        <v>1106</v>
      </c>
      <c r="D101" s="130">
        <v>0.14299999999999999</v>
      </c>
      <c r="E101" s="130">
        <v>0.14299999999999999</v>
      </c>
      <c r="F101" s="141">
        <v>0</v>
      </c>
      <c r="G101" s="152">
        <f t="shared" si="36"/>
        <v>4.3199999999999995E-2</v>
      </c>
      <c r="H101" s="152">
        <f t="shared" si="37"/>
        <v>8.5199999999999984E-2</v>
      </c>
      <c r="I101" s="152">
        <f t="shared" si="38"/>
        <v>1.4600000000000009E-2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30">
        <v>0.14299999999999999</v>
      </c>
      <c r="U101" s="141">
        <v>0</v>
      </c>
      <c r="V101" s="152">
        <f t="shared" si="39"/>
        <v>4.3199999999999995E-2</v>
      </c>
      <c r="W101" s="152">
        <f t="shared" si="40"/>
        <v>8.5199999999999984E-2</v>
      </c>
      <c r="X101" s="152">
        <f t="shared" si="41"/>
        <v>1.4600000000000009E-2</v>
      </c>
      <c r="Y101" s="141">
        <v>0</v>
      </c>
      <c r="Z101" s="141">
        <v>0</v>
      </c>
      <c r="AA101" s="141">
        <v>0</v>
      </c>
      <c r="AB101" s="141">
        <v>0</v>
      </c>
      <c r="AC101" s="141">
        <v>0</v>
      </c>
      <c r="AD101" s="130">
        <v>0.11899999999999999</v>
      </c>
      <c r="AE101" s="130">
        <f t="shared" si="42"/>
        <v>0.11899999999999998</v>
      </c>
      <c r="AF101" s="141">
        <v>0</v>
      </c>
      <c r="AG101" s="152">
        <v>3.5999999999999997E-2</v>
      </c>
      <c r="AH101" s="152">
        <v>7.0999999999999994E-2</v>
      </c>
      <c r="AI101" s="152">
        <v>1.1999999999999997E-2</v>
      </c>
      <c r="AJ101" s="141">
        <v>0</v>
      </c>
      <c r="AK101" s="141">
        <v>0</v>
      </c>
      <c r="AL101" s="141">
        <v>0</v>
      </c>
      <c r="AM101" s="141">
        <v>0</v>
      </c>
      <c r="AN101" s="141">
        <v>0</v>
      </c>
      <c r="AO101" s="141">
        <v>0</v>
      </c>
      <c r="AP101" s="141">
        <v>0</v>
      </c>
      <c r="AQ101" s="141">
        <v>0</v>
      </c>
      <c r="AR101" s="141">
        <v>0</v>
      </c>
      <c r="AS101" s="141">
        <v>0</v>
      </c>
      <c r="AT101" s="130">
        <f t="shared" si="43"/>
        <v>0.11899999999999998</v>
      </c>
      <c r="AU101" s="141">
        <v>0</v>
      </c>
      <c r="AV101" s="152">
        <v>3.5999999999999997E-2</v>
      </c>
      <c r="AW101" s="152">
        <v>7.0999999999999994E-2</v>
      </c>
      <c r="AX101" s="152">
        <v>1.1999999999999997E-2</v>
      </c>
      <c r="AY101" s="141">
        <v>0</v>
      </c>
      <c r="AZ101" s="141">
        <v>0</v>
      </c>
      <c r="BA101" s="141">
        <v>0</v>
      </c>
      <c r="BB101" s="141">
        <v>0</v>
      </c>
      <c r="BC101" s="141">
        <v>0</v>
      </c>
    </row>
    <row r="102" spans="1:55" ht="18.75" customHeight="1" x14ac:dyDescent="0.25">
      <c r="A102" s="200" t="s">
        <v>953</v>
      </c>
      <c r="B102" s="396" t="s">
        <v>1176</v>
      </c>
      <c r="C102" s="118" t="s">
        <v>1178</v>
      </c>
      <c r="D102" s="130" t="s">
        <v>981</v>
      </c>
      <c r="E102" s="130">
        <f>G102+H102+I102</f>
        <v>0.20100000000000001</v>
      </c>
      <c r="F102" s="141">
        <v>0</v>
      </c>
      <c r="G102" s="152">
        <v>9.2999999999999999E-2</v>
      </c>
      <c r="H102" s="152">
        <v>0.107</v>
      </c>
      <c r="I102" s="152">
        <v>1E-3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31">
        <v>0</v>
      </c>
      <c r="U102" s="141">
        <v>0</v>
      </c>
      <c r="V102" s="141">
        <v>0</v>
      </c>
      <c r="W102" s="141">
        <v>0</v>
      </c>
      <c r="X102" s="141">
        <v>0</v>
      </c>
      <c r="Y102" s="152">
        <v>0.20100000000000001</v>
      </c>
      <c r="Z102" s="141">
        <v>0</v>
      </c>
      <c r="AA102" s="152">
        <v>9.2999999999999999E-2</v>
      </c>
      <c r="AB102" s="152">
        <v>0.107</v>
      </c>
      <c r="AC102" s="152">
        <v>1E-3</v>
      </c>
      <c r="AD102" s="130" t="s">
        <v>981</v>
      </c>
      <c r="AE102" s="130">
        <f>AG102+AH102+AI102</f>
        <v>0.16699999999999998</v>
      </c>
      <c r="AF102" s="141">
        <v>0</v>
      </c>
      <c r="AG102" s="152">
        <v>7.6999999999999999E-2</v>
      </c>
      <c r="AH102" s="152">
        <v>8.8999999999999996E-2</v>
      </c>
      <c r="AI102" s="152">
        <v>1E-3</v>
      </c>
      <c r="AJ102" s="141">
        <v>0</v>
      </c>
      <c r="AK102" s="141">
        <v>0</v>
      </c>
      <c r="AL102" s="141">
        <v>0</v>
      </c>
      <c r="AM102" s="141">
        <v>0</v>
      </c>
      <c r="AN102" s="141">
        <v>0</v>
      </c>
      <c r="AO102" s="141">
        <v>0</v>
      </c>
      <c r="AP102" s="141">
        <v>0</v>
      </c>
      <c r="AQ102" s="141">
        <v>0</v>
      </c>
      <c r="AR102" s="141">
        <v>0</v>
      </c>
      <c r="AS102" s="141">
        <v>0</v>
      </c>
      <c r="AT102" s="141">
        <v>0</v>
      </c>
      <c r="AU102" s="141">
        <v>0</v>
      </c>
      <c r="AV102" s="141">
        <v>0</v>
      </c>
      <c r="AW102" s="141">
        <v>0</v>
      </c>
      <c r="AX102" s="141">
        <v>0</v>
      </c>
      <c r="AY102" s="130">
        <v>0.16700000000000001</v>
      </c>
      <c r="AZ102" s="141">
        <v>0</v>
      </c>
      <c r="BA102" s="152">
        <v>7.6999999999999999E-2</v>
      </c>
      <c r="BB102" s="152">
        <v>8.8999999999999996E-2</v>
      </c>
      <c r="BC102" s="152">
        <v>1E-3</v>
      </c>
    </row>
    <row r="103" spans="1:55" ht="18.75" customHeight="1" x14ac:dyDescent="0.25">
      <c r="A103" s="200" t="s">
        <v>953</v>
      </c>
      <c r="B103" s="396" t="s">
        <v>1177</v>
      </c>
      <c r="C103" s="118" t="s">
        <v>1179</v>
      </c>
      <c r="D103" s="130" t="s">
        <v>981</v>
      </c>
      <c r="E103" s="130">
        <f>G103+H103+I103</f>
        <v>0.21200000000000002</v>
      </c>
      <c r="F103" s="141">
        <v>0</v>
      </c>
      <c r="G103" s="152">
        <v>0.109</v>
      </c>
      <c r="H103" s="152">
        <v>9.5000000000000001E-2</v>
      </c>
      <c r="I103" s="152">
        <v>8.0000000000000002E-3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0</v>
      </c>
      <c r="T103" s="131">
        <v>0</v>
      </c>
      <c r="U103" s="141">
        <v>0</v>
      </c>
      <c r="V103" s="141">
        <v>0</v>
      </c>
      <c r="W103" s="141">
        <v>0</v>
      </c>
      <c r="X103" s="141">
        <v>0</v>
      </c>
      <c r="Y103" s="152">
        <v>0.21199999999999999</v>
      </c>
      <c r="Z103" s="141">
        <v>0</v>
      </c>
      <c r="AA103" s="152">
        <v>0.109</v>
      </c>
      <c r="AB103" s="152">
        <v>9.5000000000000001E-2</v>
      </c>
      <c r="AC103" s="152">
        <v>8.0000000000000002E-3</v>
      </c>
      <c r="AD103" s="130" t="s">
        <v>981</v>
      </c>
      <c r="AE103" s="130">
        <f>AG103+AH103+AI103</f>
        <v>0.17699999999999999</v>
      </c>
      <c r="AF103" s="141">
        <v>0</v>
      </c>
      <c r="AG103" s="152">
        <v>9.0999999999999998E-2</v>
      </c>
      <c r="AH103" s="152">
        <v>7.9000000000000001E-2</v>
      </c>
      <c r="AI103" s="152">
        <v>7.0000000000000001E-3</v>
      </c>
      <c r="AJ103" s="141">
        <v>0</v>
      </c>
      <c r="AK103" s="141">
        <v>0</v>
      </c>
      <c r="AL103" s="141">
        <v>0</v>
      </c>
      <c r="AM103" s="141">
        <v>0</v>
      </c>
      <c r="AN103" s="141">
        <v>0</v>
      </c>
      <c r="AO103" s="141">
        <v>0</v>
      </c>
      <c r="AP103" s="141">
        <v>0</v>
      </c>
      <c r="AQ103" s="141">
        <v>0</v>
      </c>
      <c r="AR103" s="141">
        <v>0</v>
      </c>
      <c r="AS103" s="141">
        <v>0</v>
      </c>
      <c r="AT103" s="141">
        <v>0</v>
      </c>
      <c r="AU103" s="141">
        <v>0</v>
      </c>
      <c r="AV103" s="141">
        <v>0</v>
      </c>
      <c r="AW103" s="141">
        <v>0</v>
      </c>
      <c r="AX103" s="141">
        <v>0</v>
      </c>
      <c r="AY103" s="130">
        <v>0.17699999999999999</v>
      </c>
      <c r="AZ103" s="141">
        <v>0</v>
      </c>
      <c r="BA103" s="152">
        <v>9.0999999999999998E-2</v>
      </c>
      <c r="BB103" s="152">
        <v>7.9000000000000001E-2</v>
      </c>
      <c r="BC103" s="152">
        <v>7.0000000000000001E-3</v>
      </c>
    </row>
    <row r="104" spans="1:55" ht="29.25" customHeight="1" x14ac:dyDescent="0.25">
      <c r="A104" s="140" t="s">
        <v>955</v>
      </c>
      <c r="B104" s="144" t="s">
        <v>956</v>
      </c>
      <c r="C104" s="140" t="s">
        <v>913</v>
      </c>
      <c r="D104" s="140" t="s">
        <v>981</v>
      </c>
      <c r="E104" s="140" t="s">
        <v>981</v>
      </c>
      <c r="F104" s="141" t="s">
        <v>981</v>
      </c>
      <c r="G104" s="140" t="s">
        <v>981</v>
      </c>
      <c r="H104" s="140" t="s">
        <v>981</v>
      </c>
      <c r="I104" s="140" t="s">
        <v>981</v>
      </c>
      <c r="J104" s="141" t="s">
        <v>981</v>
      </c>
      <c r="K104" s="141" t="s">
        <v>981</v>
      </c>
      <c r="L104" s="141" t="s">
        <v>981</v>
      </c>
      <c r="M104" s="141" t="s">
        <v>981</v>
      </c>
      <c r="N104" s="141" t="s">
        <v>981</v>
      </c>
      <c r="O104" s="140" t="s">
        <v>981</v>
      </c>
      <c r="P104" s="141" t="s">
        <v>981</v>
      </c>
      <c r="Q104" s="141" t="s">
        <v>981</v>
      </c>
      <c r="R104" s="141" t="s">
        <v>981</v>
      </c>
      <c r="S104" s="140" t="s">
        <v>981</v>
      </c>
      <c r="T104" s="153" t="s">
        <v>981</v>
      </c>
      <c r="U104" s="141" t="s">
        <v>981</v>
      </c>
      <c r="V104" s="153" t="s">
        <v>981</v>
      </c>
      <c r="W104" s="153" t="s">
        <v>981</v>
      </c>
      <c r="X104" s="153" t="s">
        <v>981</v>
      </c>
      <c r="Y104" s="153" t="s">
        <v>981</v>
      </c>
      <c r="Z104" s="141" t="s">
        <v>981</v>
      </c>
      <c r="AA104" s="141" t="s">
        <v>981</v>
      </c>
      <c r="AB104" s="141" t="s">
        <v>981</v>
      </c>
      <c r="AC104" s="153" t="s">
        <v>981</v>
      </c>
      <c r="AD104" s="140" t="s">
        <v>981</v>
      </c>
      <c r="AE104" s="140" t="s">
        <v>981</v>
      </c>
      <c r="AF104" s="141" t="s">
        <v>981</v>
      </c>
      <c r="AG104" s="140" t="s">
        <v>981</v>
      </c>
      <c r="AH104" s="140" t="s">
        <v>981</v>
      </c>
      <c r="AI104" s="140" t="s">
        <v>981</v>
      </c>
      <c r="AJ104" s="141" t="s">
        <v>981</v>
      </c>
      <c r="AK104" s="141" t="s">
        <v>981</v>
      </c>
      <c r="AL104" s="141" t="s">
        <v>981</v>
      </c>
      <c r="AM104" s="141" t="s">
        <v>981</v>
      </c>
      <c r="AN104" s="141" t="s">
        <v>981</v>
      </c>
      <c r="AO104" s="140" t="s">
        <v>981</v>
      </c>
      <c r="AP104" s="141" t="s">
        <v>981</v>
      </c>
      <c r="AQ104" s="141" t="s">
        <v>981</v>
      </c>
      <c r="AR104" s="141" t="s">
        <v>981</v>
      </c>
      <c r="AS104" s="140" t="s">
        <v>981</v>
      </c>
      <c r="AT104" s="153" t="s">
        <v>981</v>
      </c>
      <c r="AU104" s="141" t="s">
        <v>981</v>
      </c>
      <c r="AV104" s="153" t="s">
        <v>981</v>
      </c>
      <c r="AW104" s="153" t="s">
        <v>981</v>
      </c>
      <c r="AX104" s="153" t="s">
        <v>981</v>
      </c>
      <c r="AY104" s="153" t="s">
        <v>981</v>
      </c>
      <c r="AZ104" s="153" t="s">
        <v>981</v>
      </c>
      <c r="BA104" s="153" t="s">
        <v>981</v>
      </c>
      <c r="BB104" s="153" t="s">
        <v>981</v>
      </c>
      <c r="BC104" s="153" t="s">
        <v>981</v>
      </c>
    </row>
    <row r="105" spans="1:55" ht="30" x14ac:dyDescent="0.25">
      <c r="A105" s="140" t="s">
        <v>202</v>
      </c>
      <c r="B105" s="144" t="s">
        <v>957</v>
      </c>
      <c r="C105" s="140" t="s">
        <v>913</v>
      </c>
      <c r="D105" s="152">
        <f>D107+D111</f>
        <v>0.86099999999999999</v>
      </c>
      <c r="E105" s="152">
        <f>E107+E111</f>
        <v>0.83499999999999996</v>
      </c>
      <c r="F105" s="141">
        <v>0</v>
      </c>
      <c r="G105" s="141">
        <v>0</v>
      </c>
      <c r="H105" s="141">
        <v>0</v>
      </c>
      <c r="I105" s="152">
        <f>I107+I111</f>
        <v>0.83499999999999996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1">
        <v>0</v>
      </c>
      <c r="X105" s="141">
        <v>0</v>
      </c>
      <c r="Y105" s="152">
        <f>Y107+Y111</f>
        <v>0.83499999999999996</v>
      </c>
      <c r="Z105" s="141">
        <v>0</v>
      </c>
      <c r="AA105" s="141">
        <v>0</v>
      </c>
      <c r="AB105" s="141">
        <v>0</v>
      </c>
      <c r="AC105" s="152">
        <f>AC107+AC111</f>
        <v>0.83499999999999996</v>
      </c>
      <c r="AD105" s="152">
        <f>AD107+AD111</f>
        <v>0.71800000000000008</v>
      </c>
      <c r="AE105" s="152">
        <f>AE107+AE111</f>
        <v>0.69500000000000006</v>
      </c>
      <c r="AF105" s="141">
        <v>0</v>
      </c>
      <c r="AG105" s="141">
        <v>0</v>
      </c>
      <c r="AH105" s="141">
        <v>0</v>
      </c>
      <c r="AI105" s="152">
        <f>AI107+AI111</f>
        <v>0.69500000000000006</v>
      </c>
      <c r="AJ105" s="141">
        <v>0</v>
      </c>
      <c r="AK105" s="141">
        <v>0</v>
      </c>
      <c r="AL105" s="141">
        <v>0</v>
      </c>
      <c r="AM105" s="141">
        <v>0</v>
      </c>
      <c r="AN105" s="141">
        <v>0</v>
      </c>
      <c r="AO105" s="141">
        <v>0</v>
      </c>
      <c r="AP105" s="141">
        <v>0</v>
      </c>
      <c r="AQ105" s="141">
        <v>0</v>
      </c>
      <c r="AR105" s="141">
        <v>0</v>
      </c>
      <c r="AS105" s="141">
        <v>0</v>
      </c>
      <c r="AT105" s="141">
        <v>0</v>
      </c>
      <c r="AU105" s="141">
        <v>0</v>
      </c>
      <c r="AV105" s="141">
        <v>0</v>
      </c>
      <c r="AW105" s="141">
        <v>0</v>
      </c>
      <c r="AX105" s="141">
        <v>0</v>
      </c>
      <c r="AY105" s="152">
        <f>AY107+AY111</f>
        <v>0.69500000000000006</v>
      </c>
      <c r="AZ105" s="141">
        <v>0</v>
      </c>
      <c r="BA105" s="141">
        <v>0</v>
      </c>
      <c r="BB105" s="141">
        <v>0</v>
      </c>
      <c r="BC105" s="152">
        <f>BC107+BC111</f>
        <v>0.69500000000000006</v>
      </c>
    </row>
    <row r="106" spans="1:55" ht="30.75" customHeight="1" x14ac:dyDescent="0.25">
      <c r="A106" s="140" t="s">
        <v>204</v>
      </c>
      <c r="B106" s="144" t="s">
        <v>958</v>
      </c>
      <c r="C106" s="140" t="s">
        <v>913</v>
      </c>
      <c r="D106" s="140" t="s">
        <v>981</v>
      </c>
      <c r="E106" s="152" t="s">
        <v>981</v>
      </c>
      <c r="F106" s="141" t="s">
        <v>981</v>
      </c>
      <c r="G106" s="140" t="s">
        <v>981</v>
      </c>
      <c r="H106" s="140" t="s">
        <v>981</v>
      </c>
      <c r="I106" s="152" t="s">
        <v>981</v>
      </c>
      <c r="J106" s="141" t="s">
        <v>981</v>
      </c>
      <c r="K106" s="141" t="s">
        <v>981</v>
      </c>
      <c r="L106" s="141" t="s">
        <v>981</v>
      </c>
      <c r="M106" s="141" t="s">
        <v>981</v>
      </c>
      <c r="N106" s="141" t="s">
        <v>981</v>
      </c>
      <c r="O106" s="141" t="s">
        <v>981</v>
      </c>
      <c r="P106" s="141" t="s">
        <v>981</v>
      </c>
      <c r="Q106" s="141" t="s">
        <v>981</v>
      </c>
      <c r="R106" s="141" t="s">
        <v>981</v>
      </c>
      <c r="S106" s="141" t="s">
        <v>981</v>
      </c>
      <c r="T106" s="141" t="s">
        <v>981</v>
      </c>
      <c r="U106" s="141" t="s">
        <v>981</v>
      </c>
      <c r="V106" s="141" t="s">
        <v>981</v>
      </c>
      <c r="W106" s="141" t="s">
        <v>981</v>
      </c>
      <c r="X106" s="141" t="s">
        <v>981</v>
      </c>
      <c r="Y106" s="153" t="s">
        <v>981</v>
      </c>
      <c r="Z106" s="141" t="s">
        <v>981</v>
      </c>
      <c r="AA106" s="141" t="s">
        <v>981</v>
      </c>
      <c r="AB106" s="141" t="s">
        <v>981</v>
      </c>
      <c r="AC106" s="152" t="s">
        <v>981</v>
      </c>
      <c r="AD106" s="140" t="s">
        <v>981</v>
      </c>
      <c r="AE106" s="152" t="s">
        <v>981</v>
      </c>
      <c r="AF106" s="141" t="s">
        <v>981</v>
      </c>
      <c r="AG106" s="141" t="s">
        <v>981</v>
      </c>
      <c r="AH106" s="141" t="s">
        <v>981</v>
      </c>
      <c r="AI106" s="152" t="s">
        <v>981</v>
      </c>
      <c r="AJ106" s="141" t="s">
        <v>981</v>
      </c>
      <c r="AK106" s="141" t="s">
        <v>981</v>
      </c>
      <c r="AL106" s="141" t="s">
        <v>981</v>
      </c>
      <c r="AM106" s="141" t="s">
        <v>981</v>
      </c>
      <c r="AN106" s="141" t="s">
        <v>981</v>
      </c>
      <c r="AO106" s="141" t="s">
        <v>981</v>
      </c>
      <c r="AP106" s="141" t="s">
        <v>981</v>
      </c>
      <c r="AQ106" s="141" t="s">
        <v>981</v>
      </c>
      <c r="AR106" s="141" t="s">
        <v>981</v>
      </c>
      <c r="AS106" s="141" t="s">
        <v>981</v>
      </c>
      <c r="AT106" s="141" t="s">
        <v>981</v>
      </c>
      <c r="AU106" s="141" t="s">
        <v>981</v>
      </c>
      <c r="AV106" s="141" t="s">
        <v>981</v>
      </c>
      <c r="AW106" s="141" t="s">
        <v>981</v>
      </c>
      <c r="AX106" s="141" t="s">
        <v>981</v>
      </c>
      <c r="AY106" s="152" t="s">
        <v>981</v>
      </c>
      <c r="AZ106" s="141" t="s">
        <v>981</v>
      </c>
      <c r="BA106" s="141" t="s">
        <v>981</v>
      </c>
      <c r="BB106" s="141" t="s">
        <v>981</v>
      </c>
      <c r="BC106" s="152" t="s">
        <v>981</v>
      </c>
    </row>
    <row r="107" spans="1:55" ht="33" customHeight="1" x14ac:dyDescent="0.25">
      <c r="A107" s="140" t="s">
        <v>205</v>
      </c>
      <c r="B107" s="144" t="s">
        <v>959</v>
      </c>
      <c r="C107" s="140" t="s">
        <v>913</v>
      </c>
      <c r="D107" s="152">
        <f>D108</f>
        <v>0.2</v>
      </c>
      <c r="E107" s="152">
        <f>E108</f>
        <v>0.17199999999999999</v>
      </c>
      <c r="F107" s="141">
        <v>0</v>
      </c>
      <c r="G107" s="153">
        <v>0</v>
      </c>
      <c r="H107" s="153">
        <v>0</v>
      </c>
      <c r="I107" s="152">
        <f>I108</f>
        <v>0.17199999999999999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  <c r="T107" s="141">
        <v>0</v>
      </c>
      <c r="U107" s="141">
        <v>0</v>
      </c>
      <c r="V107" s="141">
        <v>0</v>
      </c>
      <c r="W107" s="141">
        <v>0</v>
      </c>
      <c r="X107" s="141">
        <v>0</v>
      </c>
      <c r="Y107" s="152">
        <v>0.17199999999999999</v>
      </c>
      <c r="Z107" s="141">
        <v>0</v>
      </c>
      <c r="AA107" s="141">
        <v>0</v>
      </c>
      <c r="AB107" s="141">
        <v>0</v>
      </c>
      <c r="AC107" s="152">
        <f>AC108</f>
        <v>0.17199999999999999</v>
      </c>
      <c r="AD107" s="152">
        <f>AD108</f>
        <v>0.16700000000000001</v>
      </c>
      <c r="AE107" s="152">
        <f>AE108</f>
        <v>0.14299999999999999</v>
      </c>
      <c r="AF107" s="141">
        <v>0</v>
      </c>
      <c r="AG107" s="141">
        <v>0</v>
      </c>
      <c r="AH107" s="141">
        <v>0</v>
      </c>
      <c r="AI107" s="152">
        <f>AI108</f>
        <v>0.14299999999999999</v>
      </c>
      <c r="AJ107" s="141">
        <v>0</v>
      </c>
      <c r="AK107" s="141">
        <v>0</v>
      </c>
      <c r="AL107" s="141">
        <v>0</v>
      </c>
      <c r="AM107" s="141">
        <v>0</v>
      </c>
      <c r="AN107" s="141">
        <v>0</v>
      </c>
      <c r="AO107" s="141">
        <v>0</v>
      </c>
      <c r="AP107" s="141">
        <v>0</v>
      </c>
      <c r="AQ107" s="141">
        <v>0</v>
      </c>
      <c r="AR107" s="141">
        <v>0</v>
      </c>
      <c r="AS107" s="141">
        <v>0</v>
      </c>
      <c r="AT107" s="141">
        <v>0</v>
      </c>
      <c r="AU107" s="141">
        <v>0</v>
      </c>
      <c r="AV107" s="141">
        <v>0</v>
      </c>
      <c r="AW107" s="141">
        <v>0</v>
      </c>
      <c r="AX107" s="141">
        <v>0</v>
      </c>
      <c r="AY107" s="152">
        <f>AY108</f>
        <v>0.14299999999999999</v>
      </c>
      <c r="AZ107" s="141">
        <v>0</v>
      </c>
      <c r="BA107" s="141">
        <v>0</v>
      </c>
      <c r="BB107" s="141">
        <v>0</v>
      </c>
      <c r="BC107" s="152">
        <f>BC108</f>
        <v>0.14299999999999999</v>
      </c>
    </row>
    <row r="108" spans="1:55" ht="23.25" customHeight="1" x14ac:dyDescent="0.25">
      <c r="A108" s="200" t="s">
        <v>205</v>
      </c>
      <c r="B108" s="396" t="s">
        <v>1107</v>
      </c>
      <c r="C108" s="118" t="s">
        <v>1108</v>
      </c>
      <c r="D108" s="130">
        <v>0.2</v>
      </c>
      <c r="E108" s="152">
        <v>0.17199999999999999</v>
      </c>
      <c r="F108" s="141">
        <v>0</v>
      </c>
      <c r="G108" s="153">
        <v>0</v>
      </c>
      <c r="H108" s="153">
        <v>0</v>
      </c>
      <c r="I108" s="152">
        <v>0.17199999999999999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  <c r="Q108" s="141">
        <v>0</v>
      </c>
      <c r="R108" s="141">
        <v>0</v>
      </c>
      <c r="S108" s="141">
        <v>0</v>
      </c>
      <c r="T108" s="141">
        <v>0</v>
      </c>
      <c r="U108" s="141">
        <v>0</v>
      </c>
      <c r="V108" s="141">
        <v>0</v>
      </c>
      <c r="W108" s="141">
        <v>0</v>
      </c>
      <c r="X108" s="141">
        <v>0</v>
      </c>
      <c r="Y108" s="152">
        <v>0.17199999999999999</v>
      </c>
      <c r="Z108" s="141">
        <v>0</v>
      </c>
      <c r="AA108" s="141">
        <v>0</v>
      </c>
      <c r="AB108" s="141">
        <v>0</v>
      </c>
      <c r="AC108" s="152">
        <v>0.17199999999999999</v>
      </c>
      <c r="AD108" s="130">
        <v>0.16700000000000001</v>
      </c>
      <c r="AE108" s="152">
        <v>0.14299999999999999</v>
      </c>
      <c r="AF108" s="141">
        <v>0</v>
      </c>
      <c r="AG108" s="141">
        <v>0</v>
      </c>
      <c r="AH108" s="141">
        <v>0</v>
      </c>
      <c r="AI108" s="152">
        <v>0.14299999999999999</v>
      </c>
      <c r="AJ108" s="141">
        <v>0</v>
      </c>
      <c r="AK108" s="141">
        <v>0</v>
      </c>
      <c r="AL108" s="141">
        <v>0</v>
      </c>
      <c r="AM108" s="141">
        <v>0</v>
      </c>
      <c r="AN108" s="141">
        <v>0</v>
      </c>
      <c r="AO108" s="141">
        <v>0</v>
      </c>
      <c r="AP108" s="141">
        <v>0</v>
      </c>
      <c r="AQ108" s="141">
        <v>0</v>
      </c>
      <c r="AR108" s="141">
        <v>0</v>
      </c>
      <c r="AS108" s="141">
        <v>0</v>
      </c>
      <c r="AT108" s="141">
        <v>0</v>
      </c>
      <c r="AU108" s="141">
        <v>0</v>
      </c>
      <c r="AV108" s="141">
        <v>0</v>
      </c>
      <c r="AW108" s="141">
        <v>0</v>
      </c>
      <c r="AX108" s="141">
        <v>0</v>
      </c>
      <c r="AY108" s="152">
        <v>0.14299999999999999</v>
      </c>
      <c r="AZ108" s="141">
        <v>0</v>
      </c>
      <c r="BA108" s="141">
        <v>0</v>
      </c>
      <c r="BB108" s="141">
        <v>0</v>
      </c>
      <c r="BC108" s="152">
        <v>0.14299999999999999</v>
      </c>
    </row>
    <row r="109" spans="1:55" ht="30" customHeight="1" x14ac:dyDescent="0.25">
      <c r="A109" s="140" t="s">
        <v>206</v>
      </c>
      <c r="B109" s="144" t="s">
        <v>960</v>
      </c>
      <c r="C109" s="140" t="s">
        <v>913</v>
      </c>
      <c r="D109" s="140" t="s">
        <v>981</v>
      </c>
      <c r="E109" s="152" t="s">
        <v>981</v>
      </c>
      <c r="F109" s="141" t="s">
        <v>981</v>
      </c>
      <c r="G109" s="140" t="s">
        <v>981</v>
      </c>
      <c r="H109" s="140" t="s">
        <v>981</v>
      </c>
      <c r="I109" s="152" t="s">
        <v>981</v>
      </c>
      <c r="J109" s="141" t="s">
        <v>981</v>
      </c>
      <c r="K109" s="141" t="s">
        <v>981</v>
      </c>
      <c r="L109" s="141" t="s">
        <v>981</v>
      </c>
      <c r="M109" s="141" t="s">
        <v>981</v>
      </c>
      <c r="N109" s="141" t="s">
        <v>981</v>
      </c>
      <c r="O109" s="141" t="s">
        <v>981</v>
      </c>
      <c r="P109" s="141" t="s">
        <v>981</v>
      </c>
      <c r="Q109" s="141" t="s">
        <v>981</v>
      </c>
      <c r="R109" s="141" t="s">
        <v>981</v>
      </c>
      <c r="S109" s="141" t="s">
        <v>981</v>
      </c>
      <c r="T109" s="141" t="s">
        <v>981</v>
      </c>
      <c r="U109" s="141" t="s">
        <v>981</v>
      </c>
      <c r="V109" s="141" t="s">
        <v>981</v>
      </c>
      <c r="W109" s="141" t="s">
        <v>981</v>
      </c>
      <c r="X109" s="141" t="s">
        <v>981</v>
      </c>
      <c r="Y109" s="152" t="s">
        <v>981</v>
      </c>
      <c r="Z109" s="141" t="s">
        <v>981</v>
      </c>
      <c r="AA109" s="141" t="s">
        <v>981</v>
      </c>
      <c r="AB109" s="141" t="s">
        <v>981</v>
      </c>
      <c r="AC109" s="152" t="s">
        <v>981</v>
      </c>
      <c r="AD109" s="140" t="s">
        <v>981</v>
      </c>
      <c r="AE109" s="152" t="s">
        <v>981</v>
      </c>
      <c r="AF109" s="141" t="s">
        <v>981</v>
      </c>
      <c r="AG109" s="141" t="s">
        <v>981</v>
      </c>
      <c r="AH109" s="141" t="s">
        <v>981</v>
      </c>
      <c r="AI109" s="152" t="s">
        <v>981</v>
      </c>
      <c r="AJ109" s="141" t="s">
        <v>981</v>
      </c>
      <c r="AK109" s="141" t="s">
        <v>981</v>
      </c>
      <c r="AL109" s="141" t="s">
        <v>981</v>
      </c>
      <c r="AM109" s="141" t="s">
        <v>981</v>
      </c>
      <c r="AN109" s="141" t="s">
        <v>981</v>
      </c>
      <c r="AO109" s="141" t="s">
        <v>981</v>
      </c>
      <c r="AP109" s="141" t="s">
        <v>981</v>
      </c>
      <c r="AQ109" s="141" t="s">
        <v>981</v>
      </c>
      <c r="AR109" s="141" t="s">
        <v>981</v>
      </c>
      <c r="AS109" s="141" t="s">
        <v>981</v>
      </c>
      <c r="AT109" s="141" t="s">
        <v>981</v>
      </c>
      <c r="AU109" s="141" t="s">
        <v>981</v>
      </c>
      <c r="AV109" s="141" t="s">
        <v>981</v>
      </c>
      <c r="AW109" s="141" t="s">
        <v>981</v>
      </c>
      <c r="AX109" s="141" t="s">
        <v>981</v>
      </c>
      <c r="AY109" s="152" t="s">
        <v>981</v>
      </c>
      <c r="AZ109" s="141" t="s">
        <v>981</v>
      </c>
      <c r="BA109" s="141" t="s">
        <v>981</v>
      </c>
      <c r="BB109" s="141" t="s">
        <v>981</v>
      </c>
      <c r="BC109" s="152" t="s">
        <v>981</v>
      </c>
    </row>
    <row r="110" spans="1:55" ht="29.25" customHeight="1" x14ac:dyDescent="0.25">
      <c r="A110" s="140" t="s">
        <v>207</v>
      </c>
      <c r="B110" s="144" t="s">
        <v>961</v>
      </c>
      <c r="C110" s="140" t="s">
        <v>913</v>
      </c>
      <c r="D110" s="140" t="s">
        <v>981</v>
      </c>
      <c r="E110" s="152" t="s">
        <v>981</v>
      </c>
      <c r="F110" s="141" t="s">
        <v>981</v>
      </c>
      <c r="G110" s="140" t="s">
        <v>981</v>
      </c>
      <c r="H110" s="140" t="s">
        <v>981</v>
      </c>
      <c r="I110" s="152" t="s">
        <v>981</v>
      </c>
      <c r="J110" s="141" t="s">
        <v>981</v>
      </c>
      <c r="K110" s="141" t="s">
        <v>981</v>
      </c>
      <c r="L110" s="141" t="s">
        <v>981</v>
      </c>
      <c r="M110" s="141" t="s">
        <v>981</v>
      </c>
      <c r="N110" s="141" t="s">
        <v>981</v>
      </c>
      <c r="O110" s="141" t="s">
        <v>981</v>
      </c>
      <c r="P110" s="141" t="s">
        <v>981</v>
      </c>
      <c r="Q110" s="141" t="s">
        <v>981</v>
      </c>
      <c r="R110" s="141" t="s">
        <v>981</v>
      </c>
      <c r="S110" s="141" t="s">
        <v>981</v>
      </c>
      <c r="T110" s="141" t="s">
        <v>981</v>
      </c>
      <c r="U110" s="141" t="s">
        <v>981</v>
      </c>
      <c r="V110" s="141" t="s">
        <v>981</v>
      </c>
      <c r="W110" s="141" t="s">
        <v>981</v>
      </c>
      <c r="X110" s="141" t="s">
        <v>981</v>
      </c>
      <c r="Y110" s="152" t="s">
        <v>981</v>
      </c>
      <c r="Z110" s="141" t="s">
        <v>981</v>
      </c>
      <c r="AA110" s="141" t="s">
        <v>981</v>
      </c>
      <c r="AB110" s="141" t="s">
        <v>981</v>
      </c>
      <c r="AC110" s="152" t="s">
        <v>981</v>
      </c>
      <c r="AD110" s="140" t="s">
        <v>981</v>
      </c>
      <c r="AE110" s="152" t="s">
        <v>981</v>
      </c>
      <c r="AF110" s="141" t="s">
        <v>981</v>
      </c>
      <c r="AG110" s="141" t="s">
        <v>981</v>
      </c>
      <c r="AH110" s="141" t="s">
        <v>981</v>
      </c>
      <c r="AI110" s="152" t="s">
        <v>981</v>
      </c>
      <c r="AJ110" s="141" t="s">
        <v>981</v>
      </c>
      <c r="AK110" s="141" t="s">
        <v>981</v>
      </c>
      <c r="AL110" s="141" t="s">
        <v>981</v>
      </c>
      <c r="AM110" s="141" t="s">
        <v>981</v>
      </c>
      <c r="AN110" s="141" t="s">
        <v>981</v>
      </c>
      <c r="AO110" s="141" t="s">
        <v>981</v>
      </c>
      <c r="AP110" s="141" t="s">
        <v>981</v>
      </c>
      <c r="AQ110" s="141" t="s">
        <v>981</v>
      </c>
      <c r="AR110" s="141" t="s">
        <v>981</v>
      </c>
      <c r="AS110" s="141" t="s">
        <v>981</v>
      </c>
      <c r="AT110" s="141" t="s">
        <v>981</v>
      </c>
      <c r="AU110" s="141" t="s">
        <v>981</v>
      </c>
      <c r="AV110" s="141" t="s">
        <v>981</v>
      </c>
      <c r="AW110" s="141" t="s">
        <v>981</v>
      </c>
      <c r="AX110" s="141" t="s">
        <v>981</v>
      </c>
      <c r="AY110" s="152" t="s">
        <v>981</v>
      </c>
      <c r="AZ110" s="141" t="s">
        <v>981</v>
      </c>
      <c r="BA110" s="141" t="s">
        <v>981</v>
      </c>
      <c r="BB110" s="141" t="s">
        <v>981</v>
      </c>
      <c r="BC110" s="152" t="s">
        <v>981</v>
      </c>
    </row>
    <row r="111" spans="1:55" ht="32.25" customHeight="1" x14ac:dyDescent="0.25">
      <c r="A111" s="140" t="s">
        <v>208</v>
      </c>
      <c r="B111" s="144" t="s">
        <v>962</v>
      </c>
      <c r="C111" s="140" t="s">
        <v>913</v>
      </c>
      <c r="D111" s="140">
        <f>D112</f>
        <v>0.66100000000000003</v>
      </c>
      <c r="E111" s="152">
        <f>E112</f>
        <v>0.66300000000000003</v>
      </c>
      <c r="F111" s="141">
        <v>0</v>
      </c>
      <c r="G111" s="153">
        <v>0</v>
      </c>
      <c r="H111" s="153">
        <v>0</v>
      </c>
      <c r="I111" s="152">
        <f>I112</f>
        <v>0.66300000000000003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52">
        <f>Y112</f>
        <v>0.66300000000000003</v>
      </c>
      <c r="Z111" s="141">
        <v>0</v>
      </c>
      <c r="AA111" s="141">
        <v>0</v>
      </c>
      <c r="AB111" s="141">
        <v>0</v>
      </c>
      <c r="AC111" s="152">
        <f>AC112</f>
        <v>0.66300000000000003</v>
      </c>
      <c r="AD111" s="140">
        <f>AD112</f>
        <v>0.55100000000000005</v>
      </c>
      <c r="AE111" s="152">
        <f>AE112</f>
        <v>0.55200000000000005</v>
      </c>
      <c r="AF111" s="141">
        <v>0</v>
      </c>
      <c r="AG111" s="141">
        <v>0</v>
      </c>
      <c r="AH111" s="141">
        <v>0</v>
      </c>
      <c r="AI111" s="152">
        <f>AI112</f>
        <v>0.55200000000000005</v>
      </c>
      <c r="AJ111" s="141">
        <v>0</v>
      </c>
      <c r="AK111" s="141">
        <v>0</v>
      </c>
      <c r="AL111" s="141">
        <v>0</v>
      </c>
      <c r="AM111" s="141">
        <v>0</v>
      </c>
      <c r="AN111" s="141">
        <v>0</v>
      </c>
      <c r="AO111" s="141">
        <v>0</v>
      </c>
      <c r="AP111" s="141">
        <v>0</v>
      </c>
      <c r="AQ111" s="141">
        <v>0</v>
      </c>
      <c r="AR111" s="141">
        <v>0</v>
      </c>
      <c r="AS111" s="141">
        <v>0</v>
      </c>
      <c r="AT111" s="141">
        <v>0</v>
      </c>
      <c r="AU111" s="141">
        <v>0</v>
      </c>
      <c r="AV111" s="141">
        <v>0</v>
      </c>
      <c r="AW111" s="141">
        <v>0</v>
      </c>
      <c r="AX111" s="141">
        <v>0</v>
      </c>
      <c r="AY111" s="152">
        <f>AY112</f>
        <v>0.55200000000000005</v>
      </c>
      <c r="AZ111" s="141">
        <v>0</v>
      </c>
      <c r="BA111" s="141">
        <v>0</v>
      </c>
      <c r="BB111" s="141">
        <v>0</v>
      </c>
      <c r="BC111" s="152">
        <f>BC112</f>
        <v>0.55200000000000005</v>
      </c>
    </row>
    <row r="112" spans="1:55" ht="30" customHeight="1" x14ac:dyDescent="0.25">
      <c r="A112" s="200" t="s">
        <v>208</v>
      </c>
      <c r="B112" s="414" t="s">
        <v>1109</v>
      </c>
      <c r="C112" s="118" t="s">
        <v>1110</v>
      </c>
      <c r="D112" s="156">
        <v>0.66100000000000003</v>
      </c>
      <c r="E112" s="152">
        <v>0.66300000000000003</v>
      </c>
      <c r="F112" s="141">
        <v>0</v>
      </c>
      <c r="G112" s="153">
        <v>0</v>
      </c>
      <c r="H112" s="153">
        <v>0</v>
      </c>
      <c r="I112" s="152">
        <v>0.66300000000000003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52">
        <v>0.66300000000000003</v>
      </c>
      <c r="Z112" s="141">
        <v>0</v>
      </c>
      <c r="AA112" s="141">
        <v>0</v>
      </c>
      <c r="AB112" s="141">
        <v>0</v>
      </c>
      <c r="AC112" s="152">
        <v>0.66300000000000003</v>
      </c>
      <c r="AD112" s="118">
        <v>0.55100000000000005</v>
      </c>
      <c r="AE112" s="152">
        <v>0.55200000000000005</v>
      </c>
      <c r="AF112" s="141">
        <v>0</v>
      </c>
      <c r="AG112" s="141">
        <v>0</v>
      </c>
      <c r="AH112" s="141">
        <v>0</v>
      </c>
      <c r="AI112" s="152">
        <v>0.55200000000000005</v>
      </c>
      <c r="AJ112" s="141">
        <v>0</v>
      </c>
      <c r="AK112" s="141">
        <v>0</v>
      </c>
      <c r="AL112" s="141">
        <v>0</v>
      </c>
      <c r="AM112" s="141">
        <v>0</v>
      </c>
      <c r="AN112" s="141">
        <v>0</v>
      </c>
      <c r="AO112" s="141">
        <v>0</v>
      </c>
      <c r="AP112" s="141">
        <v>0</v>
      </c>
      <c r="AQ112" s="141">
        <v>0</v>
      </c>
      <c r="AR112" s="141">
        <v>0</v>
      </c>
      <c r="AS112" s="141">
        <v>0</v>
      </c>
      <c r="AT112" s="141">
        <v>0</v>
      </c>
      <c r="AU112" s="141">
        <v>0</v>
      </c>
      <c r="AV112" s="141">
        <v>0</v>
      </c>
      <c r="AW112" s="141">
        <v>0</v>
      </c>
      <c r="AX112" s="141">
        <v>0</v>
      </c>
      <c r="AY112" s="152">
        <v>0.55200000000000005</v>
      </c>
      <c r="AZ112" s="141">
        <v>0</v>
      </c>
      <c r="BA112" s="141">
        <v>0</v>
      </c>
      <c r="BB112" s="141">
        <v>0</v>
      </c>
      <c r="BC112" s="152">
        <v>0.55200000000000005</v>
      </c>
    </row>
    <row r="113" spans="1:55" ht="33" customHeight="1" x14ac:dyDescent="0.25">
      <c r="A113" s="140" t="s">
        <v>209</v>
      </c>
      <c r="B113" s="144" t="s">
        <v>963</v>
      </c>
      <c r="C113" s="140" t="s">
        <v>913</v>
      </c>
      <c r="D113" s="140" t="s">
        <v>981</v>
      </c>
      <c r="E113" s="140" t="s">
        <v>981</v>
      </c>
      <c r="F113" s="141" t="s">
        <v>981</v>
      </c>
      <c r="G113" s="140" t="s">
        <v>981</v>
      </c>
      <c r="H113" s="140" t="s">
        <v>981</v>
      </c>
      <c r="I113" s="140" t="s">
        <v>981</v>
      </c>
      <c r="J113" s="141" t="s">
        <v>981</v>
      </c>
      <c r="K113" s="141" t="s">
        <v>981</v>
      </c>
      <c r="L113" s="141" t="s">
        <v>981</v>
      </c>
      <c r="M113" s="141" t="s">
        <v>981</v>
      </c>
      <c r="N113" s="141" t="s">
        <v>981</v>
      </c>
      <c r="O113" s="140" t="s">
        <v>981</v>
      </c>
      <c r="P113" s="141" t="s">
        <v>981</v>
      </c>
      <c r="Q113" s="141" t="s">
        <v>981</v>
      </c>
      <c r="R113" s="141" t="s">
        <v>981</v>
      </c>
      <c r="S113" s="140" t="s">
        <v>981</v>
      </c>
      <c r="T113" s="153" t="s">
        <v>981</v>
      </c>
      <c r="U113" s="141" t="s">
        <v>981</v>
      </c>
      <c r="V113" s="153" t="s">
        <v>981</v>
      </c>
      <c r="W113" s="153" t="s">
        <v>981</v>
      </c>
      <c r="X113" s="153" t="s">
        <v>981</v>
      </c>
      <c r="Y113" s="153" t="s">
        <v>981</v>
      </c>
      <c r="Z113" s="141" t="s">
        <v>981</v>
      </c>
      <c r="AA113" s="141" t="s">
        <v>981</v>
      </c>
      <c r="AB113" s="141" t="s">
        <v>981</v>
      </c>
      <c r="AC113" s="153" t="s">
        <v>981</v>
      </c>
      <c r="AD113" s="140" t="s">
        <v>981</v>
      </c>
      <c r="AE113" s="140" t="s">
        <v>981</v>
      </c>
      <c r="AF113" s="141" t="s">
        <v>981</v>
      </c>
      <c r="AG113" s="140" t="s">
        <v>981</v>
      </c>
      <c r="AH113" s="140" t="s">
        <v>981</v>
      </c>
      <c r="AI113" s="140" t="s">
        <v>981</v>
      </c>
      <c r="AJ113" s="141" t="s">
        <v>981</v>
      </c>
      <c r="AK113" s="141" t="s">
        <v>981</v>
      </c>
      <c r="AL113" s="141" t="s">
        <v>981</v>
      </c>
      <c r="AM113" s="141" t="s">
        <v>981</v>
      </c>
      <c r="AN113" s="141" t="s">
        <v>981</v>
      </c>
      <c r="AO113" s="140" t="s">
        <v>981</v>
      </c>
      <c r="AP113" s="141" t="s">
        <v>981</v>
      </c>
      <c r="AQ113" s="141" t="s">
        <v>981</v>
      </c>
      <c r="AR113" s="141" t="s">
        <v>981</v>
      </c>
      <c r="AS113" s="140" t="s">
        <v>981</v>
      </c>
      <c r="AT113" s="153" t="s">
        <v>981</v>
      </c>
      <c r="AU113" s="141" t="s">
        <v>981</v>
      </c>
      <c r="AV113" s="153" t="s">
        <v>981</v>
      </c>
      <c r="AW113" s="153" t="s">
        <v>981</v>
      </c>
      <c r="AX113" s="153" t="s">
        <v>981</v>
      </c>
      <c r="AY113" s="153" t="s">
        <v>981</v>
      </c>
      <c r="AZ113" s="153" t="s">
        <v>981</v>
      </c>
      <c r="BA113" s="153" t="s">
        <v>981</v>
      </c>
      <c r="BB113" s="153" t="s">
        <v>981</v>
      </c>
      <c r="BC113" s="152" t="s">
        <v>981</v>
      </c>
    </row>
    <row r="114" spans="1:55" ht="30" customHeight="1" x14ac:dyDescent="0.25">
      <c r="A114" s="140" t="s">
        <v>210</v>
      </c>
      <c r="B114" s="144" t="s">
        <v>964</v>
      </c>
      <c r="C114" s="140" t="s">
        <v>913</v>
      </c>
      <c r="D114" s="140" t="s">
        <v>981</v>
      </c>
      <c r="E114" s="140" t="s">
        <v>981</v>
      </c>
      <c r="F114" s="141" t="s">
        <v>981</v>
      </c>
      <c r="G114" s="140" t="s">
        <v>981</v>
      </c>
      <c r="H114" s="140" t="s">
        <v>981</v>
      </c>
      <c r="I114" s="140" t="s">
        <v>981</v>
      </c>
      <c r="J114" s="141" t="s">
        <v>981</v>
      </c>
      <c r="K114" s="141" t="s">
        <v>981</v>
      </c>
      <c r="L114" s="141" t="s">
        <v>981</v>
      </c>
      <c r="M114" s="141" t="s">
        <v>981</v>
      </c>
      <c r="N114" s="141" t="s">
        <v>981</v>
      </c>
      <c r="O114" s="140" t="s">
        <v>981</v>
      </c>
      <c r="P114" s="141" t="s">
        <v>981</v>
      </c>
      <c r="Q114" s="141" t="s">
        <v>981</v>
      </c>
      <c r="R114" s="141" t="s">
        <v>981</v>
      </c>
      <c r="S114" s="140" t="s">
        <v>981</v>
      </c>
      <c r="T114" s="153" t="s">
        <v>981</v>
      </c>
      <c r="U114" s="141" t="s">
        <v>981</v>
      </c>
      <c r="V114" s="153" t="s">
        <v>981</v>
      </c>
      <c r="W114" s="153" t="s">
        <v>981</v>
      </c>
      <c r="X114" s="153" t="s">
        <v>981</v>
      </c>
      <c r="Y114" s="153" t="s">
        <v>981</v>
      </c>
      <c r="Z114" s="141" t="s">
        <v>981</v>
      </c>
      <c r="AA114" s="141" t="s">
        <v>981</v>
      </c>
      <c r="AB114" s="141" t="s">
        <v>981</v>
      </c>
      <c r="AC114" s="153" t="s">
        <v>981</v>
      </c>
      <c r="AD114" s="140" t="s">
        <v>981</v>
      </c>
      <c r="AE114" s="140" t="s">
        <v>981</v>
      </c>
      <c r="AF114" s="141" t="s">
        <v>981</v>
      </c>
      <c r="AG114" s="140" t="s">
        <v>981</v>
      </c>
      <c r="AH114" s="140" t="s">
        <v>981</v>
      </c>
      <c r="AI114" s="140" t="s">
        <v>981</v>
      </c>
      <c r="AJ114" s="141" t="s">
        <v>981</v>
      </c>
      <c r="AK114" s="141" t="s">
        <v>981</v>
      </c>
      <c r="AL114" s="141" t="s">
        <v>981</v>
      </c>
      <c r="AM114" s="141" t="s">
        <v>981</v>
      </c>
      <c r="AN114" s="141" t="s">
        <v>981</v>
      </c>
      <c r="AO114" s="140" t="s">
        <v>981</v>
      </c>
      <c r="AP114" s="141" t="s">
        <v>981</v>
      </c>
      <c r="AQ114" s="141" t="s">
        <v>981</v>
      </c>
      <c r="AR114" s="141" t="s">
        <v>981</v>
      </c>
      <c r="AS114" s="140" t="s">
        <v>981</v>
      </c>
      <c r="AT114" s="153" t="s">
        <v>981</v>
      </c>
      <c r="AU114" s="141" t="s">
        <v>981</v>
      </c>
      <c r="AV114" s="153" t="s">
        <v>981</v>
      </c>
      <c r="AW114" s="153" t="s">
        <v>981</v>
      </c>
      <c r="AX114" s="153" t="s">
        <v>981</v>
      </c>
      <c r="AY114" s="153" t="s">
        <v>981</v>
      </c>
      <c r="AZ114" s="153" t="s">
        <v>981</v>
      </c>
      <c r="BA114" s="153" t="s">
        <v>981</v>
      </c>
      <c r="BB114" s="153" t="s">
        <v>981</v>
      </c>
      <c r="BC114" s="153" t="s">
        <v>981</v>
      </c>
    </row>
    <row r="115" spans="1:55" ht="31.5" customHeight="1" x14ac:dyDescent="0.25">
      <c r="A115" s="140" t="s">
        <v>965</v>
      </c>
      <c r="B115" s="144" t="s">
        <v>966</v>
      </c>
      <c r="C115" s="140" t="s">
        <v>913</v>
      </c>
      <c r="D115" s="140" t="s">
        <v>981</v>
      </c>
      <c r="E115" s="140" t="s">
        <v>981</v>
      </c>
      <c r="F115" s="141" t="s">
        <v>981</v>
      </c>
      <c r="G115" s="140" t="s">
        <v>981</v>
      </c>
      <c r="H115" s="140" t="s">
        <v>981</v>
      </c>
      <c r="I115" s="140" t="s">
        <v>981</v>
      </c>
      <c r="J115" s="141" t="s">
        <v>981</v>
      </c>
      <c r="K115" s="141" t="s">
        <v>981</v>
      </c>
      <c r="L115" s="141" t="s">
        <v>981</v>
      </c>
      <c r="M115" s="141" t="s">
        <v>981</v>
      </c>
      <c r="N115" s="141" t="s">
        <v>981</v>
      </c>
      <c r="O115" s="140" t="s">
        <v>981</v>
      </c>
      <c r="P115" s="141" t="s">
        <v>981</v>
      </c>
      <c r="Q115" s="141" t="s">
        <v>981</v>
      </c>
      <c r="R115" s="141" t="s">
        <v>981</v>
      </c>
      <c r="S115" s="140" t="s">
        <v>981</v>
      </c>
      <c r="T115" s="153" t="s">
        <v>981</v>
      </c>
      <c r="U115" s="141" t="s">
        <v>981</v>
      </c>
      <c r="V115" s="153" t="s">
        <v>981</v>
      </c>
      <c r="W115" s="153" t="s">
        <v>981</v>
      </c>
      <c r="X115" s="153" t="s">
        <v>981</v>
      </c>
      <c r="Y115" s="153" t="s">
        <v>981</v>
      </c>
      <c r="Z115" s="141" t="s">
        <v>981</v>
      </c>
      <c r="AA115" s="141" t="s">
        <v>981</v>
      </c>
      <c r="AB115" s="141" t="s">
        <v>981</v>
      </c>
      <c r="AC115" s="153" t="s">
        <v>981</v>
      </c>
      <c r="AD115" s="140" t="s">
        <v>981</v>
      </c>
      <c r="AE115" s="140" t="s">
        <v>981</v>
      </c>
      <c r="AF115" s="141" t="s">
        <v>981</v>
      </c>
      <c r="AG115" s="140" t="s">
        <v>981</v>
      </c>
      <c r="AH115" s="140" t="s">
        <v>981</v>
      </c>
      <c r="AI115" s="140" t="s">
        <v>981</v>
      </c>
      <c r="AJ115" s="141" t="s">
        <v>981</v>
      </c>
      <c r="AK115" s="141" t="s">
        <v>981</v>
      </c>
      <c r="AL115" s="141" t="s">
        <v>981</v>
      </c>
      <c r="AM115" s="141" t="s">
        <v>981</v>
      </c>
      <c r="AN115" s="141" t="s">
        <v>981</v>
      </c>
      <c r="AO115" s="140" t="s">
        <v>981</v>
      </c>
      <c r="AP115" s="141" t="s">
        <v>981</v>
      </c>
      <c r="AQ115" s="141" t="s">
        <v>981</v>
      </c>
      <c r="AR115" s="141" t="s">
        <v>981</v>
      </c>
      <c r="AS115" s="140" t="s">
        <v>981</v>
      </c>
      <c r="AT115" s="153" t="s">
        <v>981</v>
      </c>
      <c r="AU115" s="141" t="s">
        <v>981</v>
      </c>
      <c r="AV115" s="153" t="s">
        <v>981</v>
      </c>
      <c r="AW115" s="153" t="s">
        <v>981</v>
      </c>
      <c r="AX115" s="153" t="s">
        <v>981</v>
      </c>
      <c r="AY115" s="153" t="s">
        <v>981</v>
      </c>
      <c r="AZ115" s="153" t="s">
        <v>981</v>
      </c>
      <c r="BA115" s="153" t="s">
        <v>981</v>
      </c>
      <c r="BB115" s="153" t="s">
        <v>981</v>
      </c>
      <c r="BC115" s="153" t="s">
        <v>981</v>
      </c>
    </row>
    <row r="116" spans="1:55" ht="32.25" customHeight="1" x14ac:dyDescent="0.25">
      <c r="A116" s="140" t="s">
        <v>967</v>
      </c>
      <c r="B116" s="144" t="s">
        <v>968</v>
      </c>
      <c r="C116" s="140" t="s">
        <v>913</v>
      </c>
      <c r="D116" s="140" t="s">
        <v>981</v>
      </c>
      <c r="E116" s="140" t="s">
        <v>981</v>
      </c>
      <c r="F116" s="141" t="s">
        <v>981</v>
      </c>
      <c r="G116" s="140" t="s">
        <v>981</v>
      </c>
      <c r="H116" s="140" t="s">
        <v>981</v>
      </c>
      <c r="I116" s="140" t="s">
        <v>981</v>
      </c>
      <c r="J116" s="141" t="s">
        <v>981</v>
      </c>
      <c r="K116" s="141" t="s">
        <v>981</v>
      </c>
      <c r="L116" s="141" t="s">
        <v>981</v>
      </c>
      <c r="M116" s="141" t="s">
        <v>981</v>
      </c>
      <c r="N116" s="141" t="s">
        <v>981</v>
      </c>
      <c r="O116" s="140" t="s">
        <v>981</v>
      </c>
      <c r="P116" s="141" t="s">
        <v>981</v>
      </c>
      <c r="Q116" s="141" t="s">
        <v>981</v>
      </c>
      <c r="R116" s="141" t="s">
        <v>981</v>
      </c>
      <c r="S116" s="140" t="s">
        <v>981</v>
      </c>
      <c r="T116" s="153" t="s">
        <v>981</v>
      </c>
      <c r="U116" s="141" t="s">
        <v>981</v>
      </c>
      <c r="V116" s="153" t="s">
        <v>981</v>
      </c>
      <c r="W116" s="153" t="s">
        <v>981</v>
      </c>
      <c r="X116" s="153" t="s">
        <v>981</v>
      </c>
      <c r="Y116" s="153" t="s">
        <v>981</v>
      </c>
      <c r="Z116" s="141" t="s">
        <v>981</v>
      </c>
      <c r="AA116" s="141" t="s">
        <v>981</v>
      </c>
      <c r="AB116" s="141" t="s">
        <v>981</v>
      </c>
      <c r="AC116" s="153" t="s">
        <v>981</v>
      </c>
      <c r="AD116" s="140" t="s">
        <v>981</v>
      </c>
      <c r="AE116" s="140" t="s">
        <v>981</v>
      </c>
      <c r="AF116" s="141" t="s">
        <v>981</v>
      </c>
      <c r="AG116" s="140" t="s">
        <v>981</v>
      </c>
      <c r="AH116" s="140" t="s">
        <v>981</v>
      </c>
      <c r="AI116" s="140" t="s">
        <v>981</v>
      </c>
      <c r="AJ116" s="141" t="s">
        <v>981</v>
      </c>
      <c r="AK116" s="141" t="s">
        <v>981</v>
      </c>
      <c r="AL116" s="141" t="s">
        <v>981</v>
      </c>
      <c r="AM116" s="141" t="s">
        <v>981</v>
      </c>
      <c r="AN116" s="141" t="s">
        <v>981</v>
      </c>
      <c r="AO116" s="140" t="s">
        <v>981</v>
      </c>
      <c r="AP116" s="141" t="s">
        <v>981</v>
      </c>
      <c r="AQ116" s="141" t="s">
        <v>981</v>
      </c>
      <c r="AR116" s="141" t="s">
        <v>981</v>
      </c>
      <c r="AS116" s="140" t="s">
        <v>981</v>
      </c>
      <c r="AT116" s="153" t="s">
        <v>981</v>
      </c>
      <c r="AU116" s="141" t="s">
        <v>981</v>
      </c>
      <c r="AV116" s="153" t="s">
        <v>981</v>
      </c>
      <c r="AW116" s="153" t="s">
        <v>981</v>
      </c>
      <c r="AX116" s="153" t="s">
        <v>981</v>
      </c>
      <c r="AY116" s="153" t="s">
        <v>981</v>
      </c>
      <c r="AZ116" s="153" t="s">
        <v>981</v>
      </c>
      <c r="BA116" s="153" t="s">
        <v>981</v>
      </c>
      <c r="BB116" s="153" t="s">
        <v>981</v>
      </c>
      <c r="BC116" s="153" t="s">
        <v>981</v>
      </c>
    </row>
    <row r="117" spans="1:55" ht="29.25" customHeight="1" x14ac:dyDescent="0.25">
      <c r="A117" s="140" t="s">
        <v>969</v>
      </c>
      <c r="B117" s="144" t="s">
        <v>970</v>
      </c>
      <c r="C117" s="140" t="s">
        <v>913</v>
      </c>
      <c r="D117" s="140" t="s">
        <v>981</v>
      </c>
      <c r="E117" s="140" t="s">
        <v>981</v>
      </c>
      <c r="F117" s="141" t="s">
        <v>981</v>
      </c>
      <c r="G117" s="140" t="s">
        <v>981</v>
      </c>
      <c r="H117" s="140" t="s">
        <v>981</v>
      </c>
      <c r="I117" s="140" t="s">
        <v>981</v>
      </c>
      <c r="J117" s="141" t="s">
        <v>981</v>
      </c>
      <c r="K117" s="141" t="s">
        <v>981</v>
      </c>
      <c r="L117" s="141" t="s">
        <v>981</v>
      </c>
      <c r="M117" s="141" t="s">
        <v>981</v>
      </c>
      <c r="N117" s="141" t="s">
        <v>981</v>
      </c>
      <c r="O117" s="140" t="s">
        <v>981</v>
      </c>
      <c r="P117" s="141" t="s">
        <v>981</v>
      </c>
      <c r="Q117" s="141" t="s">
        <v>981</v>
      </c>
      <c r="R117" s="141" t="s">
        <v>981</v>
      </c>
      <c r="S117" s="140" t="s">
        <v>981</v>
      </c>
      <c r="T117" s="153" t="s">
        <v>981</v>
      </c>
      <c r="U117" s="141" t="s">
        <v>981</v>
      </c>
      <c r="V117" s="153" t="s">
        <v>981</v>
      </c>
      <c r="W117" s="153" t="s">
        <v>981</v>
      </c>
      <c r="X117" s="153" t="s">
        <v>981</v>
      </c>
      <c r="Y117" s="153" t="s">
        <v>981</v>
      </c>
      <c r="Z117" s="141" t="s">
        <v>981</v>
      </c>
      <c r="AA117" s="141" t="s">
        <v>981</v>
      </c>
      <c r="AB117" s="141" t="s">
        <v>981</v>
      </c>
      <c r="AC117" s="153" t="s">
        <v>981</v>
      </c>
      <c r="AD117" s="140" t="s">
        <v>981</v>
      </c>
      <c r="AE117" s="140" t="s">
        <v>981</v>
      </c>
      <c r="AF117" s="141" t="s">
        <v>981</v>
      </c>
      <c r="AG117" s="140" t="s">
        <v>981</v>
      </c>
      <c r="AH117" s="140" t="s">
        <v>981</v>
      </c>
      <c r="AI117" s="140" t="s">
        <v>981</v>
      </c>
      <c r="AJ117" s="141" t="s">
        <v>981</v>
      </c>
      <c r="AK117" s="141" t="s">
        <v>981</v>
      </c>
      <c r="AL117" s="141" t="s">
        <v>981</v>
      </c>
      <c r="AM117" s="141" t="s">
        <v>981</v>
      </c>
      <c r="AN117" s="141" t="s">
        <v>981</v>
      </c>
      <c r="AO117" s="140" t="s">
        <v>981</v>
      </c>
      <c r="AP117" s="141" t="s">
        <v>981</v>
      </c>
      <c r="AQ117" s="141" t="s">
        <v>981</v>
      </c>
      <c r="AR117" s="141" t="s">
        <v>981</v>
      </c>
      <c r="AS117" s="140" t="s">
        <v>981</v>
      </c>
      <c r="AT117" s="153" t="s">
        <v>981</v>
      </c>
      <c r="AU117" s="141" t="s">
        <v>981</v>
      </c>
      <c r="AV117" s="153" t="s">
        <v>981</v>
      </c>
      <c r="AW117" s="153" t="s">
        <v>981</v>
      </c>
      <c r="AX117" s="153" t="s">
        <v>981</v>
      </c>
      <c r="AY117" s="153" t="s">
        <v>981</v>
      </c>
      <c r="AZ117" s="153" t="s">
        <v>981</v>
      </c>
      <c r="BA117" s="153" t="s">
        <v>981</v>
      </c>
      <c r="BB117" s="153" t="s">
        <v>981</v>
      </c>
      <c r="BC117" s="153" t="s">
        <v>981</v>
      </c>
    </row>
    <row r="118" spans="1:55" ht="28.5" customHeight="1" x14ac:dyDescent="0.25">
      <c r="A118" s="140" t="s">
        <v>971</v>
      </c>
      <c r="B118" s="144" t="s">
        <v>972</v>
      </c>
      <c r="C118" s="140" t="s">
        <v>913</v>
      </c>
      <c r="D118" s="140" t="s">
        <v>981</v>
      </c>
      <c r="E118" s="140" t="s">
        <v>981</v>
      </c>
      <c r="F118" s="141" t="s">
        <v>981</v>
      </c>
      <c r="G118" s="140" t="s">
        <v>981</v>
      </c>
      <c r="H118" s="140" t="s">
        <v>981</v>
      </c>
      <c r="I118" s="140" t="s">
        <v>981</v>
      </c>
      <c r="J118" s="141" t="s">
        <v>981</v>
      </c>
      <c r="K118" s="141" t="s">
        <v>981</v>
      </c>
      <c r="L118" s="141" t="s">
        <v>981</v>
      </c>
      <c r="M118" s="141" t="s">
        <v>981</v>
      </c>
      <c r="N118" s="141" t="s">
        <v>981</v>
      </c>
      <c r="O118" s="140" t="s">
        <v>981</v>
      </c>
      <c r="P118" s="141" t="s">
        <v>981</v>
      </c>
      <c r="Q118" s="141" t="s">
        <v>981</v>
      </c>
      <c r="R118" s="141" t="s">
        <v>981</v>
      </c>
      <c r="S118" s="140" t="s">
        <v>981</v>
      </c>
      <c r="T118" s="153" t="s">
        <v>981</v>
      </c>
      <c r="U118" s="141" t="s">
        <v>981</v>
      </c>
      <c r="V118" s="153" t="s">
        <v>981</v>
      </c>
      <c r="W118" s="153" t="s">
        <v>981</v>
      </c>
      <c r="X118" s="153" t="s">
        <v>981</v>
      </c>
      <c r="Y118" s="153" t="s">
        <v>981</v>
      </c>
      <c r="Z118" s="141" t="s">
        <v>981</v>
      </c>
      <c r="AA118" s="141" t="s">
        <v>981</v>
      </c>
      <c r="AB118" s="141" t="s">
        <v>981</v>
      </c>
      <c r="AC118" s="153" t="s">
        <v>981</v>
      </c>
      <c r="AD118" s="140" t="s">
        <v>981</v>
      </c>
      <c r="AE118" s="140" t="s">
        <v>981</v>
      </c>
      <c r="AF118" s="141" t="s">
        <v>981</v>
      </c>
      <c r="AG118" s="140" t="s">
        <v>981</v>
      </c>
      <c r="AH118" s="140" t="s">
        <v>981</v>
      </c>
      <c r="AI118" s="140" t="s">
        <v>981</v>
      </c>
      <c r="AJ118" s="141" t="s">
        <v>981</v>
      </c>
      <c r="AK118" s="141" t="s">
        <v>981</v>
      </c>
      <c r="AL118" s="141" t="s">
        <v>981</v>
      </c>
      <c r="AM118" s="141" t="s">
        <v>981</v>
      </c>
      <c r="AN118" s="141" t="s">
        <v>981</v>
      </c>
      <c r="AO118" s="140" t="s">
        <v>981</v>
      </c>
      <c r="AP118" s="141" t="s">
        <v>981</v>
      </c>
      <c r="AQ118" s="141" t="s">
        <v>981</v>
      </c>
      <c r="AR118" s="141" t="s">
        <v>981</v>
      </c>
      <c r="AS118" s="140" t="s">
        <v>981</v>
      </c>
      <c r="AT118" s="153" t="s">
        <v>981</v>
      </c>
      <c r="AU118" s="141" t="s">
        <v>981</v>
      </c>
      <c r="AV118" s="153" t="s">
        <v>981</v>
      </c>
      <c r="AW118" s="153" t="s">
        <v>981</v>
      </c>
      <c r="AX118" s="153" t="s">
        <v>981</v>
      </c>
      <c r="AY118" s="153" t="s">
        <v>981</v>
      </c>
      <c r="AZ118" s="153" t="s">
        <v>981</v>
      </c>
      <c r="BA118" s="153" t="s">
        <v>981</v>
      </c>
      <c r="BB118" s="153" t="s">
        <v>981</v>
      </c>
      <c r="BC118" s="153" t="s">
        <v>981</v>
      </c>
    </row>
    <row r="119" spans="1:55" ht="46.5" customHeight="1" x14ac:dyDescent="0.25">
      <c r="A119" s="140" t="s">
        <v>213</v>
      </c>
      <c r="B119" s="144" t="s">
        <v>973</v>
      </c>
      <c r="C119" s="140" t="s">
        <v>913</v>
      </c>
      <c r="D119" s="140" t="s">
        <v>981</v>
      </c>
      <c r="E119" s="140" t="s">
        <v>981</v>
      </c>
      <c r="F119" s="141" t="s">
        <v>981</v>
      </c>
      <c r="G119" s="140" t="s">
        <v>981</v>
      </c>
      <c r="H119" s="140" t="s">
        <v>981</v>
      </c>
      <c r="I119" s="140" t="s">
        <v>981</v>
      </c>
      <c r="J119" s="141" t="s">
        <v>981</v>
      </c>
      <c r="K119" s="141" t="s">
        <v>981</v>
      </c>
      <c r="L119" s="141" t="s">
        <v>981</v>
      </c>
      <c r="M119" s="141" t="s">
        <v>981</v>
      </c>
      <c r="N119" s="141" t="s">
        <v>981</v>
      </c>
      <c r="O119" s="140" t="s">
        <v>981</v>
      </c>
      <c r="P119" s="141" t="s">
        <v>981</v>
      </c>
      <c r="Q119" s="141" t="s">
        <v>981</v>
      </c>
      <c r="R119" s="141" t="s">
        <v>981</v>
      </c>
      <c r="S119" s="140" t="s">
        <v>981</v>
      </c>
      <c r="T119" s="153" t="s">
        <v>981</v>
      </c>
      <c r="U119" s="141" t="s">
        <v>981</v>
      </c>
      <c r="V119" s="153" t="s">
        <v>981</v>
      </c>
      <c r="W119" s="153" t="s">
        <v>981</v>
      </c>
      <c r="X119" s="153" t="s">
        <v>981</v>
      </c>
      <c r="Y119" s="153" t="s">
        <v>981</v>
      </c>
      <c r="Z119" s="141" t="s">
        <v>981</v>
      </c>
      <c r="AA119" s="141" t="s">
        <v>981</v>
      </c>
      <c r="AB119" s="141" t="s">
        <v>981</v>
      </c>
      <c r="AC119" s="153" t="s">
        <v>981</v>
      </c>
      <c r="AD119" s="140" t="s">
        <v>981</v>
      </c>
      <c r="AE119" s="140" t="s">
        <v>981</v>
      </c>
      <c r="AF119" s="141" t="s">
        <v>981</v>
      </c>
      <c r="AG119" s="140" t="s">
        <v>981</v>
      </c>
      <c r="AH119" s="140" t="s">
        <v>981</v>
      </c>
      <c r="AI119" s="140" t="s">
        <v>981</v>
      </c>
      <c r="AJ119" s="141" t="s">
        <v>981</v>
      </c>
      <c r="AK119" s="141" t="s">
        <v>981</v>
      </c>
      <c r="AL119" s="141" t="s">
        <v>981</v>
      </c>
      <c r="AM119" s="141" t="s">
        <v>981</v>
      </c>
      <c r="AN119" s="141" t="s">
        <v>981</v>
      </c>
      <c r="AO119" s="140" t="s">
        <v>981</v>
      </c>
      <c r="AP119" s="141" t="s">
        <v>981</v>
      </c>
      <c r="AQ119" s="141" t="s">
        <v>981</v>
      </c>
      <c r="AR119" s="141" t="s">
        <v>981</v>
      </c>
      <c r="AS119" s="140" t="s">
        <v>981</v>
      </c>
      <c r="AT119" s="153" t="s">
        <v>981</v>
      </c>
      <c r="AU119" s="141" t="s">
        <v>981</v>
      </c>
      <c r="AV119" s="153" t="s">
        <v>981</v>
      </c>
      <c r="AW119" s="153" t="s">
        <v>981</v>
      </c>
      <c r="AX119" s="153" t="s">
        <v>981</v>
      </c>
      <c r="AY119" s="153" t="s">
        <v>981</v>
      </c>
      <c r="AZ119" s="153" t="s">
        <v>981</v>
      </c>
      <c r="BA119" s="153" t="s">
        <v>981</v>
      </c>
      <c r="BB119" s="153" t="s">
        <v>981</v>
      </c>
      <c r="BC119" s="153" t="s">
        <v>981</v>
      </c>
    </row>
    <row r="120" spans="1:55" ht="45" customHeight="1" x14ac:dyDescent="0.25">
      <c r="A120" s="140" t="s">
        <v>974</v>
      </c>
      <c r="B120" s="144" t="s">
        <v>975</v>
      </c>
      <c r="C120" s="140" t="s">
        <v>913</v>
      </c>
      <c r="D120" s="140" t="s">
        <v>981</v>
      </c>
      <c r="E120" s="140" t="s">
        <v>981</v>
      </c>
      <c r="F120" s="141" t="s">
        <v>981</v>
      </c>
      <c r="G120" s="140" t="s">
        <v>981</v>
      </c>
      <c r="H120" s="140" t="s">
        <v>981</v>
      </c>
      <c r="I120" s="140" t="s">
        <v>981</v>
      </c>
      <c r="J120" s="141" t="s">
        <v>981</v>
      </c>
      <c r="K120" s="141" t="s">
        <v>981</v>
      </c>
      <c r="L120" s="141" t="s">
        <v>981</v>
      </c>
      <c r="M120" s="141" t="s">
        <v>981</v>
      </c>
      <c r="N120" s="141" t="s">
        <v>981</v>
      </c>
      <c r="O120" s="140" t="s">
        <v>981</v>
      </c>
      <c r="P120" s="141" t="s">
        <v>981</v>
      </c>
      <c r="Q120" s="141" t="s">
        <v>981</v>
      </c>
      <c r="R120" s="141" t="s">
        <v>981</v>
      </c>
      <c r="S120" s="140" t="s">
        <v>981</v>
      </c>
      <c r="T120" s="153" t="s">
        <v>981</v>
      </c>
      <c r="U120" s="141" t="s">
        <v>981</v>
      </c>
      <c r="V120" s="153" t="s">
        <v>981</v>
      </c>
      <c r="W120" s="153" t="s">
        <v>981</v>
      </c>
      <c r="X120" s="153" t="s">
        <v>981</v>
      </c>
      <c r="Y120" s="153" t="s">
        <v>981</v>
      </c>
      <c r="Z120" s="141" t="s">
        <v>981</v>
      </c>
      <c r="AA120" s="141" t="s">
        <v>981</v>
      </c>
      <c r="AB120" s="141" t="s">
        <v>981</v>
      </c>
      <c r="AC120" s="153" t="s">
        <v>981</v>
      </c>
      <c r="AD120" s="140" t="s">
        <v>981</v>
      </c>
      <c r="AE120" s="140" t="s">
        <v>981</v>
      </c>
      <c r="AF120" s="141" t="s">
        <v>981</v>
      </c>
      <c r="AG120" s="140" t="s">
        <v>981</v>
      </c>
      <c r="AH120" s="140" t="s">
        <v>981</v>
      </c>
      <c r="AI120" s="140" t="s">
        <v>981</v>
      </c>
      <c r="AJ120" s="141" t="s">
        <v>981</v>
      </c>
      <c r="AK120" s="141" t="s">
        <v>981</v>
      </c>
      <c r="AL120" s="141" t="s">
        <v>981</v>
      </c>
      <c r="AM120" s="141" t="s">
        <v>981</v>
      </c>
      <c r="AN120" s="141" t="s">
        <v>981</v>
      </c>
      <c r="AO120" s="140" t="s">
        <v>981</v>
      </c>
      <c r="AP120" s="141" t="s">
        <v>981</v>
      </c>
      <c r="AQ120" s="141" t="s">
        <v>981</v>
      </c>
      <c r="AR120" s="141" t="s">
        <v>981</v>
      </c>
      <c r="AS120" s="140" t="s">
        <v>981</v>
      </c>
      <c r="AT120" s="153" t="s">
        <v>981</v>
      </c>
      <c r="AU120" s="141" t="s">
        <v>981</v>
      </c>
      <c r="AV120" s="153" t="s">
        <v>981</v>
      </c>
      <c r="AW120" s="153" t="s">
        <v>981</v>
      </c>
      <c r="AX120" s="153" t="s">
        <v>981</v>
      </c>
      <c r="AY120" s="153" t="s">
        <v>981</v>
      </c>
      <c r="AZ120" s="153" t="s">
        <v>981</v>
      </c>
      <c r="BA120" s="153" t="s">
        <v>981</v>
      </c>
      <c r="BB120" s="153" t="s">
        <v>981</v>
      </c>
      <c r="BC120" s="153" t="s">
        <v>981</v>
      </c>
    </row>
    <row r="121" spans="1:55" ht="33" customHeight="1" x14ac:dyDescent="0.25">
      <c r="A121" s="140" t="s">
        <v>976</v>
      </c>
      <c r="B121" s="144" t="s">
        <v>977</v>
      </c>
      <c r="C121" s="140" t="s">
        <v>913</v>
      </c>
      <c r="D121" s="140" t="s">
        <v>981</v>
      </c>
      <c r="E121" s="140" t="s">
        <v>981</v>
      </c>
      <c r="F121" s="141" t="s">
        <v>981</v>
      </c>
      <c r="G121" s="140" t="s">
        <v>981</v>
      </c>
      <c r="H121" s="140" t="s">
        <v>981</v>
      </c>
      <c r="I121" s="140" t="s">
        <v>981</v>
      </c>
      <c r="J121" s="141" t="s">
        <v>981</v>
      </c>
      <c r="K121" s="141" t="s">
        <v>981</v>
      </c>
      <c r="L121" s="141" t="s">
        <v>981</v>
      </c>
      <c r="M121" s="141" t="s">
        <v>981</v>
      </c>
      <c r="N121" s="141" t="s">
        <v>981</v>
      </c>
      <c r="O121" s="140" t="s">
        <v>981</v>
      </c>
      <c r="P121" s="141" t="s">
        <v>981</v>
      </c>
      <c r="Q121" s="141" t="s">
        <v>981</v>
      </c>
      <c r="R121" s="141" t="s">
        <v>981</v>
      </c>
      <c r="S121" s="140" t="s">
        <v>981</v>
      </c>
      <c r="T121" s="153" t="s">
        <v>981</v>
      </c>
      <c r="U121" s="141" t="s">
        <v>981</v>
      </c>
      <c r="V121" s="153" t="s">
        <v>981</v>
      </c>
      <c r="W121" s="153" t="s">
        <v>981</v>
      </c>
      <c r="X121" s="153" t="s">
        <v>981</v>
      </c>
      <c r="Y121" s="153" t="s">
        <v>981</v>
      </c>
      <c r="Z121" s="141" t="s">
        <v>981</v>
      </c>
      <c r="AA121" s="141" t="s">
        <v>981</v>
      </c>
      <c r="AB121" s="141" t="s">
        <v>981</v>
      </c>
      <c r="AC121" s="153" t="s">
        <v>981</v>
      </c>
      <c r="AD121" s="140" t="s">
        <v>981</v>
      </c>
      <c r="AE121" s="140" t="s">
        <v>981</v>
      </c>
      <c r="AF121" s="141" t="s">
        <v>981</v>
      </c>
      <c r="AG121" s="140" t="s">
        <v>981</v>
      </c>
      <c r="AH121" s="140" t="s">
        <v>981</v>
      </c>
      <c r="AI121" s="140" t="s">
        <v>981</v>
      </c>
      <c r="AJ121" s="141" t="s">
        <v>981</v>
      </c>
      <c r="AK121" s="141" t="s">
        <v>981</v>
      </c>
      <c r="AL121" s="141" t="s">
        <v>981</v>
      </c>
      <c r="AM121" s="141" t="s">
        <v>981</v>
      </c>
      <c r="AN121" s="141" t="s">
        <v>981</v>
      </c>
      <c r="AO121" s="140" t="s">
        <v>981</v>
      </c>
      <c r="AP121" s="141" t="s">
        <v>981</v>
      </c>
      <c r="AQ121" s="141" t="s">
        <v>981</v>
      </c>
      <c r="AR121" s="141" t="s">
        <v>981</v>
      </c>
      <c r="AS121" s="140" t="s">
        <v>981</v>
      </c>
      <c r="AT121" s="153" t="s">
        <v>981</v>
      </c>
      <c r="AU121" s="141" t="s">
        <v>981</v>
      </c>
      <c r="AV121" s="153" t="s">
        <v>981</v>
      </c>
      <c r="AW121" s="153" t="s">
        <v>981</v>
      </c>
      <c r="AX121" s="153" t="s">
        <v>981</v>
      </c>
      <c r="AY121" s="153" t="s">
        <v>981</v>
      </c>
      <c r="AZ121" s="153" t="s">
        <v>981</v>
      </c>
      <c r="BA121" s="153" t="s">
        <v>981</v>
      </c>
      <c r="BB121" s="153" t="s">
        <v>981</v>
      </c>
      <c r="BC121" s="153" t="s">
        <v>981</v>
      </c>
    </row>
    <row r="122" spans="1:55" ht="31.5" customHeight="1" x14ac:dyDescent="0.25">
      <c r="A122" s="140" t="s">
        <v>214</v>
      </c>
      <c r="B122" s="144" t="s">
        <v>978</v>
      </c>
      <c r="C122" s="140" t="s">
        <v>913</v>
      </c>
      <c r="D122" s="140" t="s">
        <v>981</v>
      </c>
      <c r="E122" s="140" t="s">
        <v>981</v>
      </c>
      <c r="F122" s="141" t="s">
        <v>981</v>
      </c>
      <c r="G122" s="140" t="s">
        <v>981</v>
      </c>
      <c r="H122" s="140" t="s">
        <v>981</v>
      </c>
      <c r="I122" s="140" t="s">
        <v>981</v>
      </c>
      <c r="J122" s="141" t="s">
        <v>981</v>
      </c>
      <c r="K122" s="141" t="s">
        <v>981</v>
      </c>
      <c r="L122" s="141" t="s">
        <v>981</v>
      </c>
      <c r="M122" s="141" t="s">
        <v>981</v>
      </c>
      <c r="N122" s="141" t="s">
        <v>981</v>
      </c>
      <c r="O122" s="140" t="s">
        <v>981</v>
      </c>
      <c r="P122" s="141" t="s">
        <v>981</v>
      </c>
      <c r="Q122" s="141" t="s">
        <v>981</v>
      </c>
      <c r="R122" s="141" t="s">
        <v>981</v>
      </c>
      <c r="S122" s="140" t="s">
        <v>981</v>
      </c>
      <c r="T122" s="153" t="s">
        <v>981</v>
      </c>
      <c r="U122" s="141" t="s">
        <v>981</v>
      </c>
      <c r="V122" s="153" t="s">
        <v>981</v>
      </c>
      <c r="W122" s="153" t="s">
        <v>981</v>
      </c>
      <c r="X122" s="153" t="s">
        <v>981</v>
      </c>
      <c r="Y122" s="153" t="s">
        <v>981</v>
      </c>
      <c r="Z122" s="141" t="s">
        <v>981</v>
      </c>
      <c r="AA122" s="141" t="s">
        <v>981</v>
      </c>
      <c r="AB122" s="141" t="s">
        <v>981</v>
      </c>
      <c r="AC122" s="153" t="s">
        <v>981</v>
      </c>
      <c r="AD122" s="140" t="s">
        <v>981</v>
      </c>
      <c r="AE122" s="140" t="s">
        <v>981</v>
      </c>
      <c r="AF122" s="141" t="s">
        <v>981</v>
      </c>
      <c r="AG122" s="140" t="s">
        <v>981</v>
      </c>
      <c r="AH122" s="140" t="s">
        <v>981</v>
      </c>
      <c r="AI122" s="140" t="s">
        <v>981</v>
      </c>
      <c r="AJ122" s="141" t="s">
        <v>981</v>
      </c>
      <c r="AK122" s="141" t="s">
        <v>981</v>
      </c>
      <c r="AL122" s="141" t="s">
        <v>981</v>
      </c>
      <c r="AM122" s="141" t="s">
        <v>981</v>
      </c>
      <c r="AN122" s="141" t="s">
        <v>981</v>
      </c>
      <c r="AO122" s="140" t="s">
        <v>981</v>
      </c>
      <c r="AP122" s="141" t="s">
        <v>981</v>
      </c>
      <c r="AQ122" s="141" t="s">
        <v>981</v>
      </c>
      <c r="AR122" s="141" t="s">
        <v>981</v>
      </c>
      <c r="AS122" s="140" t="s">
        <v>981</v>
      </c>
      <c r="AT122" s="153" t="s">
        <v>981</v>
      </c>
      <c r="AU122" s="141" t="s">
        <v>981</v>
      </c>
      <c r="AV122" s="153" t="s">
        <v>981</v>
      </c>
      <c r="AW122" s="153" t="s">
        <v>981</v>
      </c>
      <c r="AX122" s="153" t="s">
        <v>981</v>
      </c>
      <c r="AY122" s="153" t="s">
        <v>981</v>
      </c>
      <c r="AZ122" s="153" t="s">
        <v>981</v>
      </c>
      <c r="BA122" s="153" t="s">
        <v>981</v>
      </c>
      <c r="BB122" s="153" t="s">
        <v>981</v>
      </c>
      <c r="BC122" s="153" t="s">
        <v>981</v>
      </c>
    </row>
    <row r="123" spans="1:55" ht="33" customHeight="1" x14ac:dyDescent="0.25">
      <c r="A123" s="140" t="s">
        <v>280</v>
      </c>
      <c r="B123" s="144" t="s">
        <v>979</v>
      </c>
      <c r="C123" s="140" t="s">
        <v>913</v>
      </c>
      <c r="D123" s="140" t="s">
        <v>981</v>
      </c>
      <c r="E123" s="140" t="s">
        <v>981</v>
      </c>
      <c r="F123" s="141" t="s">
        <v>981</v>
      </c>
      <c r="G123" s="140" t="s">
        <v>981</v>
      </c>
      <c r="H123" s="140" t="s">
        <v>981</v>
      </c>
      <c r="I123" s="140" t="s">
        <v>981</v>
      </c>
      <c r="J123" s="141" t="s">
        <v>981</v>
      </c>
      <c r="K123" s="141" t="s">
        <v>981</v>
      </c>
      <c r="L123" s="141" t="s">
        <v>981</v>
      </c>
      <c r="M123" s="141" t="s">
        <v>981</v>
      </c>
      <c r="N123" s="141" t="s">
        <v>981</v>
      </c>
      <c r="O123" s="140" t="s">
        <v>981</v>
      </c>
      <c r="P123" s="141" t="s">
        <v>981</v>
      </c>
      <c r="Q123" s="141" t="s">
        <v>981</v>
      </c>
      <c r="R123" s="141" t="s">
        <v>981</v>
      </c>
      <c r="S123" s="140" t="s">
        <v>981</v>
      </c>
      <c r="T123" s="153" t="s">
        <v>981</v>
      </c>
      <c r="U123" s="141" t="s">
        <v>981</v>
      </c>
      <c r="V123" s="153" t="s">
        <v>981</v>
      </c>
      <c r="W123" s="153" t="s">
        <v>981</v>
      </c>
      <c r="X123" s="153" t="s">
        <v>981</v>
      </c>
      <c r="Y123" s="153" t="s">
        <v>981</v>
      </c>
      <c r="Z123" s="141" t="s">
        <v>981</v>
      </c>
      <c r="AA123" s="141" t="s">
        <v>981</v>
      </c>
      <c r="AB123" s="141" t="s">
        <v>981</v>
      </c>
      <c r="AC123" s="153" t="s">
        <v>981</v>
      </c>
      <c r="AD123" s="140" t="s">
        <v>981</v>
      </c>
      <c r="AE123" s="140" t="s">
        <v>981</v>
      </c>
      <c r="AF123" s="141" t="s">
        <v>981</v>
      </c>
      <c r="AG123" s="140" t="s">
        <v>981</v>
      </c>
      <c r="AH123" s="140" t="s">
        <v>981</v>
      </c>
      <c r="AI123" s="140" t="s">
        <v>981</v>
      </c>
      <c r="AJ123" s="141" t="s">
        <v>981</v>
      </c>
      <c r="AK123" s="141" t="s">
        <v>981</v>
      </c>
      <c r="AL123" s="141" t="s">
        <v>981</v>
      </c>
      <c r="AM123" s="141" t="s">
        <v>981</v>
      </c>
      <c r="AN123" s="141" t="s">
        <v>981</v>
      </c>
      <c r="AO123" s="140" t="s">
        <v>981</v>
      </c>
      <c r="AP123" s="141" t="s">
        <v>981</v>
      </c>
      <c r="AQ123" s="141" t="s">
        <v>981</v>
      </c>
      <c r="AR123" s="141" t="s">
        <v>981</v>
      </c>
      <c r="AS123" s="140" t="s">
        <v>981</v>
      </c>
      <c r="AT123" s="153" t="s">
        <v>981</v>
      </c>
      <c r="AU123" s="141" t="s">
        <v>981</v>
      </c>
      <c r="AV123" s="153" t="s">
        <v>981</v>
      </c>
      <c r="AW123" s="153" t="s">
        <v>981</v>
      </c>
      <c r="AX123" s="153" t="s">
        <v>981</v>
      </c>
      <c r="AY123" s="153" t="s">
        <v>981</v>
      </c>
      <c r="AZ123" s="153" t="s">
        <v>981</v>
      </c>
      <c r="BA123" s="153" t="s">
        <v>981</v>
      </c>
      <c r="BB123" s="153" t="s">
        <v>981</v>
      </c>
      <c r="BC123" s="153" t="s">
        <v>981</v>
      </c>
    </row>
    <row r="124" spans="1:55" x14ac:dyDescent="0.25">
      <c r="A124" s="140" t="s">
        <v>282</v>
      </c>
      <c r="B124" s="144" t="s">
        <v>980</v>
      </c>
      <c r="C124" s="140" t="s">
        <v>913</v>
      </c>
      <c r="D124" s="152">
        <f>D125+D126</f>
        <v>0.28799999999999998</v>
      </c>
      <c r="E124" s="152">
        <f>E125+E126</f>
        <v>0.28200000000000003</v>
      </c>
      <c r="F124" s="141">
        <v>0</v>
      </c>
      <c r="G124" s="141">
        <v>0</v>
      </c>
      <c r="H124" s="141">
        <v>0</v>
      </c>
      <c r="I124" s="152">
        <f>I125+I126</f>
        <v>0.28200000000000003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52">
        <f>O125+O126</f>
        <v>4.9000000000000002E-2</v>
      </c>
      <c r="P124" s="141">
        <v>0</v>
      </c>
      <c r="Q124" s="141">
        <v>0</v>
      </c>
      <c r="R124" s="141">
        <v>0</v>
      </c>
      <c r="S124" s="140">
        <f>S125+S126</f>
        <v>4.9000000000000002E-2</v>
      </c>
      <c r="T124" s="141">
        <v>0</v>
      </c>
      <c r="U124" s="141">
        <v>0</v>
      </c>
      <c r="V124" s="141">
        <v>0</v>
      </c>
      <c r="W124" s="141">
        <v>0</v>
      </c>
      <c r="X124" s="141">
        <v>0</v>
      </c>
      <c r="Y124" s="152">
        <v>0.23300000000000001</v>
      </c>
      <c r="Z124" s="141">
        <v>0</v>
      </c>
      <c r="AA124" s="141">
        <v>0</v>
      </c>
      <c r="AB124" s="141">
        <v>0</v>
      </c>
      <c r="AC124" s="152">
        <v>0.23300000000000001</v>
      </c>
      <c r="AD124" s="152">
        <f>AD125+AD126</f>
        <v>0.24000000000000002</v>
      </c>
      <c r="AE124" s="152">
        <f>AE125+AE126</f>
        <v>0.24299999999999999</v>
      </c>
      <c r="AF124" s="141">
        <v>0</v>
      </c>
      <c r="AG124" s="141">
        <v>0</v>
      </c>
      <c r="AH124" s="141">
        <v>0</v>
      </c>
      <c r="AI124" s="152">
        <f>AI125+AI126</f>
        <v>0.24299999999999999</v>
      </c>
      <c r="AJ124" s="141">
        <v>0</v>
      </c>
      <c r="AK124" s="141">
        <v>0</v>
      </c>
      <c r="AL124" s="141">
        <v>0</v>
      </c>
      <c r="AM124" s="141">
        <v>0</v>
      </c>
      <c r="AN124" s="141">
        <v>0</v>
      </c>
      <c r="AO124" s="152">
        <f>AO125+AO126</f>
        <v>4.9000000000000002E-2</v>
      </c>
      <c r="AP124" s="141">
        <v>0</v>
      </c>
      <c r="AQ124" s="141">
        <v>0</v>
      </c>
      <c r="AR124" s="141">
        <v>0</v>
      </c>
      <c r="AS124" s="140">
        <f>AS125</f>
        <v>4.9000000000000002E-2</v>
      </c>
      <c r="AT124" s="141">
        <v>0</v>
      </c>
      <c r="AU124" s="141">
        <v>0</v>
      </c>
      <c r="AV124" s="141">
        <v>0</v>
      </c>
      <c r="AW124" s="141">
        <v>0</v>
      </c>
      <c r="AX124" s="141">
        <v>0</v>
      </c>
      <c r="AY124" s="152">
        <v>0.19400000000000001</v>
      </c>
      <c r="AZ124" s="141">
        <v>0</v>
      </c>
      <c r="BA124" s="141">
        <v>0</v>
      </c>
      <c r="BB124" s="141">
        <v>0</v>
      </c>
      <c r="BC124" s="152">
        <v>0.19400000000000001</v>
      </c>
    </row>
    <row r="125" spans="1:55" ht="18.75" customHeight="1" x14ac:dyDescent="0.25">
      <c r="A125" s="200" t="s">
        <v>1111</v>
      </c>
      <c r="B125" s="414" t="s">
        <v>1112</v>
      </c>
      <c r="C125" s="118" t="s">
        <v>1113</v>
      </c>
      <c r="D125" s="130">
        <v>4.4999999999999998E-2</v>
      </c>
      <c r="E125" s="140">
        <v>4.9000000000000002E-2</v>
      </c>
      <c r="F125" s="141">
        <v>0</v>
      </c>
      <c r="G125" s="141">
        <v>0</v>
      </c>
      <c r="H125" s="141">
        <v>0</v>
      </c>
      <c r="I125" s="152">
        <v>4.9000000000000002E-2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0">
        <v>4.9000000000000002E-2</v>
      </c>
      <c r="P125" s="141">
        <v>0</v>
      </c>
      <c r="Q125" s="141">
        <v>0</v>
      </c>
      <c r="R125" s="141">
        <v>0</v>
      </c>
      <c r="S125" s="140">
        <v>4.9000000000000002E-2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53">
        <v>0</v>
      </c>
      <c r="Z125" s="141">
        <v>0</v>
      </c>
      <c r="AA125" s="141">
        <v>0</v>
      </c>
      <c r="AB125" s="141">
        <v>0</v>
      </c>
      <c r="AC125" s="141">
        <v>0</v>
      </c>
      <c r="AD125" s="140">
        <v>3.6999999999999998E-2</v>
      </c>
      <c r="AE125" s="152">
        <v>4.9000000000000002E-2</v>
      </c>
      <c r="AF125" s="141">
        <v>0</v>
      </c>
      <c r="AG125" s="141">
        <v>0</v>
      </c>
      <c r="AH125" s="141">
        <v>0</v>
      </c>
      <c r="AI125" s="152">
        <v>4.9000000000000002E-2</v>
      </c>
      <c r="AJ125" s="141">
        <v>0</v>
      </c>
      <c r="AK125" s="141">
        <v>0</v>
      </c>
      <c r="AL125" s="141">
        <v>0</v>
      </c>
      <c r="AM125" s="141">
        <v>0</v>
      </c>
      <c r="AN125" s="141">
        <v>0</v>
      </c>
      <c r="AO125" s="140">
        <v>4.9000000000000002E-2</v>
      </c>
      <c r="AP125" s="141">
        <v>0</v>
      </c>
      <c r="AQ125" s="141">
        <v>0</v>
      </c>
      <c r="AR125" s="141">
        <v>0</v>
      </c>
      <c r="AS125" s="140">
        <v>4.9000000000000002E-2</v>
      </c>
      <c r="AT125" s="141">
        <v>0</v>
      </c>
      <c r="AU125" s="141">
        <v>0</v>
      </c>
      <c r="AV125" s="141">
        <v>0</v>
      </c>
      <c r="AW125" s="141">
        <v>0</v>
      </c>
      <c r="AX125" s="141">
        <v>0</v>
      </c>
      <c r="AY125" s="141">
        <v>0</v>
      </c>
      <c r="AZ125" s="141">
        <v>0</v>
      </c>
      <c r="BA125" s="141">
        <v>0</v>
      </c>
      <c r="BB125" s="141">
        <v>0</v>
      </c>
      <c r="BC125" s="141">
        <v>0</v>
      </c>
    </row>
    <row r="126" spans="1:55" ht="23.25" customHeight="1" x14ac:dyDescent="0.25">
      <c r="A126" s="200" t="s">
        <v>1111</v>
      </c>
      <c r="B126" s="413" t="s">
        <v>1114</v>
      </c>
      <c r="C126" s="118" t="s">
        <v>1115</v>
      </c>
      <c r="D126" s="130">
        <v>0.24299999999999999</v>
      </c>
      <c r="E126" s="152">
        <v>0.23300000000000001</v>
      </c>
      <c r="F126" s="141">
        <v>0</v>
      </c>
      <c r="G126" s="141">
        <v>0</v>
      </c>
      <c r="H126" s="141">
        <v>0</v>
      </c>
      <c r="I126" s="152">
        <v>0.23300000000000001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0</v>
      </c>
      <c r="T126" s="141">
        <v>0</v>
      </c>
      <c r="U126" s="141">
        <v>0</v>
      </c>
      <c r="V126" s="141">
        <v>0</v>
      </c>
      <c r="W126" s="141">
        <v>0</v>
      </c>
      <c r="X126" s="141">
        <v>0</v>
      </c>
      <c r="Y126" s="152">
        <v>0.23300000000000001</v>
      </c>
      <c r="Z126" s="141">
        <v>0</v>
      </c>
      <c r="AA126" s="141">
        <v>0</v>
      </c>
      <c r="AB126" s="141">
        <v>0</v>
      </c>
      <c r="AC126" s="152">
        <v>0.23300000000000001</v>
      </c>
      <c r="AD126" s="140">
        <v>0.20300000000000001</v>
      </c>
      <c r="AE126" s="152">
        <v>0.19400000000000001</v>
      </c>
      <c r="AF126" s="141">
        <v>0</v>
      </c>
      <c r="AG126" s="141">
        <v>0</v>
      </c>
      <c r="AH126" s="141">
        <v>0</v>
      </c>
      <c r="AI126" s="152">
        <v>0.19400000000000001</v>
      </c>
      <c r="AJ126" s="141">
        <v>0</v>
      </c>
      <c r="AK126" s="141">
        <v>0</v>
      </c>
      <c r="AL126" s="141">
        <v>0</v>
      </c>
      <c r="AM126" s="141">
        <v>0</v>
      </c>
      <c r="AN126" s="141">
        <v>0</v>
      </c>
      <c r="AO126" s="141">
        <v>0</v>
      </c>
      <c r="AP126" s="141">
        <v>0</v>
      </c>
      <c r="AQ126" s="141">
        <v>0</v>
      </c>
      <c r="AR126" s="141">
        <v>0</v>
      </c>
      <c r="AS126" s="141">
        <v>0</v>
      </c>
      <c r="AT126" s="141">
        <v>0</v>
      </c>
      <c r="AU126" s="141">
        <v>0</v>
      </c>
      <c r="AV126" s="141">
        <v>0</v>
      </c>
      <c r="AW126" s="141">
        <v>0</v>
      </c>
      <c r="AX126" s="141">
        <v>0</v>
      </c>
      <c r="AY126" s="152">
        <v>0.19400000000000001</v>
      </c>
      <c r="AZ126" s="141">
        <v>0</v>
      </c>
      <c r="BA126" s="141">
        <v>0</v>
      </c>
      <c r="BB126" s="141">
        <v>0</v>
      </c>
      <c r="BC126" s="152">
        <v>0.19400000000000001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Y126"/>
  <sheetViews>
    <sheetView view="pageBreakPreview" zoomScale="70" zoomScaleNormal="60" zoomScaleSheetLayoutView="70" workbookViewId="0">
      <selection activeCell="A7" sqref="A7:AY7"/>
    </sheetView>
  </sheetViews>
  <sheetFormatPr defaultRowHeight="12" x14ac:dyDescent="0.2"/>
  <cols>
    <col min="1" max="1" width="10.125" style="75" customWidth="1"/>
    <col min="2" max="2" width="48.625" style="75" customWidth="1"/>
    <col min="3" max="3" width="13.25" style="75" customWidth="1"/>
    <col min="4" max="5" width="5" style="75" customWidth="1"/>
    <col min="6" max="7" width="4.625" style="75" customWidth="1"/>
    <col min="8" max="8" width="4.5" style="75" customWidth="1"/>
    <col min="9" max="9" width="5.5" style="75" customWidth="1"/>
    <col min="10" max="10" width="4.75" style="75" customWidth="1"/>
    <col min="11" max="11" width="5.25" style="75" customWidth="1"/>
    <col min="12" max="12" width="3.625" style="75" customWidth="1"/>
    <col min="13" max="13" width="4" style="75" customWidth="1"/>
    <col min="14" max="14" width="3.875" style="75" customWidth="1"/>
    <col min="15" max="15" width="4.125" style="75" customWidth="1"/>
    <col min="16" max="16" width="4.875" style="75" customWidth="1"/>
    <col min="17" max="17" width="4" style="75" customWidth="1"/>
    <col min="18" max="18" width="4.5" style="75" customWidth="1"/>
    <col min="19" max="19" width="3.625" style="75" customWidth="1"/>
    <col min="20" max="20" width="8.5" style="75" customWidth="1"/>
    <col min="21" max="21" width="9.875" style="75" customWidth="1"/>
    <col min="22" max="22" width="5.875" style="75" customWidth="1"/>
    <col min="23" max="23" width="5" style="75" customWidth="1"/>
    <col min="24" max="24" width="4.75" style="75" customWidth="1"/>
    <col min="25" max="26" width="4.875" style="75" customWidth="1"/>
    <col min="27" max="27" width="4.625" style="75" customWidth="1"/>
    <col min="28" max="28" width="6.75" style="75" customWidth="1"/>
    <col min="29" max="29" width="6.25" style="75" customWidth="1"/>
    <col min="30" max="31" width="5.125" style="75" customWidth="1"/>
    <col min="32" max="32" width="4.75" style="75" customWidth="1"/>
    <col min="33" max="33" width="5" style="75" customWidth="1"/>
    <col min="34" max="34" width="4.75" style="75" customWidth="1"/>
    <col min="35" max="35" width="4.5" style="75" customWidth="1"/>
    <col min="36" max="36" width="5" style="75" customWidth="1"/>
    <col min="37" max="37" width="5.125" style="75" customWidth="1"/>
    <col min="38" max="38" width="6.25" style="75" customWidth="1"/>
    <col min="39" max="39" width="6.125" style="75" customWidth="1"/>
    <col min="40" max="40" width="4.75" style="75" customWidth="1"/>
    <col min="41" max="43" width="5.125" style="75" customWidth="1"/>
    <col min="44" max="44" width="5" style="75" customWidth="1"/>
    <col min="45" max="45" width="5.125" style="75" customWidth="1"/>
    <col min="46" max="46" width="6.5" style="75" customWidth="1"/>
    <col min="47" max="47" width="6.25" style="75" customWidth="1"/>
    <col min="48" max="48" width="7.5" style="75" customWidth="1"/>
    <col min="49" max="49" width="6.25" style="75" customWidth="1"/>
    <col min="50" max="50" width="7.5" style="75" customWidth="1"/>
    <col min="51" max="51" width="10.25" style="75" customWidth="1"/>
    <col min="52" max="16384" width="9" style="75"/>
  </cols>
  <sheetData>
    <row r="1" spans="1:51" ht="18.75" x14ac:dyDescent="0.2">
      <c r="AY1" s="16" t="s">
        <v>890</v>
      </c>
    </row>
    <row r="2" spans="1:51" ht="18.75" x14ac:dyDescent="0.3">
      <c r="T2" s="100"/>
      <c r="U2" s="361"/>
      <c r="V2" s="361"/>
      <c r="W2" s="361"/>
      <c r="X2" s="361"/>
      <c r="Y2" s="136"/>
      <c r="Z2" s="136"/>
      <c r="AA2" s="136"/>
      <c r="AB2" s="136"/>
      <c r="AC2" s="100"/>
      <c r="AY2" s="20" t="s">
        <v>0</v>
      </c>
    </row>
    <row r="3" spans="1:51" ht="18.75" x14ac:dyDescent="0.3">
      <c r="T3" s="76"/>
      <c r="U3" s="76"/>
      <c r="V3" s="76"/>
      <c r="W3" s="76"/>
      <c r="X3" s="76"/>
      <c r="Y3" s="76"/>
      <c r="Z3" s="76"/>
      <c r="AA3" s="76"/>
      <c r="AB3" s="76"/>
      <c r="AC3" s="76"/>
      <c r="AY3" s="20" t="s">
        <v>899</v>
      </c>
    </row>
    <row r="4" spans="1:51" s="6" customFormat="1" ht="18.75" x14ac:dyDescent="0.3">
      <c r="A4" s="264" t="s">
        <v>892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</row>
    <row r="5" spans="1:51" s="6" customFormat="1" ht="18.75" customHeight="1" x14ac:dyDescent="0.3">
      <c r="A5" s="265" t="s">
        <v>1172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</row>
    <row r="6" spans="1:51" s="6" customFormat="1" ht="18.75" x14ac:dyDescent="0.3">
      <c r="A6" s="85"/>
      <c r="B6" s="85"/>
      <c r="C6" s="85"/>
      <c r="D6" s="85"/>
      <c r="E6" s="85"/>
      <c r="F6" s="135"/>
      <c r="G6" s="135"/>
      <c r="H6" s="85"/>
      <c r="I6" s="85"/>
      <c r="J6" s="85"/>
      <c r="K6" s="135"/>
      <c r="L6" s="135"/>
      <c r="M6" s="135"/>
      <c r="N6" s="135"/>
      <c r="O6" s="135"/>
      <c r="P6" s="135"/>
      <c r="Q6" s="135"/>
      <c r="R6" s="135"/>
      <c r="S6" s="85"/>
      <c r="T6" s="85"/>
      <c r="U6" s="85"/>
      <c r="V6" s="85"/>
      <c r="W6" s="85"/>
      <c r="X6" s="85"/>
      <c r="Y6" s="135"/>
      <c r="Z6" s="135"/>
      <c r="AA6" s="135"/>
      <c r="AB6" s="13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51" s="6" customFormat="1" ht="18.75" customHeight="1" x14ac:dyDescent="0.3">
      <c r="A7" s="265" t="s">
        <v>988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</row>
    <row r="8" spans="1:51" s="4" customFormat="1" ht="15.75" x14ac:dyDescent="0.25">
      <c r="A8" s="263" t="s">
        <v>67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</row>
    <row r="9" spans="1:51" s="4" customFormat="1" ht="15.75" x14ac:dyDescent="0.25">
      <c r="A9" s="81"/>
      <c r="B9" s="81"/>
      <c r="C9" s="81"/>
      <c r="D9" s="81"/>
      <c r="E9" s="81"/>
      <c r="F9" s="134"/>
      <c r="G9" s="134"/>
      <c r="H9" s="81"/>
      <c r="I9" s="81"/>
      <c r="J9" s="81"/>
      <c r="K9" s="134"/>
      <c r="L9" s="134"/>
      <c r="M9" s="134"/>
      <c r="N9" s="134"/>
      <c r="O9" s="134"/>
      <c r="P9" s="134"/>
      <c r="Q9" s="134"/>
      <c r="R9" s="134"/>
      <c r="S9" s="81"/>
      <c r="T9" s="81"/>
      <c r="U9" s="81"/>
      <c r="V9" s="81"/>
      <c r="W9" s="81"/>
      <c r="X9" s="81"/>
      <c r="Y9" s="134"/>
      <c r="Z9" s="134"/>
      <c r="AA9" s="134"/>
      <c r="AB9" s="134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51" s="4" customFormat="1" ht="18.75" x14ac:dyDescent="0.3">
      <c r="A10" s="266" t="s">
        <v>1169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</row>
    <row r="11" spans="1:51" s="4" customFormat="1" ht="15.75" x14ac:dyDescent="0.25"/>
    <row r="12" spans="1:51" s="4" customFormat="1" ht="18.75" x14ac:dyDescent="0.25">
      <c r="A12" s="262" t="s">
        <v>1117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</row>
    <row r="13" spans="1:51" s="4" customFormat="1" ht="15.75" x14ac:dyDescent="0.25">
      <c r="A13" s="263" t="s">
        <v>66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</row>
    <row r="14" spans="1:51" s="76" customFormat="1" ht="15.75" customHeight="1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</row>
    <row r="15" spans="1:51" s="77" customFormat="1" ht="18.75" customHeight="1" x14ac:dyDescent="0.25">
      <c r="A15" s="423" t="s">
        <v>63</v>
      </c>
      <c r="B15" s="423" t="s">
        <v>17</v>
      </c>
      <c r="C15" s="423" t="s">
        <v>5</v>
      </c>
      <c r="D15" s="423" t="s">
        <v>891</v>
      </c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</row>
    <row r="16" spans="1:51" ht="106.5" customHeight="1" thickBot="1" x14ac:dyDescent="0.25">
      <c r="A16" s="423"/>
      <c r="B16" s="423"/>
      <c r="C16" s="423"/>
      <c r="D16" s="423" t="s">
        <v>874</v>
      </c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 t="s">
        <v>875</v>
      </c>
      <c r="U16" s="423"/>
      <c r="V16" s="423"/>
      <c r="W16" s="423"/>
      <c r="X16" s="423"/>
      <c r="Y16" s="423"/>
      <c r="Z16" s="423"/>
      <c r="AA16" s="423"/>
      <c r="AB16" s="423"/>
      <c r="AC16" s="423"/>
      <c r="AD16" s="423" t="s">
        <v>876</v>
      </c>
      <c r="AE16" s="423"/>
      <c r="AF16" s="423"/>
      <c r="AG16" s="423"/>
      <c r="AH16" s="423"/>
      <c r="AI16" s="423"/>
      <c r="AJ16" s="423" t="s">
        <v>877</v>
      </c>
      <c r="AK16" s="423"/>
      <c r="AL16" s="423"/>
      <c r="AM16" s="423"/>
      <c r="AN16" s="423" t="s">
        <v>878</v>
      </c>
      <c r="AO16" s="423"/>
      <c r="AP16" s="423"/>
      <c r="AQ16" s="423"/>
      <c r="AR16" s="423"/>
      <c r="AS16" s="423"/>
      <c r="AT16" s="423" t="s">
        <v>879</v>
      </c>
      <c r="AU16" s="423"/>
      <c r="AV16" s="423"/>
      <c r="AW16" s="423"/>
      <c r="AX16" s="423" t="s">
        <v>880</v>
      </c>
      <c r="AY16" s="423"/>
    </row>
    <row r="17" spans="1:51" s="78" customFormat="1" ht="267" customHeight="1" thickBot="1" x14ac:dyDescent="0.25">
      <c r="A17" s="423"/>
      <c r="B17" s="423"/>
      <c r="C17" s="423"/>
      <c r="D17" s="359" t="s">
        <v>1125</v>
      </c>
      <c r="E17" s="359"/>
      <c r="F17" s="359" t="s">
        <v>1126</v>
      </c>
      <c r="G17" s="359"/>
      <c r="H17" s="359" t="s">
        <v>1127</v>
      </c>
      <c r="I17" s="359"/>
      <c r="J17" s="359" t="s">
        <v>1128</v>
      </c>
      <c r="K17" s="359"/>
      <c r="L17" s="359" t="s">
        <v>1129</v>
      </c>
      <c r="M17" s="359"/>
      <c r="N17" s="359" t="s">
        <v>1130</v>
      </c>
      <c r="O17" s="359"/>
      <c r="P17" s="359" t="s">
        <v>1131</v>
      </c>
      <c r="Q17" s="359"/>
      <c r="R17" s="359" t="s">
        <v>1132</v>
      </c>
      <c r="S17" s="359"/>
      <c r="T17" s="360" t="s">
        <v>1145</v>
      </c>
      <c r="U17" s="415"/>
      <c r="V17" s="416" t="s">
        <v>995</v>
      </c>
      <c r="W17" s="416"/>
      <c r="X17" s="424" t="s">
        <v>1146</v>
      </c>
      <c r="Y17" s="360"/>
      <c r="Z17" s="359" t="s">
        <v>1147</v>
      </c>
      <c r="AA17" s="359"/>
      <c r="AB17" s="359" t="s">
        <v>1148</v>
      </c>
      <c r="AC17" s="359"/>
      <c r="AD17" s="359" t="s">
        <v>1150</v>
      </c>
      <c r="AE17" s="359"/>
      <c r="AF17" s="359" t="s">
        <v>1151</v>
      </c>
      <c r="AG17" s="359"/>
      <c r="AH17" s="359" t="s">
        <v>1152</v>
      </c>
      <c r="AI17" s="359"/>
      <c r="AJ17" s="359" t="s">
        <v>1154</v>
      </c>
      <c r="AK17" s="359"/>
      <c r="AL17" s="359" t="s">
        <v>1155</v>
      </c>
      <c r="AM17" s="359"/>
      <c r="AN17" s="359" t="s">
        <v>1156</v>
      </c>
      <c r="AO17" s="359"/>
      <c r="AP17" s="359" t="s">
        <v>1157</v>
      </c>
      <c r="AQ17" s="359"/>
      <c r="AR17" s="359" t="s">
        <v>1158</v>
      </c>
      <c r="AS17" s="359"/>
      <c r="AT17" s="364" t="s">
        <v>1161</v>
      </c>
      <c r="AU17" s="364"/>
      <c r="AV17" s="364" t="s">
        <v>1162</v>
      </c>
      <c r="AW17" s="364"/>
      <c r="AX17" s="425" t="s">
        <v>996</v>
      </c>
      <c r="AY17" s="426"/>
    </row>
    <row r="18" spans="1:51" ht="42.75" customHeight="1" x14ac:dyDescent="0.2">
      <c r="A18" s="423"/>
      <c r="B18" s="423"/>
      <c r="C18" s="423"/>
      <c r="D18" s="427" t="s">
        <v>9</v>
      </c>
      <c r="E18" s="428" t="s">
        <v>10</v>
      </c>
      <c r="F18" s="427" t="s">
        <v>9</v>
      </c>
      <c r="G18" s="428" t="s">
        <v>10</v>
      </c>
      <c r="H18" s="427" t="s">
        <v>9</v>
      </c>
      <c r="I18" s="428" t="s">
        <v>10</v>
      </c>
      <c r="J18" s="427" t="s">
        <v>9</v>
      </c>
      <c r="K18" s="428" t="s">
        <v>10</v>
      </c>
      <c r="L18" s="427" t="s">
        <v>9</v>
      </c>
      <c r="M18" s="428" t="s">
        <v>10</v>
      </c>
      <c r="N18" s="427" t="s">
        <v>9</v>
      </c>
      <c r="O18" s="428" t="s">
        <v>10</v>
      </c>
      <c r="P18" s="427" t="s">
        <v>9</v>
      </c>
      <c r="Q18" s="428" t="s">
        <v>10</v>
      </c>
      <c r="R18" s="427" t="s">
        <v>9</v>
      </c>
      <c r="S18" s="428" t="s">
        <v>10</v>
      </c>
      <c r="T18" s="427" t="s">
        <v>9</v>
      </c>
      <c r="U18" s="428" t="s">
        <v>10</v>
      </c>
      <c r="V18" s="427" t="s">
        <v>9</v>
      </c>
      <c r="W18" s="428" t="s">
        <v>10</v>
      </c>
      <c r="X18" s="427" t="s">
        <v>9</v>
      </c>
      <c r="Y18" s="428" t="s">
        <v>10</v>
      </c>
      <c r="Z18" s="427" t="s">
        <v>9</v>
      </c>
      <c r="AA18" s="428" t="s">
        <v>10</v>
      </c>
      <c r="AB18" s="427" t="s">
        <v>9</v>
      </c>
      <c r="AC18" s="428" t="s">
        <v>10</v>
      </c>
      <c r="AD18" s="427" t="s">
        <v>9</v>
      </c>
      <c r="AE18" s="428" t="s">
        <v>10</v>
      </c>
      <c r="AF18" s="427" t="s">
        <v>9</v>
      </c>
      <c r="AG18" s="428" t="s">
        <v>10</v>
      </c>
      <c r="AH18" s="427" t="s">
        <v>9</v>
      </c>
      <c r="AI18" s="428" t="s">
        <v>10</v>
      </c>
      <c r="AJ18" s="427" t="s">
        <v>9</v>
      </c>
      <c r="AK18" s="428" t="s">
        <v>10</v>
      </c>
      <c r="AL18" s="427" t="s">
        <v>9</v>
      </c>
      <c r="AM18" s="428" t="s">
        <v>10</v>
      </c>
      <c r="AN18" s="427" t="s">
        <v>9</v>
      </c>
      <c r="AO18" s="428" t="s">
        <v>10</v>
      </c>
      <c r="AP18" s="427" t="s">
        <v>9</v>
      </c>
      <c r="AQ18" s="428" t="s">
        <v>10</v>
      </c>
      <c r="AR18" s="427" t="s">
        <v>9</v>
      </c>
      <c r="AS18" s="428" t="s">
        <v>10</v>
      </c>
      <c r="AT18" s="427" t="s">
        <v>9</v>
      </c>
      <c r="AU18" s="428" t="s">
        <v>10</v>
      </c>
      <c r="AV18" s="427" t="s">
        <v>9</v>
      </c>
      <c r="AW18" s="428" t="s">
        <v>10</v>
      </c>
      <c r="AX18" s="427" t="s">
        <v>9</v>
      </c>
      <c r="AY18" s="428" t="s">
        <v>10</v>
      </c>
    </row>
    <row r="19" spans="1:51" s="79" customFormat="1" ht="15.75" x14ac:dyDescent="0.25">
      <c r="A19" s="429">
        <v>1</v>
      </c>
      <c r="B19" s="430">
        <v>2</v>
      </c>
      <c r="C19" s="429">
        <v>3</v>
      </c>
      <c r="D19" s="431" t="s">
        <v>27</v>
      </c>
      <c r="E19" s="431" t="s">
        <v>28</v>
      </c>
      <c r="F19" s="431" t="s">
        <v>881</v>
      </c>
      <c r="G19" s="431" t="s">
        <v>882</v>
      </c>
      <c r="H19" s="431" t="s">
        <v>1133</v>
      </c>
      <c r="I19" s="431" t="s">
        <v>1134</v>
      </c>
      <c r="J19" s="431" t="s">
        <v>1135</v>
      </c>
      <c r="K19" s="431" t="s">
        <v>1136</v>
      </c>
      <c r="L19" s="431" t="s">
        <v>1137</v>
      </c>
      <c r="M19" s="431" t="s">
        <v>1138</v>
      </c>
      <c r="N19" s="431" t="s">
        <v>1139</v>
      </c>
      <c r="O19" s="431" t="s">
        <v>1140</v>
      </c>
      <c r="P19" s="431" t="s">
        <v>1141</v>
      </c>
      <c r="Q19" s="431" t="s">
        <v>1142</v>
      </c>
      <c r="R19" s="431" t="s">
        <v>1143</v>
      </c>
      <c r="S19" s="431" t="s">
        <v>1144</v>
      </c>
      <c r="T19" s="431" t="s">
        <v>29</v>
      </c>
      <c r="U19" s="431" t="s">
        <v>30</v>
      </c>
      <c r="V19" s="431" t="s">
        <v>31</v>
      </c>
      <c r="W19" s="431" t="s">
        <v>32</v>
      </c>
      <c r="X19" s="431" t="s">
        <v>396</v>
      </c>
      <c r="Y19" s="431" t="s">
        <v>397</v>
      </c>
      <c r="Z19" s="431" t="s">
        <v>398</v>
      </c>
      <c r="AA19" s="431" t="s">
        <v>399</v>
      </c>
      <c r="AB19" s="431" t="s">
        <v>402</v>
      </c>
      <c r="AC19" s="431" t="s">
        <v>1149</v>
      </c>
      <c r="AD19" s="431" t="s">
        <v>33</v>
      </c>
      <c r="AE19" s="431" t="s">
        <v>34</v>
      </c>
      <c r="AF19" s="431" t="s">
        <v>35</v>
      </c>
      <c r="AG19" s="431" t="s">
        <v>36</v>
      </c>
      <c r="AH19" s="431" t="s">
        <v>411</v>
      </c>
      <c r="AI19" s="431" t="s">
        <v>1153</v>
      </c>
      <c r="AJ19" s="431" t="s">
        <v>37</v>
      </c>
      <c r="AK19" s="431" t="s">
        <v>38</v>
      </c>
      <c r="AL19" s="431" t="s">
        <v>39</v>
      </c>
      <c r="AM19" s="431" t="s">
        <v>40</v>
      </c>
      <c r="AN19" s="431" t="s">
        <v>41</v>
      </c>
      <c r="AO19" s="431" t="s">
        <v>42</v>
      </c>
      <c r="AP19" s="431" t="s">
        <v>43</v>
      </c>
      <c r="AQ19" s="431" t="s">
        <v>44</v>
      </c>
      <c r="AR19" s="431" t="s">
        <v>1159</v>
      </c>
      <c r="AS19" s="431" t="s">
        <v>1160</v>
      </c>
      <c r="AT19" s="431" t="s">
        <v>45</v>
      </c>
      <c r="AU19" s="431" t="s">
        <v>46</v>
      </c>
      <c r="AV19" s="431" t="s">
        <v>47</v>
      </c>
      <c r="AW19" s="431" t="s">
        <v>48</v>
      </c>
      <c r="AX19" s="431" t="s">
        <v>49</v>
      </c>
      <c r="AY19" s="431" t="s">
        <v>50</v>
      </c>
    </row>
    <row r="20" spans="1:51" s="79" customFormat="1" ht="25.5" customHeight="1" x14ac:dyDescent="0.25">
      <c r="A20" s="159" t="s">
        <v>982</v>
      </c>
      <c r="B20" s="201" t="s">
        <v>166</v>
      </c>
      <c r="C20" s="159" t="s">
        <v>981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04">
        <f>T22</f>
        <v>15.953000000000003</v>
      </c>
      <c r="U20" s="204">
        <f>U22</f>
        <v>16.993000000000006</v>
      </c>
      <c r="V20" s="200">
        <f>V22</f>
        <v>16</v>
      </c>
      <c r="W20" s="230">
        <f>W22</f>
        <v>16</v>
      </c>
      <c r="X20" s="230">
        <v>0</v>
      </c>
      <c r="Y20" s="230">
        <v>0</v>
      </c>
      <c r="Z20" s="230">
        <v>0</v>
      </c>
      <c r="AA20" s="230">
        <v>0</v>
      </c>
      <c r="AB20" s="200">
        <f>AB22</f>
        <v>100.02</v>
      </c>
      <c r="AC20" s="200" t="s">
        <v>1181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v>0</v>
      </c>
      <c r="AR20" s="230">
        <v>0</v>
      </c>
      <c r="AS20" s="230">
        <v>0</v>
      </c>
      <c r="AT20" s="230">
        <v>0</v>
      </c>
      <c r="AU20" s="230">
        <v>0</v>
      </c>
      <c r="AV20" s="204">
        <f>AV26</f>
        <v>0.28799999999999998</v>
      </c>
      <c r="AW20" s="204">
        <f>AW26</f>
        <v>0.28200000000000003</v>
      </c>
      <c r="AX20" s="230">
        <v>0</v>
      </c>
      <c r="AY20" s="230">
        <v>0</v>
      </c>
    </row>
    <row r="21" spans="1:51" s="79" customFormat="1" ht="26.25" customHeight="1" x14ac:dyDescent="0.25">
      <c r="A21" s="159" t="s">
        <v>911</v>
      </c>
      <c r="B21" s="201" t="s">
        <v>912</v>
      </c>
      <c r="C21" s="159" t="s">
        <v>913</v>
      </c>
      <c r="D21" s="230" t="s">
        <v>981</v>
      </c>
      <c r="E21" s="230" t="s">
        <v>981</v>
      </c>
      <c r="F21" s="230" t="s">
        <v>981</v>
      </c>
      <c r="G21" s="230" t="s">
        <v>981</v>
      </c>
      <c r="H21" s="230" t="s">
        <v>981</v>
      </c>
      <c r="I21" s="230" t="s">
        <v>981</v>
      </c>
      <c r="J21" s="230" t="s">
        <v>981</v>
      </c>
      <c r="K21" s="230" t="s">
        <v>981</v>
      </c>
      <c r="L21" s="230" t="s">
        <v>981</v>
      </c>
      <c r="M21" s="230" t="s">
        <v>981</v>
      </c>
      <c r="N21" s="230" t="s">
        <v>981</v>
      </c>
      <c r="O21" s="230" t="s">
        <v>981</v>
      </c>
      <c r="P21" s="230" t="s">
        <v>981</v>
      </c>
      <c r="Q21" s="230" t="s">
        <v>981</v>
      </c>
      <c r="R21" s="230" t="s">
        <v>981</v>
      </c>
      <c r="S21" s="230" t="s">
        <v>981</v>
      </c>
      <c r="T21" s="204" t="s">
        <v>981</v>
      </c>
      <c r="U21" s="204" t="s">
        <v>981</v>
      </c>
      <c r="V21" s="200" t="s">
        <v>981</v>
      </c>
      <c r="W21" s="230" t="s">
        <v>981</v>
      </c>
      <c r="X21" s="230" t="s">
        <v>981</v>
      </c>
      <c r="Y21" s="230" t="s">
        <v>981</v>
      </c>
      <c r="Z21" s="230" t="s">
        <v>981</v>
      </c>
      <c r="AA21" s="230" t="s">
        <v>981</v>
      </c>
      <c r="AB21" s="200" t="s">
        <v>981</v>
      </c>
      <c r="AC21" s="200" t="s">
        <v>981</v>
      </c>
      <c r="AD21" s="230" t="s">
        <v>981</v>
      </c>
      <c r="AE21" s="230" t="s">
        <v>981</v>
      </c>
      <c r="AF21" s="230" t="s">
        <v>981</v>
      </c>
      <c r="AG21" s="230" t="s">
        <v>981</v>
      </c>
      <c r="AH21" s="230" t="s">
        <v>981</v>
      </c>
      <c r="AI21" s="230" t="s">
        <v>981</v>
      </c>
      <c r="AJ21" s="230" t="s">
        <v>981</v>
      </c>
      <c r="AK21" s="230" t="s">
        <v>981</v>
      </c>
      <c r="AL21" s="230" t="s">
        <v>981</v>
      </c>
      <c r="AM21" s="230" t="s">
        <v>981</v>
      </c>
      <c r="AN21" s="230" t="s">
        <v>981</v>
      </c>
      <c r="AO21" s="230" t="s">
        <v>981</v>
      </c>
      <c r="AP21" s="230" t="s">
        <v>981</v>
      </c>
      <c r="AQ21" s="230" t="s">
        <v>981</v>
      </c>
      <c r="AR21" s="230" t="s">
        <v>981</v>
      </c>
      <c r="AS21" s="230" t="s">
        <v>981</v>
      </c>
      <c r="AT21" s="230" t="s">
        <v>981</v>
      </c>
      <c r="AU21" s="230" t="s">
        <v>981</v>
      </c>
      <c r="AV21" s="200" t="s">
        <v>981</v>
      </c>
      <c r="AW21" s="200" t="s">
        <v>981</v>
      </c>
      <c r="AX21" s="200" t="s">
        <v>981</v>
      </c>
      <c r="AY21" s="200" t="s">
        <v>981</v>
      </c>
    </row>
    <row r="22" spans="1:51" s="79" customFormat="1" ht="30" x14ac:dyDescent="0.25">
      <c r="A22" s="159" t="s">
        <v>914</v>
      </c>
      <c r="B22" s="201" t="s">
        <v>915</v>
      </c>
      <c r="C22" s="159" t="s">
        <v>913</v>
      </c>
      <c r="D22" s="230">
        <v>0</v>
      </c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04">
        <f>T48</f>
        <v>15.953000000000003</v>
      </c>
      <c r="U22" s="204">
        <f>U48</f>
        <v>16.993000000000006</v>
      </c>
      <c r="V22" s="200">
        <f>V48</f>
        <v>16</v>
      </c>
      <c r="W22" s="230">
        <f>W48</f>
        <v>16</v>
      </c>
      <c r="X22" s="230">
        <v>0</v>
      </c>
      <c r="Y22" s="230">
        <v>0</v>
      </c>
      <c r="Z22" s="230">
        <v>0</v>
      </c>
      <c r="AA22" s="230">
        <v>0</v>
      </c>
      <c r="AB22" s="200">
        <f>AB48</f>
        <v>100.02</v>
      </c>
      <c r="AC22" s="200" t="s">
        <v>1181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v>0</v>
      </c>
      <c r="AY22" s="230">
        <v>0</v>
      </c>
    </row>
    <row r="23" spans="1:51" s="79" customFormat="1" ht="45" x14ac:dyDescent="0.25">
      <c r="A23" s="159" t="s">
        <v>916</v>
      </c>
      <c r="B23" s="201" t="s">
        <v>917</v>
      </c>
      <c r="C23" s="159" t="s">
        <v>913</v>
      </c>
      <c r="D23" s="230" t="s">
        <v>981</v>
      </c>
      <c r="E23" s="230" t="s">
        <v>981</v>
      </c>
      <c r="F23" s="230" t="s">
        <v>981</v>
      </c>
      <c r="G23" s="230" t="s">
        <v>981</v>
      </c>
      <c r="H23" s="230" t="s">
        <v>981</v>
      </c>
      <c r="I23" s="230" t="s">
        <v>981</v>
      </c>
      <c r="J23" s="230" t="s">
        <v>981</v>
      </c>
      <c r="K23" s="230" t="s">
        <v>981</v>
      </c>
      <c r="L23" s="230" t="s">
        <v>981</v>
      </c>
      <c r="M23" s="230" t="s">
        <v>981</v>
      </c>
      <c r="N23" s="230" t="s">
        <v>981</v>
      </c>
      <c r="O23" s="230" t="s">
        <v>981</v>
      </c>
      <c r="P23" s="230" t="s">
        <v>981</v>
      </c>
      <c r="Q23" s="230" t="s">
        <v>981</v>
      </c>
      <c r="R23" s="230" t="s">
        <v>981</v>
      </c>
      <c r="S23" s="230" t="s">
        <v>981</v>
      </c>
      <c r="T23" s="200" t="s">
        <v>981</v>
      </c>
      <c r="U23" s="200" t="s">
        <v>981</v>
      </c>
      <c r="V23" s="200" t="s">
        <v>981</v>
      </c>
      <c r="W23" s="200" t="s">
        <v>981</v>
      </c>
      <c r="X23" s="200" t="s">
        <v>981</v>
      </c>
      <c r="Y23" s="200" t="s">
        <v>981</v>
      </c>
      <c r="Z23" s="200" t="s">
        <v>981</v>
      </c>
      <c r="AA23" s="200" t="s">
        <v>981</v>
      </c>
      <c r="AB23" s="200" t="s">
        <v>981</v>
      </c>
      <c r="AC23" s="200" t="s">
        <v>981</v>
      </c>
      <c r="AD23" s="200" t="s">
        <v>981</v>
      </c>
      <c r="AE23" s="200" t="s">
        <v>981</v>
      </c>
      <c r="AF23" s="200" t="s">
        <v>981</v>
      </c>
      <c r="AG23" s="200" t="s">
        <v>981</v>
      </c>
      <c r="AH23" s="200" t="s">
        <v>981</v>
      </c>
      <c r="AI23" s="200" t="s">
        <v>981</v>
      </c>
      <c r="AJ23" s="200" t="s">
        <v>981</v>
      </c>
      <c r="AK23" s="200" t="s">
        <v>981</v>
      </c>
      <c r="AL23" s="200" t="s">
        <v>981</v>
      </c>
      <c r="AM23" s="200" t="s">
        <v>981</v>
      </c>
      <c r="AN23" s="200" t="s">
        <v>981</v>
      </c>
      <c r="AO23" s="200" t="s">
        <v>981</v>
      </c>
      <c r="AP23" s="200" t="s">
        <v>981</v>
      </c>
      <c r="AQ23" s="200" t="s">
        <v>981</v>
      </c>
      <c r="AR23" s="200" t="s">
        <v>981</v>
      </c>
      <c r="AS23" s="200" t="s">
        <v>981</v>
      </c>
      <c r="AT23" s="200" t="s">
        <v>981</v>
      </c>
      <c r="AU23" s="200" t="s">
        <v>981</v>
      </c>
      <c r="AV23" s="200" t="s">
        <v>981</v>
      </c>
      <c r="AW23" s="200" t="s">
        <v>981</v>
      </c>
      <c r="AX23" s="200" t="s">
        <v>981</v>
      </c>
      <c r="AY23" s="200" t="s">
        <v>981</v>
      </c>
    </row>
    <row r="24" spans="1:51" s="79" customFormat="1" ht="30" x14ac:dyDescent="0.25">
      <c r="A24" s="159" t="s">
        <v>918</v>
      </c>
      <c r="B24" s="201" t="s">
        <v>919</v>
      </c>
      <c r="C24" s="159" t="s">
        <v>913</v>
      </c>
      <c r="D24" s="230" t="s">
        <v>981</v>
      </c>
      <c r="E24" s="230" t="s">
        <v>981</v>
      </c>
      <c r="F24" s="230" t="s">
        <v>981</v>
      </c>
      <c r="G24" s="230" t="s">
        <v>981</v>
      </c>
      <c r="H24" s="230" t="s">
        <v>981</v>
      </c>
      <c r="I24" s="230" t="s">
        <v>981</v>
      </c>
      <c r="J24" s="230" t="s">
        <v>981</v>
      </c>
      <c r="K24" s="230" t="s">
        <v>981</v>
      </c>
      <c r="L24" s="230" t="s">
        <v>981</v>
      </c>
      <c r="M24" s="230" t="s">
        <v>981</v>
      </c>
      <c r="N24" s="230" t="s">
        <v>981</v>
      </c>
      <c r="O24" s="230" t="s">
        <v>981</v>
      </c>
      <c r="P24" s="230" t="s">
        <v>981</v>
      </c>
      <c r="Q24" s="230" t="s">
        <v>981</v>
      </c>
      <c r="R24" s="230" t="s">
        <v>981</v>
      </c>
      <c r="S24" s="230" t="s">
        <v>981</v>
      </c>
      <c r="T24" s="200" t="s">
        <v>981</v>
      </c>
      <c r="U24" s="200" t="s">
        <v>981</v>
      </c>
      <c r="V24" s="200" t="s">
        <v>981</v>
      </c>
      <c r="W24" s="200" t="s">
        <v>981</v>
      </c>
      <c r="X24" s="200" t="s">
        <v>981</v>
      </c>
      <c r="Y24" s="200" t="s">
        <v>981</v>
      </c>
      <c r="Z24" s="200" t="s">
        <v>981</v>
      </c>
      <c r="AA24" s="200" t="s">
        <v>981</v>
      </c>
      <c r="AB24" s="200" t="s">
        <v>981</v>
      </c>
      <c r="AC24" s="200" t="s">
        <v>981</v>
      </c>
      <c r="AD24" s="200" t="s">
        <v>981</v>
      </c>
      <c r="AE24" s="200" t="s">
        <v>981</v>
      </c>
      <c r="AF24" s="200" t="s">
        <v>981</v>
      </c>
      <c r="AG24" s="200" t="s">
        <v>981</v>
      </c>
      <c r="AH24" s="200" t="s">
        <v>981</v>
      </c>
      <c r="AI24" s="200" t="s">
        <v>981</v>
      </c>
      <c r="AJ24" s="200" t="s">
        <v>981</v>
      </c>
      <c r="AK24" s="200" t="s">
        <v>981</v>
      </c>
      <c r="AL24" s="200" t="s">
        <v>981</v>
      </c>
      <c r="AM24" s="200" t="s">
        <v>981</v>
      </c>
      <c r="AN24" s="200" t="s">
        <v>981</v>
      </c>
      <c r="AO24" s="200" t="s">
        <v>981</v>
      </c>
      <c r="AP24" s="200" t="s">
        <v>981</v>
      </c>
      <c r="AQ24" s="200" t="s">
        <v>981</v>
      </c>
      <c r="AR24" s="200" t="s">
        <v>981</v>
      </c>
      <c r="AS24" s="200" t="s">
        <v>981</v>
      </c>
      <c r="AT24" s="200" t="s">
        <v>981</v>
      </c>
      <c r="AU24" s="200" t="s">
        <v>981</v>
      </c>
      <c r="AV24" s="200" t="s">
        <v>981</v>
      </c>
      <c r="AW24" s="200" t="s">
        <v>981</v>
      </c>
      <c r="AX24" s="200" t="s">
        <v>981</v>
      </c>
      <c r="AY24" s="200" t="s">
        <v>981</v>
      </c>
    </row>
    <row r="25" spans="1:51" s="79" customFormat="1" ht="30" x14ac:dyDescent="0.25">
      <c r="A25" s="159" t="s">
        <v>920</v>
      </c>
      <c r="B25" s="201" t="s">
        <v>921</v>
      </c>
      <c r="C25" s="159" t="s">
        <v>913</v>
      </c>
      <c r="D25" s="230" t="s">
        <v>981</v>
      </c>
      <c r="E25" s="230" t="s">
        <v>981</v>
      </c>
      <c r="F25" s="230" t="s">
        <v>981</v>
      </c>
      <c r="G25" s="230" t="s">
        <v>981</v>
      </c>
      <c r="H25" s="230" t="s">
        <v>981</v>
      </c>
      <c r="I25" s="230" t="s">
        <v>981</v>
      </c>
      <c r="J25" s="230" t="s">
        <v>981</v>
      </c>
      <c r="K25" s="230" t="s">
        <v>981</v>
      </c>
      <c r="L25" s="230" t="s">
        <v>981</v>
      </c>
      <c r="M25" s="230" t="s">
        <v>981</v>
      </c>
      <c r="N25" s="230" t="s">
        <v>981</v>
      </c>
      <c r="O25" s="230" t="s">
        <v>981</v>
      </c>
      <c r="P25" s="230" t="s">
        <v>981</v>
      </c>
      <c r="Q25" s="230" t="s">
        <v>981</v>
      </c>
      <c r="R25" s="230" t="s">
        <v>981</v>
      </c>
      <c r="S25" s="230" t="s">
        <v>981</v>
      </c>
      <c r="T25" s="200" t="s">
        <v>981</v>
      </c>
      <c r="U25" s="200" t="s">
        <v>981</v>
      </c>
      <c r="V25" s="200" t="s">
        <v>981</v>
      </c>
      <c r="W25" s="200" t="s">
        <v>981</v>
      </c>
      <c r="X25" s="200" t="s">
        <v>981</v>
      </c>
      <c r="Y25" s="200" t="s">
        <v>981</v>
      </c>
      <c r="Z25" s="200" t="s">
        <v>981</v>
      </c>
      <c r="AA25" s="200" t="s">
        <v>981</v>
      </c>
      <c r="AB25" s="200" t="s">
        <v>981</v>
      </c>
      <c r="AC25" s="200" t="s">
        <v>981</v>
      </c>
      <c r="AD25" s="200" t="s">
        <v>981</v>
      </c>
      <c r="AE25" s="200" t="s">
        <v>981</v>
      </c>
      <c r="AF25" s="200" t="s">
        <v>981</v>
      </c>
      <c r="AG25" s="200" t="s">
        <v>981</v>
      </c>
      <c r="AH25" s="200" t="s">
        <v>981</v>
      </c>
      <c r="AI25" s="200" t="s">
        <v>981</v>
      </c>
      <c r="AJ25" s="200" t="s">
        <v>981</v>
      </c>
      <c r="AK25" s="200" t="s">
        <v>981</v>
      </c>
      <c r="AL25" s="200" t="s">
        <v>981</v>
      </c>
      <c r="AM25" s="200" t="s">
        <v>981</v>
      </c>
      <c r="AN25" s="200" t="s">
        <v>981</v>
      </c>
      <c r="AO25" s="200" t="s">
        <v>981</v>
      </c>
      <c r="AP25" s="200" t="s">
        <v>981</v>
      </c>
      <c r="AQ25" s="200" t="s">
        <v>981</v>
      </c>
      <c r="AR25" s="200" t="s">
        <v>981</v>
      </c>
      <c r="AS25" s="200" t="s">
        <v>981</v>
      </c>
      <c r="AT25" s="200" t="s">
        <v>981</v>
      </c>
      <c r="AU25" s="200" t="s">
        <v>981</v>
      </c>
      <c r="AV25" s="200" t="s">
        <v>981</v>
      </c>
      <c r="AW25" s="200" t="s">
        <v>981</v>
      </c>
      <c r="AX25" s="200" t="s">
        <v>981</v>
      </c>
      <c r="AY25" s="200" t="s">
        <v>981</v>
      </c>
    </row>
    <row r="26" spans="1:51" s="79" customFormat="1" ht="25.5" customHeight="1" x14ac:dyDescent="0.25">
      <c r="A26" s="159" t="s">
        <v>922</v>
      </c>
      <c r="B26" s="201" t="s">
        <v>923</v>
      </c>
      <c r="C26" s="159" t="s">
        <v>913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v>0</v>
      </c>
      <c r="AR26" s="230">
        <v>0</v>
      </c>
      <c r="AS26" s="230">
        <v>0</v>
      </c>
      <c r="AT26" s="230">
        <v>0</v>
      </c>
      <c r="AU26" s="230">
        <v>0</v>
      </c>
      <c r="AV26" s="204">
        <f>AV124</f>
        <v>0.28799999999999998</v>
      </c>
      <c r="AW26" s="200">
        <f>AW124</f>
        <v>0.28200000000000003</v>
      </c>
      <c r="AX26" s="230">
        <v>0</v>
      </c>
      <c r="AY26" s="230">
        <v>0</v>
      </c>
    </row>
    <row r="27" spans="1:51" s="79" customFormat="1" ht="16.5" customHeight="1" x14ac:dyDescent="0.25">
      <c r="A27" s="417" t="s">
        <v>924</v>
      </c>
      <c r="B27" s="418" t="s">
        <v>925</v>
      </c>
      <c r="C27" s="419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2"/>
    </row>
    <row r="28" spans="1:51" s="79" customFormat="1" ht="15.75" x14ac:dyDescent="0.25">
      <c r="A28" s="159" t="s">
        <v>172</v>
      </c>
      <c r="B28" s="201" t="s">
        <v>926</v>
      </c>
      <c r="C28" s="159" t="s">
        <v>913</v>
      </c>
      <c r="D28" s="230" t="s">
        <v>981</v>
      </c>
      <c r="E28" s="230" t="s">
        <v>981</v>
      </c>
      <c r="F28" s="230" t="s">
        <v>981</v>
      </c>
      <c r="G28" s="230" t="s">
        <v>981</v>
      </c>
      <c r="H28" s="230" t="s">
        <v>981</v>
      </c>
      <c r="I28" s="230" t="s">
        <v>981</v>
      </c>
      <c r="J28" s="230" t="s">
        <v>981</v>
      </c>
      <c r="K28" s="230" t="s">
        <v>981</v>
      </c>
      <c r="L28" s="230" t="s">
        <v>981</v>
      </c>
      <c r="M28" s="230" t="s">
        <v>981</v>
      </c>
      <c r="N28" s="230" t="s">
        <v>981</v>
      </c>
      <c r="O28" s="230" t="s">
        <v>981</v>
      </c>
      <c r="P28" s="230" t="s">
        <v>981</v>
      </c>
      <c r="Q28" s="230" t="s">
        <v>981</v>
      </c>
      <c r="R28" s="230" t="s">
        <v>981</v>
      </c>
      <c r="S28" s="230" t="s">
        <v>981</v>
      </c>
      <c r="T28" s="200" t="s">
        <v>981</v>
      </c>
      <c r="U28" s="200" t="s">
        <v>981</v>
      </c>
      <c r="V28" s="200" t="s">
        <v>981</v>
      </c>
      <c r="W28" s="200" t="s">
        <v>981</v>
      </c>
      <c r="X28" s="200" t="s">
        <v>981</v>
      </c>
      <c r="Y28" s="200" t="s">
        <v>981</v>
      </c>
      <c r="Z28" s="200" t="s">
        <v>981</v>
      </c>
      <c r="AA28" s="200" t="s">
        <v>981</v>
      </c>
      <c r="AB28" s="200" t="s">
        <v>981</v>
      </c>
      <c r="AC28" s="200" t="s">
        <v>981</v>
      </c>
      <c r="AD28" s="200" t="s">
        <v>981</v>
      </c>
      <c r="AE28" s="200" t="s">
        <v>981</v>
      </c>
      <c r="AF28" s="200" t="s">
        <v>981</v>
      </c>
      <c r="AG28" s="200" t="s">
        <v>981</v>
      </c>
      <c r="AH28" s="200" t="s">
        <v>981</v>
      </c>
      <c r="AI28" s="200" t="s">
        <v>981</v>
      </c>
      <c r="AJ28" s="200" t="s">
        <v>981</v>
      </c>
      <c r="AK28" s="200" t="s">
        <v>981</v>
      </c>
      <c r="AL28" s="200" t="s">
        <v>981</v>
      </c>
      <c r="AM28" s="200" t="s">
        <v>981</v>
      </c>
      <c r="AN28" s="200" t="s">
        <v>981</v>
      </c>
      <c r="AO28" s="200" t="s">
        <v>981</v>
      </c>
      <c r="AP28" s="200" t="s">
        <v>981</v>
      </c>
      <c r="AQ28" s="200" t="s">
        <v>981</v>
      </c>
      <c r="AR28" s="200" t="s">
        <v>981</v>
      </c>
      <c r="AS28" s="200" t="s">
        <v>981</v>
      </c>
      <c r="AT28" s="200" t="s">
        <v>981</v>
      </c>
      <c r="AU28" s="200" t="s">
        <v>981</v>
      </c>
      <c r="AV28" s="200" t="s">
        <v>981</v>
      </c>
      <c r="AW28" s="200" t="s">
        <v>981</v>
      </c>
      <c r="AX28" s="200" t="s">
        <v>981</v>
      </c>
      <c r="AY28" s="200" t="s">
        <v>981</v>
      </c>
    </row>
    <row r="29" spans="1:51" s="79" customFormat="1" ht="30" x14ac:dyDescent="0.25">
      <c r="A29" s="159" t="s">
        <v>174</v>
      </c>
      <c r="B29" s="201" t="s">
        <v>927</v>
      </c>
      <c r="C29" s="159" t="s">
        <v>913</v>
      </c>
      <c r="D29" s="230" t="s">
        <v>981</v>
      </c>
      <c r="E29" s="230" t="s">
        <v>981</v>
      </c>
      <c r="F29" s="230" t="s">
        <v>981</v>
      </c>
      <c r="G29" s="230" t="s">
        <v>981</v>
      </c>
      <c r="H29" s="230" t="s">
        <v>981</v>
      </c>
      <c r="I29" s="230" t="s">
        <v>981</v>
      </c>
      <c r="J29" s="230" t="s">
        <v>981</v>
      </c>
      <c r="K29" s="230" t="s">
        <v>981</v>
      </c>
      <c r="L29" s="230" t="s">
        <v>981</v>
      </c>
      <c r="M29" s="230" t="s">
        <v>981</v>
      </c>
      <c r="N29" s="230" t="s">
        <v>981</v>
      </c>
      <c r="O29" s="230" t="s">
        <v>981</v>
      </c>
      <c r="P29" s="230" t="s">
        <v>981</v>
      </c>
      <c r="Q29" s="230" t="s">
        <v>981</v>
      </c>
      <c r="R29" s="230" t="s">
        <v>981</v>
      </c>
      <c r="S29" s="230" t="s">
        <v>981</v>
      </c>
      <c r="T29" s="200" t="s">
        <v>981</v>
      </c>
      <c r="U29" s="200" t="s">
        <v>981</v>
      </c>
      <c r="V29" s="200" t="s">
        <v>981</v>
      </c>
      <c r="W29" s="200" t="s">
        <v>981</v>
      </c>
      <c r="X29" s="200" t="s">
        <v>981</v>
      </c>
      <c r="Y29" s="200" t="s">
        <v>981</v>
      </c>
      <c r="Z29" s="200" t="s">
        <v>981</v>
      </c>
      <c r="AA29" s="200" t="s">
        <v>981</v>
      </c>
      <c r="AB29" s="200" t="s">
        <v>981</v>
      </c>
      <c r="AC29" s="200" t="s">
        <v>981</v>
      </c>
      <c r="AD29" s="200" t="s">
        <v>981</v>
      </c>
      <c r="AE29" s="200" t="s">
        <v>981</v>
      </c>
      <c r="AF29" s="200" t="s">
        <v>981</v>
      </c>
      <c r="AG29" s="200" t="s">
        <v>981</v>
      </c>
      <c r="AH29" s="200" t="s">
        <v>981</v>
      </c>
      <c r="AI29" s="200" t="s">
        <v>981</v>
      </c>
      <c r="AJ29" s="200" t="s">
        <v>981</v>
      </c>
      <c r="AK29" s="200" t="s">
        <v>981</v>
      </c>
      <c r="AL29" s="200" t="s">
        <v>981</v>
      </c>
      <c r="AM29" s="200" t="s">
        <v>981</v>
      </c>
      <c r="AN29" s="200" t="s">
        <v>981</v>
      </c>
      <c r="AO29" s="200" t="s">
        <v>981</v>
      </c>
      <c r="AP29" s="200" t="s">
        <v>981</v>
      </c>
      <c r="AQ29" s="200" t="s">
        <v>981</v>
      </c>
      <c r="AR29" s="200" t="s">
        <v>981</v>
      </c>
      <c r="AS29" s="200" t="s">
        <v>981</v>
      </c>
      <c r="AT29" s="200" t="s">
        <v>981</v>
      </c>
      <c r="AU29" s="200" t="s">
        <v>981</v>
      </c>
      <c r="AV29" s="200" t="s">
        <v>981</v>
      </c>
      <c r="AW29" s="200" t="s">
        <v>981</v>
      </c>
      <c r="AX29" s="200" t="s">
        <v>981</v>
      </c>
      <c r="AY29" s="200" t="s">
        <v>981</v>
      </c>
    </row>
    <row r="30" spans="1:51" s="79" customFormat="1" ht="45" x14ac:dyDescent="0.25">
      <c r="A30" s="159" t="s">
        <v>175</v>
      </c>
      <c r="B30" s="201" t="s">
        <v>928</v>
      </c>
      <c r="C30" s="159" t="s">
        <v>913</v>
      </c>
      <c r="D30" s="230" t="s">
        <v>981</v>
      </c>
      <c r="E30" s="230" t="s">
        <v>981</v>
      </c>
      <c r="F30" s="230" t="s">
        <v>981</v>
      </c>
      <c r="G30" s="230" t="s">
        <v>981</v>
      </c>
      <c r="H30" s="230" t="s">
        <v>981</v>
      </c>
      <c r="I30" s="230" t="s">
        <v>981</v>
      </c>
      <c r="J30" s="230" t="s">
        <v>981</v>
      </c>
      <c r="K30" s="230" t="s">
        <v>981</v>
      </c>
      <c r="L30" s="230" t="s">
        <v>981</v>
      </c>
      <c r="M30" s="230" t="s">
        <v>981</v>
      </c>
      <c r="N30" s="230" t="s">
        <v>981</v>
      </c>
      <c r="O30" s="230" t="s">
        <v>981</v>
      </c>
      <c r="P30" s="230" t="s">
        <v>981</v>
      </c>
      <c r="Q30" s="230" t="s">
        <v>981</v>
      </c>
      <c r="R30" s="230" t="s">
        <v>981</v>
      </c>
      <c r="S30" s="230" t="s">
        <v>981</v>
      </c>
      <c r="T30" s="200" t="s">
        <v>981</v>
      </c>
      <c r="U30" s="200" t="s">
        <v>981</v>
      </c>
      <c r="V30" s="200" t="s">
        <v>981</v>
      </c>
      <c r="W30" s="200" t="s">
        <v>981</v>
      </c>
      <c r="X30" s="200" t="s">
        <v>981</v>
      </c>
      <c r="Y30" s="200" t="s">
        <v>981</v>
      </c>
      <c r="Z30" s="200" t="s">
        <v>981</v>
      </c>
      <c r="AA30" s="200" t="s">
        <v>981</v>
      </c>
      <c r="AB30" s="200" t="s">
        <v>981</v>
      </c>
      <c r="AC30" s="200" t="s">
        <v>981</v>
      </c>
      <c r="AD30" s="200" t="s">
        <v>981</v>
      </c>
      <c r="AE30" s="200" t="s">
        <v>981</v>
      </c>
      <c r="AF30" s="200" t="s">
        <v>981</v>
      </c>
      <c r="AG30" s="200" t="s">
        <v>981</v>
      </c>
      <c r="AH30" s="200" t="s">
        <v>981</v>
      </c>
      <c r="AI30" s="200" t="s">
        <v>981</v>
      </c>
      <c r="AJ30" s="200" t="s">
        <v>981</v>
      </c>
      <c r="AK30" s="200" t="s">
        <v>981</v>
      </c>
      <c r="AL30" s="200" t="s">
        <v>981</v>
      </c>
      <c r="AM30" s="200" t="s">
        <v>981</v>
      </c>
      <c r="AN30" s="200" t="s">
        <v>981</v>
      </c>
      <c r="AO30" s="200" t="s">
        <v>981</v>
      </c>
      <c r="AP30" s="200" t="s">
        <v>981</v>
      </c>
      <c r="AQ30" s="200" t="s">
        <v>981</v>
      </c>
      <c r="AR30" s="200" t="s">
        <v>981</v>
      </c>
      <c r="AS30" s="200" t="s">
        <v>981</v>
      </c>
      <c r="AT30" s="200" t="s">
        <v>981</v>
      </c>
      <c r="AU30" s="200" t="s">
        <v>981</v>
      </c>
      <c r="AV30" s="200" t="s">
        <v>981</v>
      </c>
      <c r="AW30" s="200" t="s">
        <v>981</v>
      </c>
      <c r="AX30" s="200" t="s">
        <v>981</v>
      </c>
      <c r="AY30" s="200" t="s">
        <v>981</v>
      </c>
    </row>
    <row r="31" spans="1:51" s="79" customFormat="1" ht="45" x14ac:dyDescent="0.25">
      <c r="A31" s="159" t="s">
        <v>177</v>
      </c>
      <c r="B31" s="201" t="s">
        <v>929</v>
      </c>
      <c r="C31" s="159" t="s">
        <v>913</v>
      </c>
      <c r="D31" s="230" t="s">
        <v>981</v>
      </c>
      <c r="E31" s="230" t="s">
        <v>981</v>
      </c>
      <c r="F31" s="230" t="s">
        <v>981</v>
      </c>
      <c r="G31" s="230" t="s">
        <v>981</v>
      </c>
      <c r="H31" s="230" t="s">
        <v>981</v>
      </c>
      <c r="I31" s="230" t="s">
        <v>981</v>
      </c>
      <c r="J31" s="230" t="s">
        <v>981</v>
      </c>
      <c r="K31" s="230" t="s">
        <v>981</v>
      </c>
      <c r="L31" s="230" t="s">
        <v>981</v>
      </c>
      <c r="M31" s="230" t="s">
        <v>981</v>
      </c>
      <c r="N31" s="230" t="s">
        <v>981</v>
      </c>
      <c r="O31" s="230" t="s">
        <v>981</v>
      </c>
      <c r="P31" s="230" t="s">
        <v>981</v>
      </c>
      <c r="Q31" s="230" t="s">
        <v>981</v>
      </c>
      <c r="R31" s="230" t="s">
        <v>981</v>
      </c>
      <c r="S31" s="230" t="s">
        <v>981</v>
      </c>
      <c r="T31" s="200" t="s">
        <v>981</v>
      </c>
      <c r="U31" s="200" t="s">
        <v>981</v>
      </c>
      <c r="V31" s="200" t="s">
        <v>981</v>
      </c>
      <c r="W31" s="200" t="s">
        <v>981</v>
      </c>
      <c r="X31" s="200" t="s">
        <v>981</v>
      </c>
      <c r="Y31" s="200" t="s">
        <v>981</v>
      </c>
      <c r="Z31" s="200" t="s">
        <v>981</v>
      </c>
      <c r="AA31" s="200" t="s">
        <v>981</v>
      </c>
      <c r="AB31" s="200" t="s">
        <v>981</v>
      </c>
      <c r="AC31" s="200" t="s">
        <v>981</v>
      </c>
      <c r="AD31" s="200" t="s">
        <v>981</v>
      </c>
      <c r="AE31" s="200" t="s">
        <v>981</v>
      </c>
      <c r="AF31" s="200" t="s">
        <v>981</v>
      </c>
      <c r="AG31" s="200" t="s">
        <v>981</v>
      </c>
      <c r="AH31" s="200" t="s">
        <v>981</v>
      </c>
      <c r="AI31" s="200" t="s">
        <v>981</v>
      </c>
      <c r="AJ31" s="200" t="s">
        <v>981</v>
      </c>
      <c r="AK31" s="200" t="s">
        <v>981</v>
      </c>
      <c r="AL31" s="200" t="s">
        <v>981</v>
      </c>
      <c r="AM31" s="200" t="s">
        <v>981</v>
      </c>
      <c r="AN31" s="200" t="s">
        <v>981</v>
      </c>
      <c r="AO31" s="200" t="s">
        <v>981</v>
      </c>
      <c r="AP31" s="200" t="s">
        <v>981</v>
      </c>
      <c r="AQ31" s="200" t="s">
        <v>981</v>
      </c>
      <c r="AR31" s="200" t="s">
        <v>981</v>
      </c>
      <c r="AS31" s="200" t="s">
        <v>981</v>
      </c>
      <c r="AT31" s="200" t="s">
        <v>981</v>
      </c>
      <c r="AU31" s="200" t="s">
        <v>981</v>
      </c>
      <c r="AV31" s="200" t="s">
        <v>981</v>
      </c>
      <c r="AW31" s="200" t="s">
        <v>981</v>
      </c>
      <c r="AX31" s="200" t="s">
        <v>981</v>
      </c>
      <c r="AY31" s="200" t="s">
        <v>981</v>
      </c>
    </row>
    <row r="32" spans="1:51" s="79" customFormat="1" ht="45" x14ac:dyDescent="0.25">
      <c r="A32" s="159" t="s">
        <v>179</v>
      </c>
      <c r="B32" s="201" t="s">
        <v>930</v>
      </c>
      <c r="C32" s="159" t="s">
        <v>913</v>
      </c>
      <c r="D32" s="230" t="s">
        <v>981</v>
      </c>
      <c r="E32" s="230" t="s">
        <v>981</v>
      </c>
      <c r="F32" s="230" t="s">
        <v>981</v>
      </c>
      <c r="G32" s="230" t="s">
        <v>981</v>
      </c>
      <c r="H32" s="230" t="s">
        <v>981</v>
      </c>
      <c r="I32" s="230" t="s">
        <v>981</v>
      </c>
      <c r="J32" s="230" t="s">
        <v>981</v>
      </c>
      <c r="K32" s="230" t="s">
        <v>981</v>
      </c>
      <c r="L32" s="230" t="s">
        <v>981</v>
      </c>
      <c r="M32" s="230" t="s">
        <v>981</v>
      </c>
      <c r="N32" s="230" t="s">
        <v>981</v>
      </c>
      <c r="O32" s="230" t="s">
        <v>981</v>
      </c>
      <c r="P32" s="230" t="s">
        <v>981</v>
      </c>
      <c r="Q32" s="230" t="s">
        <v>981</v>
      </c>
      <c r="R32" s="230" t="s">
        <v>981</v>
      </c>
      <c r="S32" s="230" t="s">
        <v>981</v>
      </c>
      <c r="T32" s="200" t="s">
        <v>981</v>
      </c>
      <c r="U32" s="200" t="s">
        <v>981</v>
      </c>
      <c r="V32" s="200" t="s">
        <v>981</v>
      </c>
      <c r="W32" s="200" t="s">
        <v>981</v>
      </c>
      <c r="X32" s="200" t="s">
        <v>981</v>
      </c>
      <c r="Y32" s="200" t="s">
        <v>981</v>
      </c>
      <c r="Z32" s="200" t="s">
        <v>981</v>
      </c>
      <c r="AA32" s="200" t="s">
        <v>981</v>
      </c>
      <c r="AB32" s="200" t="s">
        <v>981</v>
      </c>
      <c r="AC32" s="200" t="s">
        <v>981</v>
      </c>
      <c r="AD32" s="200" t="s">
        <v>981</v>
      </c>
      <c r="AE32" s="200" t="s">
        <v>981</v>
      </c>
      <c r="AF32" s="200" t="s">
        <v>981</v>
      </c>
      <c r="AG32" s="200" t="s">
        <v>981</v>
      </c>
      <c r="AH32" s="200" t="s">
        <v>981</v>
      </c>
      <c r="AI32" s="200" t="s">
        <v>981</v>
      </c>
      <c r="AJ32" s="200" t="s">
        <v>981</v>
      </c>
      <c r="AK32" s="200" t="s">
        <v>981</v>
      </c>
      <c r="AL32" s="200" t="s">
        <v>981</v>
      </c>
      <c r="AM32" s="200" t="s">
        <v>981</v>
      </c>
      <c r="AN32" s="200" t="s">
        <v>981</v>
      </c>
      <c r="AO32" s="200" t="s">
        <v>981</v>
      </c>
      <c r="AP32" s="200" t="s">
        <v>981</v>
      </c>
      <c r="AQ32" s="200" t="s">
        <v>981</v>
      </c>
      <c r="AR32" s="200" t="s">
        <v>981</v>
      </c>
      <c r="AS32" s="200" t="s">
        <v>981</v>
      </c>
      <c r="AT32" s="200" t="s">
        <v>981</v>
      </c>
      <c r="AU32" s="200" t="s">
        <v>981</v>
      </c>
      <c r="AV32" s="200" t="s">
        <v>981</v>
      </c>
      <c r="AW32" s="200" t="s">
        <v>981</v>
      </c>
      <c r="AX32" s="200" t="s">
        <v>981</v>
      </c>
      <c r="AY32" s="200" t="s">
        <v>981</v>
      </c>
    </row>
    <row r="33" spans="1:51" s="79" customFormat="1" ht="30" x14ac:dyDescent="0.25">
      <c r="A33" s="159" t="s">
        <v>187</v>
      </c>
      <c r="B33" s="201" t="s">
        <v>931</v>
      </c>
      <c r="C33" s="159" t="s">
        <v>913</v>
      </c>
      <c r="D33" s="230" t="s">
        <v>981</v>
      </c>
      <c r="E33" s="230" t="s">
        <v>981</v>
      </c>
      <c r="F33" s="230" t="s">
        <v>981</v>
      </c>
      <c r="G33" s="230" t="s">
        <v>981</v>
      </c>
      <c r="H33" s="230" t="s">
        <v>981</v>
      </c>
      <c r="I33" s="230" t="s">
        <v>981</v>
      </c>
      <c r="J33" s="230" t="s">
        <v>981</v>
      </c>
      <c r="K33" s="230" t="s">
        <v>981</v>
      </c>
      <c r="L33" s="230" t="s">
        <v>981</v>
      </c>
      <c r="M33" s="230" t="s">
        <v>981</v>
      </c>
      <c r="N33" s="230" t="s">
        <v>981</v>
      </c>
      <c r="O33" s="230" t="s">
        <v>981</v>
      </c>
      <c r="P33" s="230" t="s">
        <v>981</v>
      </c>
      <c r="Q33" s="230" t="s">
        <v>981</v>
      </c>
      <c r="R33" s="230" t="s">
        <v>981</v>
      </c>
      <c r="S33" s="230" t="s">
        <v>981</v>
      </c>
      <c r="T33" s="200" t="s">
        <v>981</v>
      </c>
      <c r="U33" s="200" t="s">
        <v>981</v>
      </c>
      <c r="V33" s="200" t="s">
        <v>981</v>
      </c>
      <c r="W33" s="200" t="s">
        <v>981</v>
      </c>
      <c r="X33" s="200" t="s">
        <v>981</v>
      </c>
      <c r="Y33" s="200" t="s">
        <v>981</v>
      </c>
      <c r="Z33" s="200" t="s">
        <v>981</v>
      </c>
      <c r="AA33" s="200" t="s">
        <v>981</v>
      </c>
      <c r="AB33" s="200" t="s">
        <v>981</v>
      </c>
      <c r="AC33" s="200" t="s">
        <v>981</v>
      </c>
      <c r="AD33" s="200" t="s">
        <v>981</v>
      </c>
      <c r="AE33" s="200" t="s">
        <v>981</v>
      </c>
      <c r="AF33" s="200" t="s">
        <v>981</v>
      </c>
      <c r="AG33" s="200" t="s">
        <v>981</v>
      </c>
      <c r="AH33" s="200" t="s">
        <v>981</v>
      </c>
      <c r="AI33" s="200" t="s">
        <v>981</v>
      </c>
      <c r="AJ33" s="200" t="s">
        <v>981</v>
      </c>
      <c r="AK33" s="200" t="s">
        <v>981</v>
      </c>
      <c r="AL33" s="200" t="s">
        <v>981</v>
      </c>
      <c r="AM33" s="200" t="s">
        <v>981</v>
      </c>
      <c r="AN33" s="200" t="s">
        <v>981</v>
      </c>
      <c r="AO33" s="200" t="s">
        <v>981</v>
      </c>
      <c r="AP33" s="200" t="s">
        <v>981</v>
      </c>
      <c r="AQ33" s="200" t="s">
        <v>981</v>
      </c>
      <c r="AR33" s="200" t="s">
        <v>981</v>
      </c>
      <c r="AS33" s="200" t="s">
        <v>981</v>
      </c>
      <c r="AT33" s="200" t="s">
        <v>981</v>
      </c>
      <c r="AU33" s="200" t="s">
        <v>981</v>
      </c>
      <c r="AV33" s="200" t="s">
        <v>981</v>
      </c>
      <c r="AW33" s="200" t="s">
        <v>981</v>
      </c>
      <c r="AX33" s="200" t="s">
        <v>981</v>
      </c>
      <c r="AY33" s="200" t="s">
        <v>981</v>
      </c>
    </row>
    <row r="34" spans="1:51" s="79" customFormat="1" ht="45" x14ac:dyDescent="0.25">
      <c r="A34" s="159" t="s">
        <v>811</v>
      </c>
      <c r="B34" s="201" t="s">
        <v>932</v>
      </c>
      <c r="C34" s="159" t="s">
        <v>913</v>
      </c>
      <c r="D34" s="230" t="s">
        <v>981</v>
      </c>
      <c r="E34" s="230" t="s">
        <v>981</v>
      </c>
      <c r="F34" s="230" t="s">
        <v>981</v>
      </c>
      <c r="G34" s="230" t="s">
        <v>981</v>
      </c>
      <c r="H34" s="230" t="s">
        <v>981</v>
      </c>
      <c r="I34" s="230" t="s">
        <v>981</v>
      </c>
      <c r="J34" s="230" t="s">
        <v>981</v>
      </c>
      <c r="K34" s="230" t="s">
        <v>981</v>
      </c>
      <c r="L34" s="230" t="s">
        <v>981</v>
      </c>
      <c r="M34" s="230" t="s">
        <v>981</v>
      </c>
      <c r="N34" s="230" t="s">
        <v>981</v>
      </c>
      <c r="O34" s="230" t="s">
        <v>981</v>
      </c>
      <c r="P34" s="230" t="s">
        <v>981</v>
      </c>
      <c r="Q34" s="230" t="s">
        <v>981</v>
      </c>
      <c r="R34" s="230" t="s">
        <v>981</v>
      </c>
      <c r="S34" s="230" t="s">
        <v>981</v>
      </c>
      <c r="T34" s="200" t="s">
        <v>981</v>
      </c>
      <c r="U34" s="200" t="s">
        <v>981</v>
      </c>
      <c r="V34" s="200" t="s">
        <v>981</v>
      </c>
      <c r="W34" s="200" t="s">
        <v>981</v>
      </c>
      <c r="X34" s="200" t="s">
        <v>981</v>
      </c>
      <c r="Y34" s="200" t="s">
        <v>981</v>
      </c>
      <c r="Z34" s="200" t="s">
        <v>981</v>
      </c>
      <c r="AA34" s="200" t="s">
        <v>981</v>
      </c>
      <c r="AB34" s="200" t="s">
        <v>981</v>
      </c>
      <c r="AC34" s="200" t="s">
        <v>981</v>
      </c>
      <c r="AD34" s="200" t="s">
        <v>981</v>
      </c>
      <c r="AE34" s="200" t="s">
        <v>981</v>
      </c>
      <c r="AF34" s="200" t="s">
        <v>981</v>
      </c>
      <c r="AG34" s="200" t="s">
        <v>981</v>
      </c>
      <c r="AH34" s="200" t="s">
        <v>981</v>
      </c>
      <c r="AI34" s="200" t="s">
        <v>981</v>
      </c>
      <c r="AJ34" s="200" t="s">
        <v>981</v>
      </c>
      <c r="AK34" s="200" t="s">
        <v>981</v>
      </c>
      <c r="AL34" s="200" t="s">
        <v>981</v>
      </c>
      <c r="AM34" s="200" t="s">
        <v>981</v>
      </c>
      <c r="AN34" s="200" t="s">
        <v>981</v>
      </c>
      <c r="AO34" s="200" t="s">
        <v>981</v>
      </c>
      <c r="AP34" s="200" t="s">
        <v>981</v>
      </c>
      <c r="AQ34" s="200" t="s">
        <v>981</v>
      </c>
      <c r="AR34" s="200" t="s">
        <v>981</v>
      </c>
      <c r="AS34" s="200" t="s">
        <v>981</v>
      </c>
      <c r="AT34" s="200" t="s">
        <v>981</v>
      </c>
      <c r="AU34" s="200" t="s">
        <v>981</v>
      </c>
      <c r="AV34" s="200" t="s">
        <v>981</v>
      </c>
      <c r="AW34" s="200" t="s">
        <v>981</v>
      </c>
      <c r="AX34" s="200" t="s">
        <v>981</v>
      </c>
      <c r="AY34" s="200" t="s">
        <v>981</v>
      </c>
    </row>
    <row r="35" spans="1:51" s="79" customFormat="1" ht="30" x14ac:dyDescent="0.25">
      <c r="A35" s="159" t="s">
        <v>812</v>
      </c>
      <c r="B35" s="201" t="s">
        <v>933</v>
      </c>
      <c r="C35" s="159" t="s">
        <v>913</v>
      </c>
      <c r="D35" s="230" t="s">
        <v>981</v>
      </c>
      <c r="E35" s="230" t="s">
        <v>981</v>
      </c>
      <c r="F35" s="230" t="s">
        <v>981</v>
      </c>
      <c r="G35" s="230" t="s">
        <v>981</v>
      </c>
      <c r="H35" s="230" t="s">
        <v>981</v>
      </c>
      <c r="I35" s="230" t="s">
        <v>981</v>
      </c>
      <c r="J35" s="230" t="s">
        <v>981</v>
      </c>
      <c r="K35" s="230" t="s">
        <v>981</v>
      </c>
      <c r="L35" s="230" t="s">
        <v>981</v>
      </c>
      <c r="M35" s="230" t="s">
        <v>981</v>
      </c>
      <c r="N35" s="230" t="s">
        <v>981</v>
      </c>
      <c r="O35" s="230" t="s">
        <v>981</v>
      </c>
      <c r="P35" s="230" t="s">
        <v>981</v>
      </c>
      <c r="Q35" s="230" t="s">
        <v>981</v>
      </c>
      <c r="R35" s="230" t="s">
        <v>981</v>
      </c>
      <c r="S35" s="230" t="s">
        <v>981</v>
      </c>
      <c r="T35" s="200" t="s">
        <v>981</v>
      </c>
      <c r="U35" s="200" t="s">
        <v>981</v>
      </c>
      <c r="V35" s="200" t="s">
        <v>981</v>
      </c>
      <c r="W35" s="200" t="s">
        <v>981</v>
      </c>
      <c r="X35" s="200" t="s">
        <v>981</v>
      </c>
      <c r="Y35" s="200" t="s">
        <v>981</v>
      </c>
      <c r="Z35" s="200" t="s">
        <v>981</v>
      </c>
      <c r="AA35" s="200" t="s">
        <v>981</v>
      </c>
      <c r="AB35" s="200" t="s">
        <v>981</v>
      </c>
      <c r="AC35" s="200" t="s">
        <v>981</v>
      </c>
      <c r="AD35" s="200" t="s">
        <v>981</v>
      </c>
      <c r="AE35" s="200" t="s">
        <v>981</v>
      </c>
      <c r="AF35" s="200" t="s">
        <v>981</v>
      </c>
      <c r="AG35" s="200" t="s">
        <v>981</v>
      </c>
      <c r="AH35" s="200" t="s">
        <v>981</v>
      </c>
      <c r="AI35" s="200" t="s">
        <v>981</v>
      </c>
      <c r="AJ35" s="200" t="s">
        <v>981</v>
      </c>
      <c r="AK35" s="200" t="s">
        <v>981</v>
      </c>
      <c r="AL35" s="200" t="s">
        <v>981</v>
      </c>
      <c r="AM35" s="200" t="s">
        <v>981</v>
      </c>
      <c r="AN35" s="200" t="s">
        <v>981</v>
      </c>
      <c r="AO35" s="200" t="s">
        <v>981</v>
      </c>
      <c r="AP35" s="200" t="s">
        <v>981</v>
      </c>
      <c r="AQ35" s="200" t="s">
        <v>981</v>
      </c>
      <c r="AR35" s="200" t="s">
        <v>981</v>
      </c>
      <c r="AS35" s="200" t="s">
        <v>981</v>
      </c>
      <c r="AT35" s="200" t="s">
        <v>981</v>
      </c>
      <c r="AU35" s="200" t="s">
        <v>981</v>
      </c>
      <c r="AV35" s="200" t="s">
        <v>981</v>
      </c>
      <c r="AW35" s="200" t="s">
        <v>981</v>
      </c>
      <c r="AX35" s="200" t="s">
        <v>981</v>
      </c>
      <c r="AY35" s="200" t="s">
        <v>981</v>
      </c>
    </row>
    <row r="36" spans="1:51" s="79" customFormat="1" ht="33.75" customHeight="1" x14ac:dyDescent="0.25">
      <c r="A36" s="159" t="s">
        <v>188</v>
      </c>
      <c r="B36" s="201" t="s">
        <v>934</v>
      </c>
      <c r="C36" s="159" t="s">
        <v>913</v>
      </c>
      <c r="D36" s="230" t="s">
        <v>981</v>
      </c>
      <c r="E36" s="230" t="s">
        <v>981</v>
      </c>
      <c r="F36" s="230" t="s">
        <v>981</v>
      </c>
      <c r="G36" s="230" t="s">
        <v>981</v>
      </c>
      <c r="H36" s="230" t="s">
        <v>981</v>
      </c>
      <c r="I36" s="230" t="s">
        <v>981</v>
      </c>
      <c r="J36" s="230" t="s">
        <v>981</v>
      </c>
      <c r="K36" s="230" t="s">
        <v>981</v>
      </c>
      <c r="L36" s="230" t="s">
        <v>981</v>
      </c>
      <c r="M36" s="230" t="s">
        <v>981</v>
      </c>
      <c r="N36" s="230" t="s">
        <v>981</v>
      </c>
      <c r="O36" s="230" t="s">
        <v>981</v>
      </c>
      <c r="P36" s="230" t="s">
        <v>981</v>
      </c>
      <c r="Q36" s="230" t="s">
        <v>981</v>
      </c>
      <c r="R36" s="230" t="s">
        <v>981</v>
      </c>
      <c r="S36" s="230" t="s">
        <v>981</v>
      </c>
      <c r="T36" s="200" t="s">
        <v>981</v>
      </c>
      <c r="U36" s="200" t="s">
        <v>981</v>
      </c>
      <c r="V36" s="200" t="s">
        <v>981</v>
      </c>
      <c r="W36" s="200" t="s">
        <v>981</v>
      </c>
      <c r="X36" s="200" t="s">
        <v>981</v>
      </c>
      <c r="Y36" s="200" t="s">
        <v>981</v>
      </c>
      <c r="Z36" s="200" t="s">
        <v>981</v>
      </c>
      <c r="AA36" s="200" t="s">
        <v>981</v>
      </c>
      <c r="AB36" s="200" t="s">
        <v>981</v>
      </c>
      <c r="AC36" s="200" t="s">
        <v>981</v>
      </c>
      <c r="AD36" s="200" t="s">
        <v>981</v>
      </c>
      <c r="AE36" s="200" t="s">
        <v>981</v>
      </c>
      <c r="AF36" s="200" t="s">
        <v>981</v>
      </c>
      <c r="AG36" s="200" t="s">
        <v>981</v>
      </c>
      <c r="AH36" s="200" t="s">
        <v>981</v>
      </c>
      <c r="AI36" s="200" t="s">
        <v>981</v>
      </c>
      <c r="AJ36" s="200" t="s">
        <v>981</v>
      </c>
      <c r="AK36" s="200" t="s">
        <v>981</v>
      </c>
      <c r="AL36" s="200" t="s">
        <v>981</v>
      </c>
      <c r="AM36" s="200" t="s">
        <v>981</v>
      </c>
      <c r="AN36" s="200" t="s">
        <v>981</v>
      </c>
      <c r="AO36" s="200" t="s">
        <v>981</v>
      </c>
      <c r="AP36" s="200" t="s">
        <v>981</v>
      </c>
      <c r="AQ36" s="200" t="s">
        <v>981</v>
      </c>
      <c r="AR36" s="200" t="s">
        <v>981</v>
      </c>
      <c r="AS36" s="200" t="s">
        <v>981</v>
      </c>
      <c r="AT36" s="200" t="s">
        <v>981</v>
      </c>
      <c r="AU36" s="200" t="s">
        <v>981</v>
      </c>
      <c r="AV36" s="200" t="s">
        <v>981</v>
      </c>
      <c r="AW36" s="200" t="s">
        <v>981</v>
      </c>
      <c r="AX36" s="200" t="s">
        <v>981</v>
      </c>
      <c r="AY36" s="200" t="s">
        <v>981</v>
      </c>
    </row>
    <row r="37" spans="1:51" s="79" customFormat="1" ht="38.25" customHeight="1" x14ac:dyDescent="0.25">
      <c r="A37" s="159" t="s">
        <v>935</v>
      </c>
      <c r="B37" s="201" t="s">
        <v>936</v>
      </c>
      <c r="C37" s="159" t="s">
        <v>913</v>
      </c>
      <c r="D37" s="230" t="s">
        <v>981</v>
      </c>
      <c r="E37" s="230" t="s">
        <v>981</v>
      </c>
      <c r="F37" s="230" t="s">
        <v>981</v>
      </c>
      <c r="G37" s="230" t="s">
        <v>981</v>
      </c>
      <c r="H37" s="230" t="s">
        <v>981</v>
      </c>
      <c r="I37" s="230" t="s">
        <v>981</v>
      </c>
      <c r="J37" s="230" t="s">
        <v>981</v>
      </c>
      <c r="K37" s="230" t="s">
        <v>981</v>
      </c>
      <c r="L37" s="230" t="s">
        <v>981</v>
      </c>
      <c r="M37" s="230" t="s">
        <v>981</v>
      </c>
      <c r="N37" s="230" t="s">
        <v>981</v>
      </c>
      <c r="O37" s="230" t="s">
        <v>981</v>
      </c>
      <c r="P37" s="230" t="s">
        <v>981</v>
      </c>
      <c r="Q37" s="230" t="s">
        <v>981</v>
      </c>
      <c r="R37" s="230" t="s">
        <v>981</v>
      </c>
      <c r="S37" s="230" t="s">
        <v>981</v>
      </c>
      <c r="T37" s="200" t="s">
        <v>981</v>
      </c>
      <c r="U37" s="200" t="s">
        <v>981</v>
      </c>
      <c r="V37" s="200" t="s">
        <v>981</v>
      </c>
      <c r="W37" s="200" t="s">
        <v>981</v>
      </c>
      <c r="X37" s="200" t="s">
        <v>981</v>
      </c>
      <c r="Y37" s="200" t="s">
        <v>981</v>
      </c>
      <c r="Z37" s="200" t="s">
        <v>981</v>
      </c>
      <c r="AA37" s="200" t="s">
        <v>981</v>
      </c>
      <c r="AB37" s="200" t="s">
        <v>981</v>
      </c>
      <c r="AC37" s="200" t="s">
        <v>981</v>
      </c>
      <c r="AD37" s="200" t="s">
        <v>981</v>
      </c>
      <c r="AE37" s="200" t="s">
        <v>981</v>
      </c>
      <c r="AF37" s="200" t="s">
        <v>981</v>
      </c>
      <c r="AG37" s="200" t="s">
        <v>981</v>
      </c>
      <c r="AH37" s="200" t="s">
        <v>981</v>
      </c>
      <c r="AI37" s="200" t="s">
        <v>981</v>
      </c>
      <c r="AJ37" s="200" t="s">
        <v>981</v>
      </c>
      <c r="AK37" s="200" t="s">
        <v>981</v>
      </c>
      <c r="AL37" s="200" t="s">
        <v>981</v>
      </c>
      <c r="AM37" s="200" t="s">
        <v>981</v>
      </c>
      <c r="AN37" s="200" t="s">
        <v>981</v>
      </c>
      <c r="AO37" s="200" t="s">
        <v>981</v>
      </c>
      <c r="AP37" s="200" t="s">
        <v>981</v>
      </c>
      <c r="AQ37" s="200" t="s">
        <v>981</v>
      </c>
      <c r="AR37" s="200" t="s">
        <v>981</v>
      </c>
      <c r="AS37" s="200" t="s">
        <v>981</v>
      </c>
      <c r="AT37" s="200" t="s">
        <v>981</v>
      </c>
      <c r="AU37" s="200" t="s">
        <v>981</v>
      </c>
      <c r="AV37" s="200" t="s">
        <v>981</v>
      </c>
      <c r="AW37" s="200" t="s">
        <v>981</v>
      </c>
      <c r="AX37" s="200" t="s">
        <v>981</v>
      </c>
      <c r="AY37" s="200" t="s">
        <v>981</v>
      </c>
    </row>
    <row r="38" spans="1:51" s="79" customFormat="1" ht="75" customHeight="1" x14ac:dyDescent="0.25">
      <c r="A38" s="159" t="s">
        <v>935</v>
      </c>
      <c r="B38" s="201" t="s">
        <v>937</v>
      </c>
      <c r="C38" s="159" t="s">
        <v>913</v>
      </c>
      <c r="D38" s="230" t="s">
        <v>981</v>
      </c>
      <c r="E38" s="230" t="s">
        <v>981</v>
      </c>
      <c r="F38" s="230" t="s">
        <v>981</v>
      </c>
      <c r="G38" s="230" t="s">
        <v>981</v>
      </c>
      <c r="H38" s="230" t="s">
        <v>981</v>
      </c>
      <c r="I38" s="230" t="s">
        <v>981</v>
      </c>
      <c r="J38" s="230" t="s">
        <v>981</v>
      </c>
      <c r="K38" s="230" t="s">
        <v>981</v>
      </c>
      <c r="L38" s="230" t="s">
        <v>981</v>
      </c>
      <c r="M38" s="230" t="s">
        <v>981</v>
      </c>
      <c r="N38" s="230" t="s">
        <v>981</v>
      </c>
      <c r="O38" s="230" t="s">
        <v>981</v>
      </c>
      <c r="P38" s="230" t="s">
        <v>981</v>
      </c>
      <c r="Q38" s="230" t="s">
        <v>981</v>
      </c>
      <c r="R38" s="230" t="s">
        <v>981</v>
      </c>
      <c r="S38" s="230" t="s">
        <v>981</v>
      </c>
      <c r="T38" s="200" t="s">
        <v>981</v>
      </c>
      <c r="U38" s="200" t="s">
        <v>981</v>
      </c>
      <c r="V38" s="200" t="s">
        <v>981</v>
      </c>
      <c r="W38" s="200" t="s">
        <v>981</v>
      </c>
      <c r="X38" s="200" t="s">
        <v>981</v>
      </c>
      <c r="Y38" s="200" t="s">
        <v>981</v>
      </c>
      <c r="Z38" s="200" t="s">
        <v>981</v>
      </c>
      <c r="AA38" s="200" t="s">
        <v>981</v>
      </c>
      <c r="AB38" s="200" t="s">
        <v>981</v>
      </c>
      <c r="AC38" s="200" t="s">
        <v>981</v>
      </c>
      <c r="AD38" s="200" t="s">
        <v>981</v>
      </c>
      <c r="AE38" s="200" t="s">
        <v>981</v>
      </c>
      <c r="AF38" s="200" t="s">
        <v>981</v>
      </c>
      <c r="AG38" s="200" t="s">
        <v>981</v>
      </c>
      <c r="AH38" s="200" t="s">
        <v>981</v>
      </c>
      <c r="AI38" s="200" t="s">
        <v>981</v>
      </c>
      <c r="AJ38" s="200" t="s">
        <v>981</v>
      </c>
      <c r="AK38" s="200" t="s">
        <v>981</v>
      </c>
      <c r="AL38" s="200" t="s">
        <v>981</v>
      </c>
      <c r="AM38" s="200" t="s">
        <v>981</v>
      </c>
      <c r="AN38" s="200" t="s">
        <v>981</v>
      </c>
      <c r="AO38" s="200" t="s">
        <v>981</v>
      </c>
      <c r="AP38" s="200" t="s">
        <v>981</v>
      </c>
      <c r="AQ38" s="200" t="s">
        <v>981</v>
      </c>
      <c r="AR38" s="200" t="s">
        <v>981</v>
      </c>
      <c r="AS38" s="200" t="s">
        <v>981</v>
      </c>
      <c r="AT38" s="200" t="s">
        <v>981</v>
      </c>
      <c r="AU38" s="200" t="s">
        <v>981</v>
      </c>
      <c r="AV38" s="200" t="s">
        <v>981</v>
      </c>
      <c r="AW38" s="200" t="s">
        <v>981</v>
      </c>
      <c r="AX38" s="200" t="s">
        <v>981</v>
      </c>
      <c r="AY38" s="200" t="s">
        <v>981</v>
      </c>
    </row>
    <row r="39" spans="1:51" s="79" customFormat="1" ht="67.5" customHeight="1" x14ac:dyDescent="0.25">
      <c r="A39" s="159" t="s">
        <v>935</v>
      </c>
      <c r="B39" s="201" t="s">
        <v>938</v>
      </c>
      <c r="C39" s="159" t="s">
        <v>913</v>
      </c>
      <c r="D39" s="230" t="s">
        <v>981</v>
      </c>
      <c r="E39" s="230" t="s">
        <v>981</v>
      </c>
      <c r="F39" s="230" t="s">
        <v>981</v>
      </c>
      <c r="G39" s="230" t="s">
        <v>981</v>
      </c>
      <c r="H39" s="230" t="s">
        <v>981</v>
      </c>
      <c r="I39" s="230" t="s">
        <v>981</v>
      </c>
      <c r="J39" s="230" t="s">
        <v>981</v>
      </c>
      <c r="K39" s="230" t="s">
        <v>981</v>
      </c>
      <c r="L39" s="230" t="s">
        <v>981</v>
      </c>
      <c r="M39" s="230" t="s">
        <v>981</v>
      </c>
      <c r="N39" s="230" t="s">
        <v>981</v>
      </c>
      <c r="O39" s="230" t="s">
        <v>981</v>
      </c>
      <c r="P39" s="230" t="s">
        <v>981</v>
      </c>
      <c r="Q39" s="230" t="s">
        <v>981</v>
      </c>
      <c r="R39" s="230" t="s">
        <v>981</v>
      </c>
      <c r="S39" s="230" t="s">
        <v>981</v>
      </c>
      <c r="T39" s="200" t="s">
        <v>981</v>
      </c>
      <c r="U39" s="200" t="s">
        <v>981</v>
      </c>
      <c r="V39" s="200" t="s">
        <v>981</v>
      </c>
      <c r="W39" s="200" t="s">
        <v>981</v>
      </c>
      <c r="X39" s="200" t="s">
        <v>981</v>
      </c>
      <c r="Y39" s="200" t="s">
        <v>981</v>
      </c>
      <c r="Z39" s="200" t="s">
        <v>981</v>
      </c>
      <c r="AA39" s="200" t="s">
        <v>981</v>
      </c>
      <c r="AB39" s="200" t="s">
        <v>981</v>
      </c>
      <c r="AC39" s="200" t="s">
        <v>981</v>
      </c>
      <c r="AD39" s="200" t="s">
        <v>981</v>
      </c>
      <c r="AE39" s="200" t="s">
        <v>981</v>
      </c>
      <c r="AF39" s="200" t="s">
        <v>981</v>
      </c>
      <c r="AG39" s="200" t="s">
        <v>981</v>
      </c>
      <c r="AH39" s="200" t="s">
        <v>981</v>
      </c>
      <c r="AI39" s="200" t="s">
        <v>981</v>
      </c>
      <c r="AJ39" s="200" t="s">
        <v>981</v>
      </c>
      <c r="AK39" s="200" t="s">
        <v>981</v>
      </c>
      <c r="AL39" s="200" t="s">
        <v>981</v>
      </c>
      <c r="AM39" s="200" t="s">
        <v>981</v>
      </c>
      <c r="AN39" s="200" t="s">
        <v>981</v>
      </c>
      <c r="AO39" s="200" t="s">
        <v>981</v>
      </c>
      <c r="AP39" s="200" t="s">
        <v>981</v>
      </c>
      <c r="AQ39" s="200" t="s">
        <v>981</v>
      </c>
      <c r="AR39" s="200" t="s">
        <v>981</v>
      </c>
      <c r="AS39" s="200" t="s">
        <v>981</v>
      </c>
      <c r="AT39" s="200" t="s">
        <v>981</v>
      </c>
      <c r="AU39" s="200" t="s">
        <v>981</v>
      </c>
      <c r="AV39" s="200" t="s">
        <v>981</v>
      </c>
      <c r="AW39" s="200" t="s">
        <v>981</v>
      </c>
      <c r="AX39" s="200" t="s">
        <v>981</v>
      </c>
      <c r="AY39" s="200" t="s">
        <v>981</v>
      </c>
    </row>
    <row r="40" spans="1:51" s="79" customFormat="1" ht="82.5" customHeight="1" x14ac:dyDescent="0.25">
      <c r="A40" s="159" t="s">
        <v>935</v>
      </c>
      <c r="B40" s="201" t="s">
        <v>939</v>
      </c>
      <c r="C40" s="159" t="s">
        <v>913</v>
      </c>
      <c r="D40" s="230" t="s">
        <v>981</v>
      </c>
      <c r="E40" s="230" t="s">
        <v>981</v>
      </c>
      <c r="F40" s="230" t="s">
        <v>981</v>
      </c>
      <c r="G40" s="230" t="s">
        <v>981</v>
      </c>
      <c r="H40" s="230" t="s">
        <v>981</v>
      </c>
      <c r="I40" s="230" t="s">
        <v>981</v>
      </c>
      <c r="J40" s="230" t="s">
        <v>981</v>
      </c>
      <c r="K40" s="230" t="s">
        <v>981</v>
      </c>
      <c r="L40" s="230" t="s">
        <v>981</v>
      </c>
      <c r="M40" s="230" t="s">
        <v>981</v>
      </c>
      <c r="N40" s="230" t="s">
        <v>981</v>
      </c>
      <c r="O40" s="230" t="s">
        <v>981</v>
      </c>
      <c r="P40" s="230" t="s">
        <v>981</v>
      </c>
      <c r="Q40" s="230" t="s">
        <v>981</v>
      </c>
      <c r="R40" s="230" t="s">
        <v>981</v>
      </c>
      <c r="S40" s="230" t="s">
        <v>981</v>
      </c>
      <c r="T40" s="200" t="s">
        <v>981</v>
      </c>
      <c r="U40" s="200" t="s">
        <v>981</v>
      </c>
      <c r="V40" s="200" t="s">
        <v>981</v>
      </c>
      <c r="W40" s="200" t="s">
        <v>981</v>
      </c>
      <c r="X40" s="200" t="s">
        <v>981</v>
      </c>
      <c r="Y40" s="200" t="s">
        <v>981</v>
      </c>
      <c r="Z40" s="200" t="s">
        <v>981</v>
      </c>
      <c r="AA40" s="200" t="s">
        <v>981</v>
      </c>
      <c r="AB40" s="200" t="s">
        <v>981</v>
      </c>
      <c r="AC40" s="200" t="s">
        <v>981</v>
      </c>
      <c r="AD40" s="200" t="s">
        <v>981</v>
      </c>
      <c r="AE40" s="200" t="s">
        <v>981</v>
      </c>
      <c r="AF40" s="200" t="s">
        <v>981</v>
      </c>
      <c r="AG40" s="200" t="s">
        <v>981</v>
      </c>
      <c r="AH40" s="200" t="s">
        <v>981</v>
      </c>
      <c r="AI40" s="200" t="s">
        <v>981</v>
      </c>
      <c r="AJ40" s="200" t="s">
        <v>981</v>
      </c>
      <c r="AK40" s="200" t="s">
        <v>981</v>
      </c>
      <c r="AL40" s="200" t="s">
        <v>981</v>
      </c>
      <c r="AM40" s="200" t="s">
        <v>981</v>
      </c>
      <c r="AN40" s="200" t="s">
        <v>981</v>
      </c>
      <c r="AO40" s="200" t="s">
        <v>981</v>
      </c>
      <c r="AP40" s="200" t="s">
        <v>981</v>
      </c>
      <c r="AQ40" s="200" t="s">
        <v>981</v>
      </c>
      <c r="AR40" s="200" t="s">
        <v>981</v>
      </c>
      <c r="AS40" s="200" t="s">
        <v>981</v>
      </c>
      <c r="AT40" s="200" t="s">
        <v>981</v>
      </c>
      <c r="AU40" s="200" t="s">
        <v>981</v>
      </c>
      <c r="AV40" s="200" t="s">
        <v>981</v>
      </c>
      <c r="AW40" s="200" t="s">
        <v>981</v>
      </c>
      <c r="AX40" s="200" t="s">
        <v>981</v>
      </c>
      <c r="AY40" s="200" t="s">
        <v>981</v>
      </c>
    </row>
    <row r="41" spans="1:51" s="79" customFormat="1" ht="40.5" customHeight="1" x14ac:dyDescent="0.25">
      <c r="A41" s="159" t="s">
        <v>940</v>
      </c>
      <c r="B41" s="201" t="s">
        <v>936</v>
      </c>
      <c r="C41" s="159" t="s">
        <v>913</v>
      </c>
      <c r="D41" s="230" t="s">
        <v>981</v>
      </c>
      <c r="E41" s="230" t="s">
        <v>981</v>
      </c>
      <c r="F41" s="230" t="s">
        <v>981</v>
      </c>
      <c r="G41" s="230" t="s">
        <v>981</v>
      </c>
      <c r="H41" s="230" t="s">
        <v>981</v>
      </c>
      <c r="I41" s="230" t="s">
        <v>981</v>
      </c>
      <c r="J41" s="230" t="s">
        <v>981</v>
      </c>
      <c r="K41" s="230" t="s">
        <v>981</v>
      </c>
      <c r="L41" s="230" t="s">
        <v>981</v>
      </c>
      <c r="M41" s="230" t="s">
        <v>981</v>
      </c>
      <c r="N41" s="230" t="s">
        <v>981</v>
      </c>
      <c r="O41" s="230" t="s">
        <v>981</v>
      </c>
      <c r="P41" s="230" t="s">
        <v>981</v>
      </c>
      <c r="Q41" s="230" t="s">
        <v>981</v>
      </c>
      <c r="R41" s="230" t="s">
        <v>981</v>
      </c>
      <c r="S41" s="230" t="s">
        <v>981</v>
      </c>
      <c r="T41" s="200" t="s">
        <v>981</v>
      </c>
      <c r="U41" s="200" t="s">
        <v>981</v>
      </c>
      <c r="V41" s="200" t="s">
        <v>981</v>
      </c>
      <c r="W41" s="200" t="s">
        <v>981</v>
      </c>
      <c r="X41" s="200" t="s">
        <v>981</v>
      </c>
      <c r="Y41" s="200" t="s">
        <v>981</v>
      </c>
      <c r="Z41" s="200" t="s">
        <v>981</v>
      </c>
      <c r="AA41" s="200" t="s">
        <v>981</v>
      </c>
      <c r="AB41" s="200" t="s">
        <v>981</v>
      </c>
      <c r="AC41" s="200" t="s">
        <v>981</v>
      </c>
      <c r="AD41" s="200" t="s">
        <v>981</v>
      </c>
      <c r="AE41" s="200" t="s">
        <v>981</v>
      </c>
      <c r="AF41" s="200" t="s">
        <v>981</v>
      </c>
      <c r="AG41" s="200" t="s">
        <v>981</v>
      </c>
      <c r="AH41" s="200" t="s">
        <v>981</v>
      </c>
      <c r="AI41" s="200" t="s">
        <v>981</v>
      </c>
      <c r="AJ41" s="200" t="s">
        <v>981</v>
      </c>
      <c r="AK41" s="200" t="s">
        <v>981</v>
      </c>
      <c r="AL41" s="200" t="s">
        <v>981</v>
      </c>
      <c r="AM41" s="200" t="s">
        <v>981</v>
      </c>
      <c r="AN41" s="200" t="s">
        <v>981</v>
      </c>
      <c r="AO41" s="200" t="s">
        <v>981</v>
      </c>
      <c r="AP41" s="200" t="s">
        <v>981</v>
      </c>
      <c r="AQ41" s="200" t="s">
        <v>981</v>
      </c>
      <c r="AR41" s="200" t="s">
        <v>981</v>
      </c>
      <c r="AS41" s="200" t="s">
        <v>981</v>
      </c>
      <c r="AT41" s="200" t="s">
        <v>981</v>
      </c>
      <c r="AU41" s="200" t="s">
        <v>981</v>
      </c>
      <c r="AV41" s="200" t="s">
        <v>981</v>
      </c>
      <c r="AW41" s="200" t="s">
        <v>981</v>
      </c>
      <c r="AX41" s="200" t="s">
        <v>981</v>
      </c>
      <c r="AY41" s="200" t="s">
        <v>981</v>
      </c>
    </row>
    <row r="42" spans="1:51" s="79" customFormat="1" ht="80.25" customHeight="1" x14ac:dyDescent="0.25">
      <c r="A42" s="159" t="s">
        <v>940</v>
      </c>
      <c r="B42" s="201" t="s">
        <v>937</v>
      </c>
      <c r="C42" s="159" t="s">
        <v>913</v>
      </c>
      <c r="D42" s="230" t="s">
        <v>981</v>
      </c>
      <c r="E42" s="230" t="s">
        <v>981</v>
      </c>
      <c r="F42" s="230" t="s">
        <v>981</v>
      </c>
      <c r="G42" s="230" t="s">
        <v>981</v>
      </c>
      <c r="H42" s="230" t="s">
        <v>981</v>
      </c>
      <c r="I42" s="230" t="s">
        <v>981</v>
      </c>
      <c r="J42" s="230" t="s">
        <v>981</v>
      </c>
      <c r="K42" s="230" t="s">
        <v>981</v>
      </c>
      <c r="L42" s="230" t="s">
        <v>981</v>
      </c>
      <c r="M42" s="230" t="s">
        <v>981</v>
      </c>
      <c r="N42" s="230" t="s">
        <v>981</v>
      </c>
      <c r="O42" s="230" t="s">
        <v>981</v>
      </c>
      <c r="P42" s="230" t="s">
        <v>981</v>
      </c>
      <c r="Q42" s="230" t="s">
        <v>981</v>
      </c>
      <c r="R42" s="230" t="s">
        <v>981</v>
      </c>
      <c r="S42" s="230" t="s">
        <v>981</v>
      </c>
      <c r="T42" s="200" t="s">
        <v>981</v>
      </c>
      <c r="U42" s="200" t="s">
        <v>981</v>
      </c>
      <c r="V42" s="200" t="s">
        <v>981</v>
      </c>
      <c r="W42" s="200" t="s">
        <v>981</v>
      </c>
      <c r="X42" s="200" t="s">
        <v>981</v>
      </c>
      <c r="Y42" s="200" t="s">
        <v>981</v>
      </c>
      <c r="Z42" s="200" t="s">
        <v>981</v>
      </c>
      <c r="AA42" s="200" t="s">
        <v>981</v>
      </c>
      <c r="AB42" s="200" t="s">
        <v>981</v>
      </c>
      <c r="AC42" s="200" t="s">
        <v>981</v>
      </c>
      <c r="AD42" s="200" t="s">
        <v>981</v>
      </c>
      <c r="AE42" s="200" t="s">
        <v>981</v>
      </c>
      <c r="AF42" s="200" t="s">
        <v>981</v>
      </c>
      <c r="AG42" s="200" t="s">
        <v>981</v>
      </c>
      <c r="AH42" s="200" t="s">
        <v>981</v>
      </c>
      <c r="AI42" s="200" t="s">
        <v>981</v>
      </c>
      <c r="AJ42" s="200" t="s">
        <v>981</v>
      </c>
      <c r="AK42" s="200" t="s">
        <v>981</v>
      </c>
      <c r="AL42" s="200" t="s">
        <v>981</v>
      </c>
      <c r="AM42" s="200" t="s">
        <v>981</v>
      </c>
      <c r="AN42" s="200" t="s">
        <v>981</v>
      </c>
      <c r="AO42" s="200" t="s">
        <v>981</v>
      </c>
      <c r="AP42" s="200" t="s">
        <v>981</v>
      </c>
      <c r="AQ42" s="200" t="s">
        <v>981</v>
      </c>
      <c r="AR42" s="200" t="s">
        <v>981</v>
      </c>
      <c r="AS42" s="200" t="s">
        <v>981</v>
      </c>
      <c r="AT42" s="200" t="s">
        <v>981</v>
      </c>
      <c r="AU42" s="200" t="s">
        <v>981</v>
      </c>
      <c r="AV42" s="200" t="s">
        <v>981</v>
      </c>
      <c r="AW42" s="200" t="s">
        <v>981</v>
      </c>
      <c r="AX42" s="200" t="s">
        <v>981</v>
      </c>
      <c r="AY42" s="200" t="s">
        <v>981</v>
      </c>
    </row>
    <row r="43" spans="1:51" s="79" customFormat="1" ht="67.5" customHeight="1" x14ac:dyDescent="0.25">
      <c r="A43" s="159" t="s">
        <v>940</v>
      </c>
      <c r="B43" s="201" t="s">
        <v>938</v>
      </c>
      <c r="C43" s="159" t="s">
        <v>913</v>
      </c>
      <c r="D43" s="230" t="s">
        <v>981</v>
      </c>
      <c r="E43" s="230" t="s">
        <v>981</v>
      </c>
      <c r="F43" s="230" t="s">
        <v>981</v>
      </c>
      <c r="G43" s="230" t="s">
        <v>981</v>
      </c>
      <c r="H43" s="230" t="s">
        <v>981</v>
      </c>
      <c r="I43" s="230" t="s">
        <v>981</v>
      </c>
      <c r="J43" s="230" t="s">
        <v>981</v>
      </c>
      <c r="K43" s="230" t="s">
        <v>981</v>
      </c>
      <c r="L43" s="230" t="s">
        <v>981</v>
      </c>
      <c r="M43" s="230" t="s">
        <v>981</v>
      </c>
      <c r="N43" s="230" t="s">
        <v>981</v>
      </c>
      <c r="O43" s="230" t="s">
        <v>981</v>
      </c>
      <c r="P43" s="230" t="s">
        <v>981</v>
      </c>
      <c r="Q43" s="230" t="s">
        <v>981</v>
      </c>
      <c r="R43" s="230" t="s">
        <v>981</v>
      </c>
      <c r="S43" s="230" t="s">
        <v>981</v>
      </c>
      <c r="T43" s="200" t="s">
        <v>981</v>
      </c>
      <c r="U43" s="200" t="s">
        <v>981</v>
      </c>
      <c r="V43" s="200" t="s">
        <v>981</v>
      </c>
      <c r="W43" s="200" t="s">
        <v>981</v>
      </c>
      <c r="X43" s="200" t="s">
        <v>981</v>
      </c>
      <c r="Y43" s="200" t="s">
        <v>981</v>
      </c>
      <c r="Z43" s="200" t="s">
        <v>981</v>
      </c>
      <c r="AA43" s="200" t="s">
        <v>981</v>
      </c>
      <c r="AB43" s="200" t="s">
        <v>981</v>
      </c>
      <c r="AC43" s="200" t="s">
        <v>981</v>
      </c>
      <c r="AD43" s="200" t="s">
        <v>981</v>
      </c>
      <c r="AE43" s="200" t="s">
        <v>981</v>
      </c>
      <c r="AF43" s="200" t="s">
        <v>981</v>
      </c>
      <c r="AG43" s="200" t="s">
        <v>981</v>
      </c>
      <c r="AH43" s="200" t="s">
        <v>981</v>
      </c>
      <c r="AI43" s="200" t="s">
        <v>981</v>
      </c>
      <c r="AJ43" s="200" t="s">
        <v>981</v>
      </c>
      <c r="AK43" s="200" t="s">
        <v>981</v>
      </c>
      <c r="AL43" s="200" t="s">
        <v>981</v>
      </c>
      <c r="AM43" s="200" t="s">
        <v>981</v>
      </c>
      <c r="AN43" s="200" t="s">
        <v>981</v>
      </c>
      <c r="AO43" s="200" t="s">
        <v>981</v>
      </c>
      <c r="AP43" s="200" t="s">
        <v>981</v>
      </c>
      <c r="AQ43" s="200" t="s">
        <v>981</v>
      </c>
      <c r="AR43" s="200" t="s">
        <v>981</v>
      </c>
      <c r="AS43" s="200" t="s">
        <v>981</v>
      </c>
      <c r="AT43" s="200" t="s">
        <v>981</v>
      </c>
      <c r="AU43" s="200" t="s">
        <v>981</v>
      </c>
      <c r="AV43" s="200" t="s">
        <v>981</v>
      </c>
      <c r="AW43" s="200" t="s">
        <v>981</v>
      </c>
      <c r="AX43" s="200" t="s">
        <v>981</v>
      </c>
      <c r="AY43" s="200" t="s">
        <v>981</v>
      </c>
    </row>
    <row r="44" spans="1:51" s="79" customFormat="1" ht="79.5" customHeight="1" x14ac:dyDescent="0.25">
      <c r="A44" s="159" t="s">
        <v>940</v>
      </c>
      <c r="B44" s="201" t="s">
        <v>941</v>
      </c>
      <c r="C44" s="159" t="s">
        <v>913</v>
      </c>
      <c r="D44" s="230" t="s">
        <v>981</v>
      </c>
      <c r="E44" s="230" t="s">
        <v>981</v>
      </c>
      <c r="F44" s="230" t="s">
        <v>981</v>
      </c>
      <c r="G44" s="230" t="s">
        <v>981</v>
      </c>
      <c r="H44" s="230" t="s">
        <v>981</v>
      </c>
      <c r="I44" s="230" t="s">
        <v>981</v>
      </c>
      <c r="J44" s="230" t="s">
        <v>981</v>
      </c>
      <c r="K44" s="230" t="s">
        <v>981</v>
      </c>
      <c r="L44" s="230" t="s">
        <v>981</v>
      </c>
      <c r="M44" s="230" t="s">
        <v>981</v>
      </c>
      <c r="N44" s="230" t="s">
        <v>981</v>
      </c>
      <c r="O44" s="230" t="s">
        <v>981</v>
      </c>
      <c r="P44" s="230" t="s">
        <v>981</v>
      </c>
      <c r="Q44" s="230" t="s">
        <v>981</v>
      </c>
      <c r="R44" s="230" t="s">
        <v>981</v>
      </c>
      <c r="S44" s="230" t="s">
        <v>981</v>
      </c>
      <c r="T44" s="200" t="s">
        <v>981</v>
      </c>
      <c r="U44" s="200" t="s">
        <v>981</v>
      </c>
      <c r="V44" s="200" t="s">
        <v>981</v>
      </c>
      <c r="W44" s="200" t="s">
        <v>981</v>
      </c>
      <c r="X44" s="200" t="s">
        <v>981</v>
      </c>
      <c r="Y44" s="200" t="s">
        <v>981</v>
      </c>
      <c r="Z44" s="200" t="s">
        <v>981</v>
      </c>
      <c r="AA44" s="200" t="s">
        <v>981</v>
      </c>
      <c r="AB44" s="200" t="s">
        <v>981</v>
      </c>
      <c r="AC44" s="200" t="s">
        <v>981</v>
      </c>
      <c r="AD44" s="200" t="s">
        <v>981</v>
      </c>
      <c r="AE44" s="200" t="s">
        <v>981</v>
      </c>
      <c r="AF44" s="200" t="s">
        <v>981</v>
      </c>
      <c r="AG44" s="200" t="s">
        <v>981</v>
      </c>
      <c r="AH44" s="200" t="s">
        <v>981</v>
      </c>
      <c r="AI44" s="200" t="s">
        <v>981</v>
      </c>
      <c r="AJ44" s="200" t="s">
        <v>981</v>
      </c>
      <c r="AK44" s="200" t="s">
        <v>981</v>
      </c>
      <c r="AL44" s="200" t="s">
        <v>981</v>
      </c>
      <c r="AM44" s="200" t="s">
        <v>981</v>
      </c>
      <c r="AN44" s="200" t="s">
        <v>981</v>
      </c>
      <c r="AO44" s="200" t="s">
        <v>981</v>
      </c>
      <c r="AP44" s="200" t="s">
        <v>981</v>
      </c>
      <c r="AQ44" s="200" t="s">
        <v>981</v>
      </c>
      <c r="AR44" s="200" t="s">
        <v>981</v>
      </c>
      <c r="AS44" s="200" t="s">
        <v>981</v>
      </c>
      <c r="AT44" s="200" t="s">
        <v>981</v>
      </c>
      <c r="AU44" s="200" t="s">
        <v>981</v>
      </c>
      <c r="AV44" s="200" t="s">
        <v>981</v>
      </c>
      <c r="AW44" s="200" t="s">
        <v>981</v>
      </c>
      <c r="AX44" s="200" t="s">
        <v>981</v>
      </c>
      <c r="AY44" s="200" t="s">
        <v>981</v>
      </c>
    </row>
    <row r="45" spans="1:51" s="79" customFormat="1" ht="60" x14ac:dyDescent="0.25">
      <c r="A45" s="159" t="s">
        <v>942</v>
      </c>
      <c r="B45" s="201" t="s">
        <v>943</v>
      </c>
      <c r="C45" s="159" t="s">
        <v>913</v>
      </c>
      <c r="D45" s="230" t="s">
        <v>981</v>
      </c>
      <c r="E45" s="230" t="s">
        <v>981</v>
      </c>
      <c r="F45" s="230" t="s">
        <v>981</v>
      </c>
      <c r="G45" s="230" t="s">
        <v>981</v>
      </c>
      <c r="H45" s="230" t="s">
        <v>981</v>
      </c>
      <c r="I45" s="230" t="s">
        <v>981</v>
      </c>
      <c r="J45" s="230" t="s">
        <v>981</v>
      </c>
      <c r="K45" s="230" t="s">
        <v>981</v>
      </c>
      <c r="L45" s="230" t="s">
        <v>981</v>
      </c>
      <c r="M45" s="230" t="s">
        <v>981</v>
      </c>
      <c r="N45" s="230" t="s">
        <v>981</v>
      </c>
      <c r="O45" s="230" t="s">
        <v>981</v>
      </c>
      <c r="P45" s="230" t="s">
        <v>981</v>
      </c>
      <c r="Q45" s="230" t="s">
        <v>981</v>
      </c>
      <c r="R45" s="230" t="s">
        <v>981</v>
      </c>
      <c r="S45" s="230" t="s">
        <v>981</v>
      </c>
      <c r="T45" s="200" t="s">
        <v>981</v>
      </c>
      <c r="U45" s="200" t="s">
        <v>981</v>
      </c>
      <c r="V45" s="200" t="s">
        <v>981</v>
      </c>
      <c r="W45" s="200" t="s">
        <v>981</v>
      </c>
      <c r="X45" s="200" t="s">
        <v>981</v>
      </c>
      <c r="Y45" s="200" t="s">
        <v>981</v>
      </c>
      <c r="Z45" s="200" t="s">
        <v>981</v>
      </c>
      <c r="AA45" s="200" t="s">
        <v>981</v>
      </c>
      <c r="AB45" s="200" t="s">
        <v>981</v>
      </c>
      <c r="AC45" s="200" t="s">
        <v>981</v>
      </c>
      <c r="AD45" s="200" t="s">
        <v>981</v>
      </c>
      <c r="AE45" s="200" t="s">
        <v>981</v>
      </c>
      <c r="AF45" s="200" t="s">
        <v>981</v>
      </c>
      <c r="AG45" s="200" t="s">
        <v>981</v>
      </c>
      <c r="AH45" s="200" t="s">
        <v>981</v>
      </c>
      <c r="AI45" s="200" t="s">
        <v>981</v>
      </c>
      <c r="AJ45" s="200" t="s">
        <v>981</v>
      </c>
      <c r="AK45" s="200" t="s">
        <v>981</v>
      </c>
      <c r="AL45" s="200" t="s">
        <v>981</v>
      </c>
      <c r="AM45" s="200" t="s">
        <v>981</v>
      </c>
      <c r="AN45" s="200" t="s">
        <v>981</v>
      </c>
      <c r="AO45" s="200" t="s">
        <v>981</v>
      </c>
      <c r="AP45" s="200" t="s">
        <v>981</v>
      </c>
      <c r="AQ45" s="200" t="s">
        <v>981</v>
      </c>
      <c r="AR45" s="200" t="s">
        <v>981</v>
      </c>
      <c r="AS45" s="200" t="s">
        <v>981</v>
      </c>
      <c r="AT45" s="200" t="s">
        <v>981</v>
      </c>
      <c r="AU45" s="200" t="s">
        <v>981</v>
      </c>
      <c r="AV45" s="200" t="s">
        <v>981</v>
      </c>
      <c r="AW45" s="200" t="s">
        <v>981</v>
      </c>
      <c r="AX45" s="200" t="s">
        <v>981</v>
      </c>
      <c r="AY45" s="200" t="s">
        <v>981</v>
      </c>
    </row>
    <row r="46" spans="1:51" s="79" customFormat="1" ht="62.25" customHeight="1" x14ac:dyDescent="0.25">
      <c r="A46" s="159" t="s">
        <v>944</v>
      </c>
      <c r="B46" s="201" t="s">
        <v>945</v>
      </c>
      <c r="C46" s="159" t="s">
        <v>913</v>
      </c>
      <c r="D46" s="230" t="s">
        <v>981</v>
      </c>
      <c r="E46" s="230" t="s">
        <v>981</v>
      </c>
      <c r="F46" s="230" t="s">
        <v>981</v>
      </c>
      <c r="G46" s="230" t="s">
        <v>981</v>
      </c>
      <c r="H46" s="230" t="s">
        <v>981</v>
      </c>
      <c r="I46" s="230" t="s">
        <v>981</v>
      </c>
      <c r="J46" s="230" t="s">
        <v>981</v>
      </c>
      <c r="K46" s="230" t="s">
        <v>981</v>
      </c>
      <c r="L46" s="230" t="s">
        <v>981</v>
      </c>
      <c r="M46" s="230" t="s">
        <v>981</v>
      </c>
      <c r="N46" s="230" t="s">
        <v>981</v>
      </c>
      <c r="O46" s="230" t="s">
        <v>981</v>
      </c>
      <c r="P46" s="230" t="s">
        <v>981</v>
      </c>
      <c r="Q46" s="230" t="s">
        <v>981</v>
      </c>
      <c r="R46" s="230" t="s">
        <v>981</v>
      </c>
      <c r="S46" s="230" t="s">
        <v>981</v>
      </c>
      <c r="T46" s="200" t="s">
        <v>981</v>
      </c>
      <c r="U46" s="200" t="s">
        <v>981</v>
      </c>
      <c r="V46" s="200" t="s">
        <v>981</v>
      </c>
      <c r="W46" s="200" t="s">
        <v>981</v>
      </c>
      <c r="X46" s="200" t="s">
        <v>981</v>
      </c>
      <c r="Y46" s="200" t="s">
        <v>981</v>
      </c>
      <c r="Z46" s="200" t="s">
        <v>981</v>
      </c>
      <c r="AA46" s="200" t="s">
        <v>981</v>
      </c>
      <c r="AB46" s="200" t="s">
        <v>981</v>
      </c>
      <c r="AC46" s="200" t="s">
        <v>981</v>
      </c>
      <c r="AD46" s="200" t="s">
        <v>981</v>
      </c>
      <c r="AE46" s="200" t="s">
        <v>981</v>
      </c>
      <c r="AF46" s="200" t="s">
        <v>981</v>
      </c>
      <c r="AG46" s="200" t="s">
        <v>981</v>
      </c>
      <c r="AH46" s="200" t="s">
        <v>981</v>
      </c>
      <c r="AI46" s="200" t="s">
        <v>981</v>
      </c>
      <c r="AJ46" s="200" t="s">
        <v>981</v>
      </c>
      <c r="AK46" s="200" t="s">
        <v>981</v>
      </c>
      <c r="AL46" s="200" t="s">
        <v>981</v>
      </c>
      <c r="AM46" s="200" t="s">
        <v>981</v>
      </c>
      <c r="AN46" s="200" t="s">
        <v>981</v>
      </c>
      <c r="AO46" s="200" t="s">
        <v>981</v>
      </c>
      <c r="AP46" s="200" t="s">
        <v>981</v>
      </c>
      <c r="AQ46" s="200" t="s">
        <v>981</v>
      </c>
      <c r="AR46" s="200" t="s">
        <v>981</v>
      </c>
      <c r="AS46" s="200" t="s">
        <v>981</v>
      </c>
      <c r="AT46" s="200" t="s">
        <v>981</v>
      </c>
      <c r="AU46" s="200" t="s">
        <v>981</v>
      </c>
      <c r="AV46" s="200" t="s">
        <v>981</v>
      </c>
      <c r="AW46" s="200" t="s">
        <v>981</v>
      </c>
      <c r="AX46" s="200" t="s">
        <v>981</v>
      </c>
      <c r="AY46" s="200" t="s">
        <v>981</v>
      </c>
    </row>
    <row r="47" spans="1:51" s="79" customFormat="1" ht="60" x14ac:dyDescent="0.25">
      <c r="A47" s="159" t="s">
        <v>946</v>
      </c>
      <c r="B47" s="201" t="s">
        <v>947</v>
      </c>
      <c r="C47" s="159" t="s">
        <v>913</v>
      </c>
      <c r="D47" s="230" t="s">
        <v>981</v>
      </c>
      <c r="E47" s="230" t="s">
        <v>981</v>
      </c>
      <c r="F47" s="230" t="s">
        <v>981</v>
      </c>
      <c r="G47" s="230" t="s">
        <v>981</v>
      </c>
      <c r="H47" s="230" t="s">
        <v>981</v>
      </c>
      <c r="I47" s="230" t="s">
        <v>981</v>
      </c>
      <c r="J47" s="230" t="s">
        <v>981</v>
      </c>
      <c r="K47" s="230" t="s">
        <v>981</v>
      </c>
      <c r="L47" s="230" t="s">
        <v>981</v>
      </c>
      <c r="M47" s="230" t="s">
        <v>981</v>
      </c>
      <c r="N47" s="230" t="s">
        <v>981</v>
      </c>
      <c r="O47" s="230" t="s">
        <v>981</v>
      </c>
      <c r="P47" s="230" t="s">
        <v>981</v>
      </c>
      <c r="Q47" s="230" t="s">
        <v>981</v>
      </c>
      <c r="R47" s="230" t="s">
        <v>981</v>
      </c>
      <c r="S47" s="230" t="s">
        <v>981</v>
      </c>
      <c r="T47" s="200" t="s">
        <v>981</v>
      </c>
      <c r="U47" s="200" t="s">
        <v>981</v>
      </c>
      <c r="V47" s="200" t="s">
        <v>981</v>
      </c>
      <c r="W47" s="200" t="s">
        <v>981</v>
      </c>
      <c r="X47" s="200" t="s">
        <v>981</v>
      </c>
      <c r="Y47" s="200" t="s">
        <v>981</v>
      </c>
      <c r="Z47" s="200" t="s">
        <v>981</v>
      </c>
      <c r="AA47" s="200" t="s">
        <v>981</v>
      </c>
      <c r="AB47" s="200" t="s">
        <v>981</v>
      </c>
      <c r="AC47" s="200" t="s">
        <v>981</v>
      </c>
      <c r="AD47" s="200" t="s">
        <v>981</v>
      </c>
      <c r="AE47" s="200" t="s">
        <v>981</v>
      </c>
      <c r="AF47" s="200" t="s">
        <v>981</v>
      </c>
      <c r="AG47" s="200" t="s">
        <v>981</v>
      </c>
      <c r="AH47" s="200" t="s">
        <v>981</v>
      </c>
      <c r="AI47" s="200" t="s">
        <v>981</v>
      </c>
      <c r="AJ47" s="200" t="s">
        <v>981</v>
      </c>
      <c r="AK47" s="200" t="s">
        <v>981</v>
      </c>
      <c r="AL47" s="200" t="s">
        <v>981</v>
      </c>
      <c r="AM47" s="200" t="s">
        <v>981</v>
      </c>
      <c r="AN47" s="200" t="s">
        <v>981</v>
      </c>
      <c r="AO47" s="200" t="s">
        <v>981</v>
      </c>
      <c r="AP47" s="200" t="s">
        <v>981</v>
      </c>
      <c r="AQ47" s="200" t="s">
        <v>981</v>
      </c>
      <c r="AR47" s="200" t="s">
        <v>981</v>
      </c>
      <c r="AS47" s="200" t="s">
        <v>981</v>
      </c>
      <c r="AT47" s="200" t="s">
        <v>981</v>
      </c>
      <c r="AU47" s="200" t="s">
        <v>981</v>
      </c>
      <c r="AV47" s="200" t="s">
        <v>981</v>
      </c>
      <c r="AW47" s="200" t="s">
        <v>981</v>
      </c>
      <c r="AX47" s="200" t="s">
        <v>981</v>
      </c>
      <c r="AY47" s="200" t="s">
        <v>981</v>
      </c>
    </row>
    <row r="48" spans="1:51" s="79" customFormat="1" ht="30" x14ac:dyDescent="0.25">
      <c r="A48" s="159" t="s">
        <v>190</v>
      </c>
      <c r="B48" s="201" t="s">
        <v>948</v>
      </c>
      <c r="C48" s="159" t="s">
        <v>913</v>
      </c>
      <c r="D48" s="230">
        <v>0</v>
      </c>
      <c r="E48" s="230">
        <v>0</v>
      </c>
      <c r="F48" s="230">
        <v>0</v>
      </c>
      <c r="G48" s="230">
        <v>0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0</v>
      </c>
      <c r="T48" s="204">
        <f>T56</f>
        <v>15.953000000000003</v>
      </c>
      <c r="U48" s="200">
        <f>U56</f>
        <v>16.993000000000006</v>
      </c>
      <c r="V48" s="230">
        <f>V49+V105</f>
        <v>16</v>
      </c>
      <c r="W48" s="230">
        <f>W49+W105</f>
        <v>16</v>
      </c>
      <c r="X48" s="230">
        <v>0</v>
      </c>
      <c r="Y48" s="230">
        <v>0</v>
      </c>
      <c r="Z48" s="230">
        <v>0</v>
      </c>
      <c r="AA48" s="230">
        <v>0</v>
      </c>
      <c r="AB48" s="160">
        <f>AB105</f>
        <v>100.02</v>
      </c>
      <c r="AC48" s="160">
        <v>100.02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v>0</v>
      </c>
      <c r="AJ48" s="230">
        <v>0</v>
      </c>
      <c r="AK48" s="230">
        <v>0</v>
      </c>
      <c r="AL48" s="230">
        <v>0</v>
      </c>
      <c r="AM48" s="230">
        <v>0</v>
      </c>
      <c r="AN48" s="230">
        <v>0</v>
      </c>
      <c r="AO48" s="230">
        <v>0</v>
      </c>
      <c r="AP48" s="230">
        <v>0</v>
      </c>
      <c r="AQ48" s="230">
        <v>0</v>
      </c>
      <c r="AR48" s="230">
        <v>0</v>
      </c>
      <c r="AS48" s="230">
        <v>0</v>
      </c>
      <c r="AT48" s="230">
        <v>0</v>
      </c>
      <c r="AU48" s="230">
        <v>0</v>
      </c>
      <c r="AV48" s="230">
        <v>0</v>
      </c>
      <c r="AW48" s="230">
        <v>0</v>
      </c>
      <c r="AX48" s="230">
        <v>0</v>
      </c>
      <c r="AY48" s="230">
        <v>0</v>
      </c>
    </row>
    <row r="49" spans="1:51" s="79" customFormat="1" ht="59.25" customHeight="1" x14ac:dyDescent="0.25">
      <c r="A49" s="159" t="s">
        <v>191</v>
      </c>
      <c r="B49" s="201" t="s">
        <v>949</v>
      </c>
      <c r="C49" s="159" t="s">
        <v>913</v>
      </c>
      <c r="D49" s="230">
        <v>0</v>
      </c>
      <c r="E49" s="230">
        <v>0</v>
      </c>
      <c r="F49" s="230">
        <v>0</v>
      </c>
      <c r="G49" s="230">
        <v>0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0">
        <v>0</v>
      </c>
      <c r="V49" s="230">
        <f>V50+V53</f>
        <v>15</v>
      </c>
      <c r="W49" s="230">
        <f>W50+W53</f>
        <v>15</v>
      </c>
      <c r="X49" s="230">
        <v>0</v>
      </c>
      <c r="Y49" s="230">
        <v>0</v>
      </c>
      <c r="Z49" s="230">
        <v>0</v>
      </c>
      <c r="AA49" s="230">
        <v>0</v>
      </c>
      <c r="AB49" s="230">
        <v>0</v>
      </c>
      <c r="AC49" s="230">
        <v>0</v>
      </c>
      <c r="AD49" s="230">
        <v>0</v>
      </c>
      <c r="AE49" s="230">
        <v>0</v>
      </c>
      <c r="AF49" s="230">
        <v>0</v>
      </c>
      <c r="AG49" s="230">
        <v>0</v>
      </c>
      <c r="AH49" s="230">
        <v>0</v>
      </c>
      <c r="AI49" s="230">
        <v>0</v>
      </c>
      <c r="AJ49" s="230">
        <v>0</v>
      </c>
      <c r="AK49" s="230">
        <v>0</v>
      </c>
      <c r="AL49" s="230">
        <v>0</v>
      </c>
      <c r="AM49" s="230">
        <v>0</v>
      </c>
      <c r="AN49" s="230">
        <v>0</v>
      </c>
      <c r="AO49" s="230">
        <v>0</v>
      </c>
      <c r="AP49" s="230">
        <v>0</v>
      </c>
      <c r="AQ49" s="230">
        <v>0</v>
      </c>
      <c r="AR49" s="230">
        <v>0</v>
      </c>
      <c r="AS49" s="230">
        <v>0</v>
      </c>
      <c r="AT49" s="230">
        <v>0</v>
      </c>
      <c r="AU49" s="230">
        <v>0</v>
      </c>
      <c r="AV49" s="230">
        <v>0</v>
      </c>
      <c r="AW49" s="230">
        <v>0</v>
      </c>
      <c r="AX49" s="230">
        <v>0</v>
      </c>
      <c r="AY49" s="230">
        <v>0</v>
      </c>
    </row>
    <row r="50" spans="1:51" s="79" customFormat="1" ht="30" x14ac:dyDescent="0.25">
      <c r="A50" s="159" t="s">
        <v>192</v>
      </c>
      <c r="B50" s="201" t="s">
        <v>950</v>
      </c>
      <c r="C50" s="159" t="s">
        <v>913</v>
      </c>
      <c r="D50" s="230">
        <v>0</v>
      </c>
      <c r="E50" s="230">
        <v>0</v>
      </c>
      <c r="F50" s="230">
        <v>0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f>V52+V51</f>
        <v>12</v>
      </c>
      <c r="W50" s="230">
        <f>W52+W51</f>
        <v>12</v>
      </c>
      <c r="X50" s="230">
        <v>0</v>
      </c>
      <c r="Y50" s="230">
        <v>0</v>
      </c>
      <c r="Z50" s="230">
        <v>0</v>
      </c>
      <c r="AA50" s="230">
        <v>0</v>
      </c>
      <c r="AB50" s="230">
        <v>0</v>
      </c>
      <c r="AC50" s="230">
        <v>0</v>
      </c>
      <c r="AD50" s="230">
        <v>0</v>
      </c>
      <c r="AE50" s="230">
        <v>0</v>
      </c>
      <c r="AF50" s="230">
        <v>0</v>
      </c>
      <c r="AG50" s="230">
        <v>0</v>
      </c>
      <c r="AH50" s="230">
        <v>0</v>
      </c>
      <c r="AI50" s="230">
        <v>0</v>
      </c>
      <c r="AJ50" s="230">
        <v>0</v>
      </c>
      <c r="AK50" s="230">
        <v>0</v>
      </c>
      <c r="AL50" s="230">
        <v>0</v>
      </c>
      <c r="AM50" s="230">
        <v>0</v>
      </c>
      <c r="AN50" s="230">
        <v>0</v>
      </c>
      <c r="AO50" s="230">
        <v>0</v>
      </c>
      <c r="AP50" s="230">
        <v>0</v>
      </c>
      <c r="AQ50" s="230">
        <v>0</v>
      </c>
      <c r="AR50" s="230">
        <v>0</v>
      </c>
      <c r="AS50" s="230">
        <v>0</v>
      </c>
      <c r="AT50" s="230">
        <v>0</v>
      </c>
      <c r="AU50" s="230">
        <v>0</v>
      </c>
      <c r="AV50" s="230">
        <v>0</v>
      </c>
      <c r="AW50" s="230">
        <v>0</v>
      </c>
      <c r="AX50" s="230">
        <v>0</v>
      </c>
      <c r="AY50" s="230">
        <v>0</v>
      </c>
    </row>
    <row r="51" spans="1:51" s="79" customFormat="1" ht="30" x14ac:dyDescent="0.25">
      <c r="A51" s="200" t="s">
        <v>192</v>
      </c>
      <c r="B51" s="395" t="s">
        <v>1011</v>
      </c>
      <c r="C51" s="118" t="s">
        <v>1012</v>
      </c>
      <c r="D51" s="230">
        <v>0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4</v>
      </c>
      <c r="W51" s="230">
        <v>4</v>
      </c>
      <c r="X51" s="230">
        <v>0</v>
      </c>
      <c r="Y51" s="230">
        <v>0</v>
      </c>
      <c r="Z51" s="230">
        <v>0</v>
      </c>
      <c r="AA51" s="230">
        <v>0</v>
      </c>
      <c r="AB51" s="230">
        <v>0</v>
      </c>
      <c r="AC51" s="230">
        <v>0</v>
      </c>
      <c r="AD51" s="230">
        <v>0</v>
      </c>
      <c r="AE51" s="230">
        <v>0</v>
      </c>
      <c r="AF51" s="230">
        <v>0</v>
      </c>
      <c r="AG51" s="230">
        <v>0</v>
      </c>
      <c r="AH51" s="230">
        <v>0</v>
      </c>
      <c r="AI51" s="230">
        <v>0</v>
      </c>
      <c r="AJ51" s="230">
        <v>0</v>
      </c>
      <c r="AK51" s="230">
        <v>0</v>
      </c>
      <c r="AL51" s="230">
        <v>0</v>
      </c>
      <c r="AM51" s="230">
        <v>0</v>
      </c>
      <c r="AN51" s="230">
        <v>0</v>
      </c>
      <c r="AO51" s="230">
        <v>0</v>
      </c>
      <c r="AP51" s="230">
        <v>0</v>
      </c>
      <c r="AQ51" s="230">
        <v>0</v>
      </c>
      <c r="AR51" s="230">
        <v>0</v>
      </c>
      <c r="AS51" s="230">
        <v>0</v>
      </c>
      <c r="AT51" s="230">
        <v>0</v>
      </c>
      <c r="AU51" s="230">
        <v>0</v>
      </c>
      <c r="AV51" s="230">
        <v>0</v>
      </c>
      <c r="AW51" s="230">
        <v>0</v>
      </c>
      <c r="AX51" s="230">
        <v>0</v>
      </c>
      <c r="AY51" s="230">
        <v>0</v>
      </c>
    </row>
    <row r="52" spans="1:51" s="79" customFormat="1" ht="30" x14ac:dyDescent="0.25">
      <c r="A52" s="200" t="s">
        <v>192</v>
      </c>
      <c r="B52" s="395" t="s">
        <v>1013</v>
      </c>
      <c r="C52" s="118" t="s">
        <v>1014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8</v>
      </c>
      <c r="W52" s="230">
        <v>8</v>
      </c>
      <c r="X52" s="230">
        <v>0</v>
      </c>
      <c r="Y52" s="230">
        <v>0</v>
      </c>
      <c r="Z52" s="230">
        <v>0</v>
      </c>
      <c r="AA52" s="230">
        <v>0</v>
      </c>
      <c r="AB52" s="230">
        <v>0</v>
      </c>
      <c r="AC52" s="230">
        <v>0</v>
      </c>
      <c r="AD52" s="230">
        <v>0</v>
      </c>
      <c r="AE52" s="230">
        <v>0</v>
      </c>
      <c r="AF52" s="230">
        <v>0</v>
      </c>
      <c r="AG52" s="230">
        <v>0</v>
      </c>
      <c r="AH52" s="230">
        <v>0</v>
      </c>
      <c r="AI52" s="230">
        <v>0</v>
      </c>
      <c r="AJ52" s="230">
        <v>0</v>
      </c>
      <c r="AK52" s="230">
        <v>0</v>
      </c>
      <c r="AL52" s="230">
        <v>0</v>
      </c>
      <c r="AM52" s="230">
        <v>0</v>
      </c>
      <c r="AN52" s="230">
        <v>0</v>
      </c>
      <c r="AO52" s="230">
        <v>0</v>
      </c>
      <c r="AP52" s="230">
        <v>0</v>
      </c>
      <c r="AQ52" s="230">
        <v>0</v>
      </c>
      <c r="AR52" s="230">
        <v>0</v>
      </c>
      <c r="AS52" s="230">
        <v>0</v>
      </c>
      <c r="AT52" s="230">
        <v>0</v>
      </c>
      <c r="AU52" s="230">
        <v>0</v>
      </c>
      <c r="AV52" s="230">
        <v>0</v>
      </c>
      <c r="AW52" s="230">
        <v>0</v>
      </c>
      <c r="AX52" s="230">
        <v>0</v>
      </c>
      <c r="AY52" s="230">
        <v>0</v>
      </c>
    </row>
    <row r="53" spans="1:51" s="79" customFormat="1" ht="45" x14ac:dyDescent="0.25">
      <c r="A53" s="159" t="s">
        <v>193</v>
      </c>
      <c r="B53" s="201" t="s">
        <v>951</v>
      </c>
      <c r="C53" s="159" t="s">
        <v>913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30">
        <v>0</v>
      </c>
      <c r="U53" s="230">
        <v>0</v>
      </c>
      <c r="V53" s="230">
        <f>V55+V54</f>
        <v>3</v>
      </c>
      <c r="W53" s="230">
        <f>W55+W54</f>
        <v>3</v>
      </c>
      <c r="X53" s="230">
        <v>0</v>
      </c>
      <c r="Y53" s="230">
        <v>0</v>
      </c>
      <c r="Z53" s="230">
        <v>0</v>
      </c>
      <c r="AA53" s="230">
        <v>0</v>
      </c>
      <c r="AB53" s="230">
        <v>0</v>
      </c>
      <c r="AC53" s="230">
        <v>0</v>
      </c>
      <c r="AD53" s="230">
        <v>0</v>
      </c>
      <c r="AE53" s="230">
        <v>0</v>
      </c>
      <c r="AF53" s="230">
        <v>0</v>
      </c>
      <c r="AG53" s="230">
        <v>0</v>
      </c>
      <c r="AH53" s="230">
        <v>0</v>
      </c>
      <c r="AI53" s="230">
        <v>0</v>
      </c>
      <c r="AJ53" s="230">
        <v>0</v>
      </c>
      <c r="AK53" s="230">
        <v>0</v>
      </c>
      <c r="AL53" s="230">
        <v>0</v>
      </c>
      <c r="AM53" s="230">
        <v>0</v>
      </c>
      <c r="AN53" s="230">
        <v>0</v>
      </c>
      <c r="AO53" s="230">
        <v>0</v>
      </c>
      <c r="AP53" s="230">
        <v>0</v>
      </c>
      <c r="AQ53" s="230">
        <v>0</v>
      </c>
      <c r="AR53" s="230">
        <v>0</v>
      </c>
      <c r="AS53" s="230">
        <v>0</v>
      </c>
      <c r="AT53" s="230">
        <v>0</v>
      </c>
      <c r="AU53" s="230">
        <v>0</v>
      </c>
      <c r="AV53" s="230">
        <v>0</v>
      </c>
      <c r="AW53" s="230">
        <v>0</v>
      </c>
      <c r="AX53" s="230">
        <v>0</v>
      </c>
      <c r="AY53" s="230">
        <v>0</v>
      </c>
    </row>
    <row r="54" spans="1:51" s="79" customFormat="1" ht="30" x14ac:dyDescent="0.25">
      <c r="A54" s="200" t="s">
        <v>193</v>
      </c>
      <c r="B54" s="395" t="s">
        <v>1015</v>
      </c>
      <c r="C54" s="118" t="s">
        <v>1016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1</v>
      </c>
      <c r="W54" s="230">
        <v>1</v>
      </c>
      <c r="X54" s="230">
        <v>0</v>
      </c>
      <c r="Y54" s="230">
        <v>0</v>
      </c>
      <c r="Z54" s="230">
        <v>0</v>
      </c>
      <c r="AA54" s="230">
        <v>0</v>
      </c>
      <c r="AB54" s="230">
        <v>0</v>
      </c>
      <c r="AC54" s="230">
        <v>0</v>
      </c>
      <c r="AD54" s="230">
        <v>0</v>
      </c>
      <c r="AE54" s="230">
        <v>0</v>
      </c>
      <c r="AF54" s="230">
        <v>0</v>
      </c>
      <c r="AG54" s="230">
        <v>0</v>
      </c>
      <c r="AH54" s="230">
        <v>0</v>
      </c>
      <c r="AI54" s="230">
        <v>0</v>
      </c>
      <c r="AJ54" s="230">
        <v>0</v>
      </c>
      <c r="AK54" s="230">
        <v>0</v>
      </c>
      <c r="AL54" s="230">
        <v>0</v>
      </c>
      <c r="AM54" s="230">
        <v>0</v>
      </c>
      <c r="AN54" s="230">
        <v>0</v>
      </c>
      <c r="AO54" s="230">
        <v>0</v>
      </c>
      <c r="AP54" s="230">
        <v>0</v>
      </c>
      <c r="AQ54" s="230">
        <v>0</v>
      </c>
      <c r="AR54" s="230">
        <v>0</v>
      </c>
      <c r="AS54" s="230">
        <v>0</v>
      </c>
      <c r="AT54" s="230">
        <v>0</v>
      </c>
      <c r="AU54" s="230">
        <v>0</v>
      </c>
      <c r="AV54" s="230">
        <v>0</v>
      </c>
      <c r="AW54" s="230">
        <v>0</v>
      </c>
      <c r="AX54" s="230">
        <v>0</v>
      </c>
      <c r="AY54" s="230">
        <v>0</v>
      </c>
    </row>
    <row r="55" spans="1:51" s="79" customFormat="1" ht="30" x14ac:dyDescent="0.25">
      <c r="A55" s="200" t="s">
        <v>193</v>
      </c>
      <c r="B55" s="395" t="s">
        <v>1017</v>
      </c>
      <c r="C55" s="118" t="s">
        <v>1018</v>
      </c>
      <c r="D55" s="230">
        <v>0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2</v>
      </c>
      <c r="W55" s="230">
        <v>2</v>
      </c>
      <c r="X55" s="230">
        <v>0</v>
      </c>
      <c r="Y55" s="230">
        <v>0</v>
      </c>
      <c r="Z55" s="230">
        <v>0</v>
      </c>
      <c r="AA55" s="230">
        <v>0</v>
      </c>
      <c r="AB55" s="230">
        <v>0</v>
      </c>
      <c r="AC55" s="230">
        <v>0</v>
      </c>
      <c r="AD55" s="230">
        <v>0</v>
      </c>
      <c r="AE55" s="230">
        <v>0</v>
      </c>
      <c r="AF55" s="230">
        <v>0</v>
      </c>
      <c r="AG55" s="230">
        <v>0</v>
      </c>
      <c r="AH55" s="230">
        <v>0</v>
      </c>
      <c r="AI55" s="230">
        <v>0</v>
      </c>
      <c r="AJ55" s="230">
        <v>0</v>
      </c>
      <c r="AK55" s="230">
        <v>0</v>
      </c>
      <c r="AL55" s="230">
        <v>0</v>
      </c>
      <c r="AM55" s="230">
        <v>0</v>
      </c>
      <c r="AN55" s="230">
        <v>0</v>
      </c>
      <c r="AO55" s="230">
        <v>0</v>
      </c>
      <c r="AP55" s="230">
        <v>0</v>
      </c>
      <c r="AQ55" s="230">
        <v>0</v>
      </c>
      <c r="AR55" s="230">
        <v>0</v>
      </c>
      <c r="AS55" s="230">
        <v>0</v>
      </c>
      <c r="AT55" s="230">
        <v>0</v>
      </c>
      <c r="AU55" s="230">
        <v>0</v>
      </c>
      <c r="AV55" s="230">
        <v>0</v>
      </c>
      <c r="AW55" s="230">
        <v>0</v>
      </c>
      <c r="AX55" s="230">
        <v>0</v>
      </c>
      <c r="AY55" s="230">
        <v>0</v>
      </c>
    </row>
    <row r="56" spans="1:51" s="79" customFormat="1" ht="45" x14ac:dyDescent="0.25">
      <c r="A56" s="159" t="s">
        <v>201</v>
      </c>
      <c r="B56" s="201" t="s">
        <v>952</v>
      </c>
      <c r="C56" s="159" t="s">
        <v>913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04">
        <f>T57</f>
        <v>15.953000000000003</v>
      </c>
      <c r="U56" s="204">
        <f>U57</f>
        <v>16.993000000000006</v>
      </c>
      <c r="V56" s="230">
        <v>0</v>
      </c>
      <c r="W56" s="230">
        <v>0</v>
      </c>
      <c r="X56" s="230">
        <v>0</v>
      </c>
      <c r="Y56" s="230">
        <v>0</v>
      </c>
      <c r="Z56" s="230">
        <v>0</v>
      </c>
      <c r="AA56" s="230">
        <v>0</v>
      </c>
      <c r="AB56" s="230">
        <v>0</v>
      </c>
      <c r="AC56" s="230">
        <v>0</v>
      </c>
      <c r="AD56" s="230">
        <v>0</v>
      </c>
      <c r="AE56" s="230">
        <v>0</v>
      </c>
      <c r="AF56" s="230">
        <v>0</v>
      </c>
      <c r="AG56" s="230">
        <v>0</v>
      </c>
      <c r="AH56" s="230">
        <v>0</v>
      </c>
      <c r="AI56" s="230">
        <v>0</v>
      </c>
      <c r="AJ56" s="230">
        <v>0</v>
      </c>
      <c r="AK56" s="230">
        <v>0</v>
      </c>
      <c r="AL56" s="230">
        <v>0</v>
      </c>
      <c r="AM56" s="230">
        <v>0</v>
      </c>
      <c r="AN56" s="230">
        <v>0</v>
      </c>
      <c r="AO56" s="230">
        <v>0</v>
      </c>
      <c r="AP56" s="230">
        <v>0</v>
      </c>
      <c r="AQ56" s="230">
        <v>0</v>
      </c>
      <c r="AR56" s="230">
        <v>0</v>
      </c>
      <c r="AS56" s="230">
        <v>0</v>
      </c>
      <c r="AT56" s="230">
        <v>0</v>
      </c>
      <c r="AU56" s="230">
        <v>0</v>
      </c>
      <c r="AV56" s="230">
        <v>0</v>
      </c>
      <c r="AW56" s="230">
        <v>0</v>
      </c>
      <c r="AX56" s="230">
        <v>0</v>
      </c>
      <c r="AY56" s="230">
        <v>0</v>
      </c>
    </row>
    <row r="57" spans="1:51" s="79" customFormat="1" ht="15.75" x14ac:dyDescent="0.25">
      <c r="A57" s="159" t="s">
        <v>953</v>
      </c>
      <c r="B57" s="201" t="s">
        <v>954</v>
      </c>
      <c r="C57" s="159" t="s">
        <v>913</v>
      </c>
      <c r="D57" s="230">
        <v>0</v>
      </c>
      <c r="E57" s="230">
        <v>0</v>
      </c>
      <c r="F57" s="230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04">
        <f>SUM(T58:T101)</f>
        <v>15.953000000000003</v>
      </c>
      <c r="U57" s="204">
        <f>SUM(U58:U103)</f>
        <v>16.993000000000006</v>
      </c>
      <c r="V57" s="230">
        <v>0</v>
      </c>
      <c r="W57" s="230">
        <v>0</v>
      </c>
      <c r="X57" s="230">
        <v>0</v>
      </c>
      <c r="Y57" s="230">
        <v>0</v>
      </c>
      <c r="Z57" s="230">
        <v>0</v>
      </c>
      <c r="AA57" s="230">
        <v>0</v>
      </c>
      <c r="AB57" s="230">
        <v>0</v>
      </c>
      <c r="AC57" s="230">
        <v>0</v>
      </c>
      <c r="AD57" s="230">
        <v>0</v>
      </c>
      <c r="AE57" s="230">
        <v>0</v>
      </c>
      <c r="AF57" s="230">
        <v>0</v>
      </c>
      <c r="AG57" s="230">
        <v>0</v>
      </c>
      <c r="AH57" s="230">
        <v>0</v>
      </c>
      <c r="AI57" s="230">
        <v>0</v>
      </c>
      <c r="AJ57" s="230">
        <v>0</v>
      </c>
      <c r="AK57" s="230">
        <v>0</v>
      </c>
      <c r="AL57" s="230">
        <v>0</v>
      </c>
      <c r="AM57" s="230">
        <v>0</v>
      </c>
      <c r="AN57" s="230">
        <v>0</v>
      </c>
      <c r="AO57" s="230">
        <v>0</v>
      </c>
      <c r="AP57" s="230">
        <v>0</v>
      </c>
      <c r="AQ57" s="230">
        <v>0</v>
      </c>
      <c r="AR57" s="230">
        <v>0</v>
      </c>
      <c r="AS57" s="230">
        <v>0</v>
      </c>
      <c r="AT57" s="230">
        <v>0</v>
      </c>
      <c r="AU57" s="230">
        <v>0</v>
      </c>
      <c r="AV57" s="230">
        <v>0</v>
      </c>
      <c r="AW57" s="230">
        <v>0</v>
      </c>
      <c r="AX57" s="230">
        <v>0</v>
      </c>
      <c r="AY57" s="230">
        <v>0</v>
      </c>
    </row>
    <row r="58" spans="1:51" s="79" customFormat="1" ht="20.25" customHeight="1" x14ac:dyDescent="0.25">
      <c r="A58" s="200" t="s">
        <v>953</v>
      </c>
      <c r="B58" s="395" t="s">
        <v>1019</v>
      </c>
      <c r="C58" s="118" t="s">
        <v>1020</v>
      </c>
      <c r="D58" s="230">
        <v>0</v>
      </c>
      <c r="E58" s="230">
        <v>0</v>
      </c>
      <c r="F58" s="230">
        <v>0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130">
        <v>0.27600000000000002</v>
      </c>
      <c r="U58" s="174">
        <v>0.27600000000000002</v>
      </c>
      <c r="V58" s="230">
        <v>0</v>
      </c>
      <c r="W58" s="230">
        <v>0</v>
      </c>
      <c r="X58" s="230">
        <v>0</v>
      </c>
      <c r="Y58" s="230">
        <v>0</v>
      </c>
      <c r="Z58" s="230">
        <v>0</v>
      </c>
      <c r="AA58" s="230">
        <v>0</v>
      </c>
      <c r="AB58" s="230">
        <v>0</v>
      </c>
      <c r="AC58" s="230">
        <v>0</v>
      </c>
      <c r="AD58" s="230">
        <v>0</v>
      </c>
      <c r="AE58" s="230">
        <v>0</v>
      </c>
      <c r="AF58" s="230">
        <v>0</v>
      </c>
      <c r="AG58" s="230">
        <v>0</v>
      </c>
      <c r="AH58" s="230">
        <v>0</v>
      </c>
      <c r="AI58" s="230">
        <v>0</v>
      </c>
      <c r="AJ58" s="230">
        <v>0</v>
      </c>
      <c r="AK58" s="230">
        <v>0</v>
      </c>
      <c r="AL58" s="230">
        <v>0</v>
      </c>
      <c r="AM58" s="230">
        <v>0</v>
      </c>
      <c r="AN58" s="230">
        <v>0</v>
      </c>
      <c r="AO58" s="230">
        <v>0</v>
      </c>
      <c r="AP58" s="230">
        <v>0</v>
      </c>
      <c r="AQ58" s="230">
        <v>0</v>
      </c>
      <c r="AR58" s="230">
        <v>0</v>
      </c>
      <c r="AS58" s="230">
        <v>0</v>
      </c>
      <c r="AT58" s="230">
        <v>0</v>
      </c>
      <c r="AU58" s="230">
        <v>0</v>
      </c>
      <c r="AV58" s="230">
        <v>0</v>
      </c>
      <c r="AW58" s="230">
        <v>0</v>
      </c>
      <c r="AX58" s="230">
        <v>0</v>
      </c>
      <c r="AY58" s="230">
        <v>0</v>
      </c>
    </row>
    <row r="59" spans="1:51" s="79" customFormat="1" ht="33.75" customHeight="1" x14ac:dyDescent="0.25">
      <c r="A59" s="200" t="s">
        <v>953</v>
      </c>
      <c r="B59" s="395" t="s">
        <v>1021</v>
      </c>
      <c r="C59" s="118" t="s">
        <v>1022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130">
        <v>0.35</v>
      </c>
      <c r="U59" s="174">
        <v>0.35</v>
      </c>
      <c r="V59" s="230">
        <v>0</v>
      </c>
      <c r="W59" s="230">
        <v>0</v>
      </c>
      <c r="X59" s="230">
        <v>0</v>
      </c>
      <c r="Y59" s="230">
        <v>0</v>
      </c>
      <c r="Z59" s="230">
        <v>0</v>
      </c>
      <c r="AA59" s="230">
        <v>0</v>
      </c>
      <c r="AB59" s="230">
        <v>0</v>
      </c>
      <c r="AC59" s="230">
        <v>0</v>
      </c>
      <c r="AD59" s="230">
        <v>0</v>
      </c>
      <c r="AE59" s="230">
        <v>0</v>
      </c>
      <c r="AF59" s="230">
        <v>0</v>
      </c>
      <c r="AG59" s="230">
        <v>0</v>
      </c>
      <c r="AH59" s="230">
        <v>0</v>
      </c>
      <c r="AI59" s="230">
        <v>0</v>
      </c>
      <c r="AJ59" s="230">
        <v>0</v>
      </c>
      <c r="AK59" s="230">
        <v>0</v>
      </c>
      <c r="AL59" s="230">
        <v>0</v>
      </c>
      <c r="AM59" s="230">
        <v>0</v>
      </c>
      <c r="AN59" s="230">
        <v>0</v>
      </c>
      <c r="AO59" s="230">
        <v>0</v>
      </c>
      <c r="AP59" s="230">
        <v>0</v>
      </c>
      <c r="AQ59" s="230">
        <v>0</v>
      </c>
      <c r="AR59" s="230">
        <v>0</v>
      </c>
      <c r="AS59" s="230">
        <v>0</v>
      </c>
      <c r="AT59" s="230">
        <v>0</v>
      </c>
      <c r="AU59" s="230">
        <v>0</v>
      </c>
      <c r="AV59" s="230">
        <v>0</v>
      </c>
      <c r="AW59" s="230">
        <v>0</v>
      </c>
      <c r="AX59" s="230">
        <v>0</v>
      </c>
      <c r="AY59" s="230">
        <v>0</v>
      </c>
    </row>
    <row r="60" spans="1:51" s="79" customFormat="1" ht="36" customHeight="1" x14ac:dyDescent="0.25">
      <c r="A60" s="200" t="s">
        <v>953</v>
      </c>
      <c r="B60" s="395" t="s">
        <v>1023</v>
      </c>
      <c r="C60" s="118" t="s">
        <v>1024</v>
      </c>
      <c r="D60" s="230">
        <v>0</v>
      </c>
      <c r="E60" s="230">
        <v>0</v>
      </c>
      <c r="F60" s="230">
        <v>0</v>
      </c>
      <c r="G60" s="230">
        <v>0</v>
      </c>
      <c r="H60" s="230">
        <v>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0</v>
      </c>
      <c r="R60" s="230">
        <v>0</v>
      </c>
      <c r="S60" s="230">
        <v>0</v>
      </c>
      <c r="T60" s="130">
        <v>0.21</v>
      </c>
      <c r="U60" s="174">
        <v>0.21</v>
      </c>
      <c r="V60" s="230">
        <v>0</v>
      </c>
      <c r="W60" s="230">
        <v>0</v>
      </c>
      <c r="X60" s="230">
        <v>0</v>
      </c>
      <c r="Y60" s="230">
        <v>0</v>
      </c>
      <c r="Z60" s="230">
        <v>0</v>
      </c>
      <c r="AA60" s="230">
        <v>0</v>
      </c>
      <c r="AB60" s="230">
        <v>0</v>
      </c>
      <c r="AC60" s="230">
        <v>0</v>
      </c>
      <c r="AD60" s="230">
        <v>0</v>
      </c>
      <c r="AE60" s="230">
        <v>0</v>
      </c>
      <c r="AF60" s="230">
        <v>0</v>
      </c>
      <c r="AG60" s="230">
        <v>0</v>
      </c>
      <c r="AH60" s="230">
        <v>0</v>
      </c>
      <c r="AI60" s="230">
        <v>0</v>
      </c>
      <c r="AJ60" s="230">
        <v>0</v>
      </c>
      <c r="AK60" s="230">
        <v>0</v>
      </c>
      <c r="AL60" s="230">
        <v>0</v>
      </c>
      <c r="AM60" s="230">
        <v>0</v>
      </c>
      <c r="AN60" s="230">
        <v>0</v>
      </c>
      <c r="AO60" s="230">
        <v>0</v>
      </c>
      <c r="AP60" s="230">
        <v>0</v>
      </c>
      <c r="AQ60" s="230">
        <v>0</v>
      </c>
      <c r="AR60" s="230">
        <v>0</v>
      </c>
      <c r="AS60" s="230">
        <v>0</v>
      </c>
      <c r="AT60" s="230">
        <v>0</v>
      </c>
      <c r="AU60" s="230">
        <v>0</v>
      </c>
      <c r="AV60" s="230">
        <v>0</v>
      </c>
      <c r="AW60" s="230">
        <v>0</v>
      </c>
      <c r="AX60" s="230">
        <v>0</v>
      </c>
      <c r="AY60" s="230">
        <v>0</v>
      </c>
    </row>
    <row r="61" spans="1:51" s="79" customFormat="1" ht="24.75" customHeight="1" x14ac:dyDescent="0.25">
      <c r="A61" s="200" t="s">
        <v>953</v>
      </c>
      <c r="B61" s="395" t="s">
        <v>1025</v>
      </c>
      <c r="C61" s="118" t="s">
        <v>1026</v>
      </c>
      <c r="D61" s="230">
        <v>0</v>
      </c>
      <c r="E61" s="230">
        <v>0</v>
      </c>
      <c r="F61" s="230">
        <v>0</v>
      </c>
      <c r="G61" s="230">
        <v>0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0</v>
      </c>
      <c r="N61" s="230">
        <v>0</v>
      </c>
      <c r="O61" s="230">
        <v>0</v>
      </c>
      <c r="P61" s="230">
        <v>0</v>
      </c>
      <c r="Q61" s="230">
        <v>0</v>
      </c>
      <c r="R61" s="230">
        <v>0</v>
      </c>
      <c r="S61" s="230">
        <v>0</v>
      </c>
      <c r="T61" s="130">
        <v>0.36199999999999999</v>
      </c>
      <c r="U61" s="174">
        <v>0.36199999999999999</v>
      </c>
      <c r="V61" s="230">
        <v>0</v>
      </c>
      <c r="W61" s="230">
        <v>0</v>
      </c>
      <c r="X61" s="230">
        <v>0</v>
      </c>
      <c r="Y61" s="230">
        <v>0</v>
      </c>
      <c r="Z61" s="230">
        <v>0</v>
      </c>
      <c r="AA61" s="230">
        <v>0</v>
      </c>
      <c r="AB61" s="230">
        <v>0</v>
      </c>
      <c r="AC61" s="230">
        <v>0</v>
      </c>
      <c r="AD61" s="230">
        <v>0</v>
      </c>
      <c r="AE61" s="230">
        <v>0</v>
      </c>
      <c r="AF61" s="230">
        <v>0</v>
      </c>
      <c r="AG61" s="230">
        <v>0</v>
      </c>
      <c r="AH61" s="230">
        <v>0</v>
      </c>
      <c r="AI61" s="230">
        <v>0</v>
      </c>
      <c r="AJ61" s="230">
        <v>0</v>
      </c>
      <c r="AK61" s="230">
        <v>0</v>
      </c>
      <c r="AL61" s="230">
        <v>0</v>
      </c>
      <c r="AM61" s="230">
        <v>0</v>
      </c>
      <c r="AN61" s="230">
        <v>0</v>
      </c>
      <c r="AO61" s="230">
        <v>0</v>
      </c>
      <c r="AP61" s="230">
        <v>0</v>
      </c>
      <c r="AQ61" s="230">
        <v>0</v>
      </c>
      <c r="AR61" s="230">
        <v>0</v>
      </c>
      <c r="AS61" s="230">
        <v>0</v>
      </c>
      <c r="AT61" s="230">
        <v>0</v>
      </c>
      <c r="AU61" s="230">
        <v>0</v>
      </c>
      <c r="AV61" s="230">
        <v>0</v>
      </c>
      <c r="AW61" s="230">
        <v>0</v>
      </c>
      <c r="AX61" s="230">
        <v>0</v>
      </c>
      <c r="AY61" s="230">
        <v>0</v>
      </c>
    </row>
    <row r="62" spans="1:51" s="79" customFormat="1" ht="33.75" customHeight="1" x14ac:dyDescent="0.25">
      <c r="A62" s="200" t="s">
        <v>953</v>
      </c>
      <c r="B62" s="395" t="s">
        <v>1027</v>
      </c>
      <c r="C62" s="118" t="s">
        <v>1028</v>
      </c>
      <c r="D62" s="230">
        <v>0</v>
      </c>
      <c r="E62" s="230">
        <v>0</v>
      </c>
      <c r="F62" s="230">
        <v>0</v>
      </c>
      <c r="G62" s="230">
        <v>0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>
        <v>0</v>
      </c>
      <c r="R62" s="230">
        <v>0</v>
      </c>
      <c r="S62" s="230">
        <v>0</v>
      </c>
      <c r="T62" s="130">
        <v>0.52700000000000002</v>
      </c>
      <c r="U62" s="174">
        <v>0.52700000000000002</v>
      </c>
      <c r="V62" s="230">
        <v>0</v>
      </c>
      <c r="W62" s="230">
        <v>0</v>
      </c>
      <c r="X62" s="230">
        <v>0</v>
      </c>
      <c r="Y62" s="230">
        <v>0</v>
      </c>
      <c r="Z62" s="230">
        <v>0</v>
      </c>
      <c r="AA62" s="230">
        <v>0</v>
      </c>
      <c r="AB62" s="230">
        <v>0</v>
      </c>
      <c r="AC62" s="230">
        <v>0</v>
      </c>
      <c r="AD62" s="230">
        <v>0</v>
      </c>
      <c r="AE62" s="230">
        <v>0</v>
      </c>
      <c r="AF62" s="230">
        <v>0</v>
      </c>
      <c r="AG62" s="230">
        <v>0</v>
      </c>
      <c r="AH62" s="230">
        <v>0</v>
      </c>
      <c r="AI62" s="230">
        <v>0</v>
      </c>
      <c r="AJ62" s="230">
        <v>0</v>
      </c>
      <c r="AK62" s="230">
        <v>0</v>
      </c>
      <c r="AL62" s="230">
        <v>0</v>
      </c>
      <c r="AM62" s="230">
        <v>0</v>
      </c>
      <c r="AN62" s="230">
        <v>0</v>
      </c>
      <c r="AO62" s="230">
        <v>0</v>
      </c>
      <c r="AP62" s="230">
        <v>0</v>
      </c>
      <c r="AQ62" s="230">
        <v>0</v>
      </c>
      <c r="AR62" s="230">
        <v>0</v>
      </c>
      <c r="AS62" s="230">
        <v>0</v>
      </c>
      <c r="AT62" s="230">
        <v>0</v>
      </c>
      <c r="AU62" s="230">
        <v>0</v>
      </c>
      <c r="AV62" s="230">
        <v>0</v>
      </c>
      <c r="AW62" s="230">
        <v>0</v>
      </c>
      <c r="AX62" s="230">
        <v>0</v>
      </c>
      <c r="AY62" s="230">
        <v>0</v>
      </c>
    </row>
    <row r="63" spans="1:51" s="79" customFormat="1" ht="33" customHeight="1" x14ac:dyDescent="0.25">
      <c r="A63" s="200" t="s">
        <v>953</v>
      </c>
      <c r="B63" s="395" t="s">
        <v>1029</v>
      </c>
      <c r="C63" s="118" t="s">
        <v>1030</v>
      </c>
      <c r="D63" s="230">
        <v>0</v>
      </c>
      <c r="E63" s="230">
        <v>0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0</v>
      </c>
      <c r="O63" s="230">
        <v>0</v>
      </c>
      <c r="P63" s="230">
        <v>0</v>
      </c>
      <c r="Q63" s="230">
        <v>0</v>
      </c>
      <c r="R63" s="230">
        <v>0</v>
      </c>
      <c r="S63" s="230">
        <v>0</v>
      </c>
      <c r="T63" s="130">
        <v>0.24</v>
      </c>
      <c r="U63" s="174">
        <v>0.24</v>
      </c>
      <c r="V63" s="230">
        <v>0</v>
      </c>
      <c r="W63" s="230">
        <v>0</v>
      </c>
      <c r="X63" s="230">
        <v>0</v>
      </c>
      <c r="Y63" s="230">
        <v>0</v>
      </c>
      <c r="Z63" s="230">
        <v>0</v>
      </c>
      <c r="AA63" s="230">
        <v>0</v>
      </c>
      <c r="AB63" s="230">
        <v>0</v>
      </c>
      <c r="AC63" s="230">
        <v>0</v>
      </c>
      <c r="AD63" s="230">
        <v>0</v>
      </c>
      <c r="AE63" s="230">
        <v>0</v>
      </c>
      <c r="AF63" s="230">
        <v>0</v>
      </c>
      <c r="AG63" s="230">
        <v>0</v>
      </c>
      <c r="AH63" s="230">
        <v>0</v>
      </c>
      <c r="AI63" s="230">
        <v>0</v>
      </c>
      <c r="AJ63" s="230">
        <v>0</v>
      </c>
      <c r="AK63" s="230">
        <v>0</v>
      </c>
      <c r="AL63" s="230">
        <v>0</v>
      </c>
      <c r="AM63" s="230">
        <v>0</v>
      </c>
      <c r="AN63" s="230">
        <v>0</v>
      </c>
      <c r="AO63" s="230">
        <v>0</v>
      </c>
      <c r="AP63" s="230">
        <v>0</v>
      </c>
      <c r="AQ63" s="230">
        <v>0</v>
      </c>
      <c r="AR63" s="230">
        <v>0</v>
      </c>
      <c r="AS63" s="230">
        <v>0</v>
      </c>
      <c r="AT63" s="230">
        <v>0</v>
      </c>
      <c r="AU63" s="230">
        <v>0</v>
      </c>
      <c r="AV63" s="230">
        <v>0</v>
      </c>
      <c r="AW63" s="230">
        <v>0</v>
      </c>
      <c r="AX63" s="230">
        <v>0</v>
      </c>
      <c r="AY63" s="230">
        <v>0</v>
      </c>
    </row>
    <row r="64" spans="1:51" s="79" customFormat="1" ht="36" customHeight="1" x14ac:dyDescent="0.25">
      <c r="A64" s="200" t="s">
        <v>953</v>
      </c>
      <c r="B64" s="395" t="s">
        <v>1031</v>
      </c>
      <c r="C64" s="118" t="s">
        <v>1032</v>
      </c>
      <c r="D64" s="230">
        <v>0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230">
        <v>0</v>
      </c>
      <c r="S64" s="230">
        <v>0</v>
      </c>
      <c r="T64" s="130">
        <v>0.43</v>
      </c>
      <c r="U64" s="174">
        <v>0.43</v>
      </c>
      <c r="V64" s="230">
        <v>0</v>
      </c>
      <c r="W64" s="230">
        <v>0</v>
      </c>
      <c r="X64" s="230">
        <v>0</v>
      </c>
      <c r="Y64" s="230">
        <v>0</v>
      </c>
      <c r="Z64" s="230">
        <v>0</v>
      </c>
      <c r="AA64" s="230">
        <v>0</v>
      </c>
      <c r="AB64" s="230">
        <v>0</v>
      </c>
      <c r="AC64" s="230">
        <v>0</v>
      </c>
      <c r="AD64" s="230">
        <v>0</v>
      </c>
      <c r="AE64" s="230">
        <v>0</v>
      </c>
      <c r="AF64" s="230">
        <v>0</v>
      </c>
      <c r="AG64" s="230">
        <v>0</v>
      </c>
      <c r="AH64" s="230">
        <v>0</v>
      </c>
      <c r="AI64" s="230">
        <v>0</v>
      </c>
      <c r="AJ64" s="230">
        <v>0</v>
      </c>
      <c r="AK64" s="230">
        <v>0</v>
      </c>
      <c r="AL64" s="230">
        <v>0</v>
      </c>
      <c r="AM64" s="230">
        <v>0</v>
      </c>
      <c r="AN64" s="230">
        <v>0</v>
      </c>
      <c r="AO64" s="230">
        <v>0</v>
      </c>
      <c r="AP64" s="230">
        <v>0</v>
      </c>
      <c r="AQ64" s="230">
        <v>0</v>
      </c>
      <c r="AR64" s="230">
        <v>0</v>
      </c>
      <c r="AS64" s="230">
        <v>0</v>
      </c>
      <c r="AT64" s="230">
        <v>0</v>
      </c>
      <c r="AU64" s="230">
        <v>0</v>
      </c>
      <c r="AV64" s="230">
        <v>0</v>
      </c>
      <c r="AW64" s="230">
        <v>0</v>
      </c>
      <c r="AX64" s="230">
        <v>0</v>
      </c>
      <c r="AY64" s="230">
        <v>0</v>
      </c>
    </row>
    <row r="65" spans="1:51" s="79" customFormat="1" ht="31.5" customHeight="1" x14ac:dyDescent="0.25">
      <c r="A65" s="200" t="s">
        <v>953</v>
      </c>
      <c r="B65" s="395" t="s">
        <v>1033</v>
      </c>
      <c r="C65" s="118" t="s">
        <v>1034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230">
        <v>0</v>
      </c>
      <c r="Q65" s="230">
        <v>0</v>
      </c>
      <c r="R65" s="230">
        <v>0</v>
      </c>
      <c r="S65" s="230">
        <v>0</v>
      </c>
      <c r="T65" s="130">
        <v>0.34699999999999998</v>
      </c>
      <c r="U65" s="174">
        <v>0.34699999999999998</v>
      </c>
      <c r="V65" s="230">
        <v>0</v>
      </c>
      <c r="W65" s="230">
        <v>0</v>
      </c>
      <c r="X65" s="230">
        <v>0</v>
      </c>
      <c r="Y65" s="230">
        <v>0</v>
      </c>
      <c r="Z65" s="230">
        <v>0</v>
      </c>
      <c r="AA65" s="230">
        <v>0</v>
      </c>
      <c r="AB65" s="230">
        <v>0</v>
      </c>
      <c r="AC65" s="230">
        <v>0</v>
      </c>
      <c r="AD65" s="230">
        <v>0</v>
      </c>
      <c r="AE65" s="230">
        <v>0</v>
      </c>
      <c r="AF65" s="230">
        <v>0</v>
      </c>
      <c r="AG65" s="230">
        <v>0</v>
      </c>
      <c r="AH65" s="230">
        <v>0</v>
      </c>
      <c r="AI65" s="230">
        <v>0</v>
      </c>
      <c r="AJ65" s="230">
        <v>0</v>
      </c>
      <c r="AK65" s="230">
        <v>0</v>
      </c>
      <c r="AL65" s="230">
        <v>0</v>
      </c>
      <c r="AM65" s="230">
        <v>0</v>
      </c>
      <c r="AN65" s="230">
        <v>0</v>
      </c>
      <c r="AO65" s="230">
        <v>0</v>
      </c>
      <c r="AP65" s="230">
        <v>0</v>
      </c>
      <c r="AQ65" s="230">
        <v>0</v>
      </c>
      <c r="AR65" s="230">
        <v>0</v>
      </c>
      <c r="AS65" s="230">
        <v>0</v>
      </c>
      <c r="AT65" s="230">
        <v>0</v>
      </c>
      <c r="AU65" s="230">
        <v>0</v>
      </c>
      <c r="AV65" s="230">
        <v>0</v>
      </c>
      <c r="AW65" s="230">
        <v>0</v>
      </c>
      <c r="AX65" s="230">
        <v>0</v>
      </c>
      <c r="AY65" s="230">
        <v>0</v>
      </c>
    </row>
    <row r="66" spans="1:51" s="79" customFormat="1" ht="36.75" customHeight="1" x14ac:dyDescent="0.25">
      <c r="A66" s="200" t="s">
        <v>953</v>
      </c>
      <c r="B66" s="395" t="s">
        <v>1035</v>
      </c>
      <c r="C66" s="118" t="s">
        <v>1036</v>
      </c>
      <c r="D66" s="230">
        <v>0</v>
      </c>
      <c r="E66" s="230">
        <v>0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  <c r="Q66" s="230">
        <v>0</v>
      </c>
      <c r="R66" s="230">
        <v>0</v>
      </c>
      <c r="S66" s="230">
        <v>0</v>
      </c>
      <c r="T66" s="130">
        <v>0.32</v>
      </c>
      <c r="U66" s="174">
        <v>0.32</v>
      </c>
      <c r="V66" s="230">
        <v>0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0</v>
      </c>
      <c r="AC66" s="230">
        <v>0</v>
      </c>
      <c r="AD66" s="230">
        <v>0</v>
      </c>
      <c r="AE66" s="230">
        <v>0</v>
      </c>
      <c r="AF66" s="230">
        <v>0</v>
      </c>
      <c r="AG66" s="230">
        <v>0</v>
      </c>
      <c r="AH66" s="230">
        <v>0</v>
      </c>
      <c r="AI66" s="230">
        <v>0</v>
      </c>
      <c r="AJ66" s="230">
        <v>0</v>
      </c>
      <c r="AK66" s="230">
        <v>0</v>
      </c>
      <c r="AL66" s="230">
        <v>0</v>
      </c>
      <c r="AM66" s="230">
        <v>0</v>
      </c>
      <c r="AN66" s="230">
        <v>0</v>
      </c>
      <c r="AO66" s="230">
        <v>0</v>
      </c>
      <c r="AP66" s="230">
        <v>0</v>
      </c>
      <c r="AQ66" s="230">
        <v>0</v>
      </c>
      <c r="AR66" s="230">
        <v>0</v>
      </c>
      <c r="AS66" s="230">
        <v>0</v>
      </c>
      <c r="AT66" s="230">
        <v>0</v>
      </c>
      <c r="AU66" s="230">
        <v>0</v>
      </c>
      <c r="AV66" s="230">
        <v>0</v>
      </c>
      <c r="AW66" s="230">
        <v>0</v>
      </c>
      <c r="AX66" s="230">
        <v>0</v>
      </c>
      <c r="AY66" s="230">
        <v>0</v>
      </c>
    </row>
    <row r="67" spans="1:51" s="79" customFormat="1" ht="35.25" customHeight="1" x14ac:dyDescent="0.25">
      <c r="A67" s="200" t="s">
        <v>953</v>
      </c>
      <c r="B67" s="395" t="s">
        <v>1037</v>
      </c>
      <c r="C67" s="118" t="s">
        <v>1038</v>
      </c>
      <c r="D67" s="230">
        <v>0</v>
      </c>
      <c r="E67" s="230">
        <v>0</v>
      </c>
      <c r="F67" s="230">
        <v>0</v>
      </c>
      <c r="G67" s="230">
        <v>0</v>
      </c>
      <c r="H67" s="230">
        <v>0</v>
      </c>
      <c r="I67" s="230">
        <v>0</v>
      </c>
      <c r="J67" s="230">
        <v>0</v>
      </c>
      <c r="K67" s="230">
        <v>0</v>
      </c>
      <c r="L67" s="230">
        <v>0</v>
      </c>
      <c r="M67" s="230">
        <v>0</v>
      </c>
      <c r="N67" s="230">
        <v>0</v>
      </c>
      <c r="O67" s="230">
        <v>0</v>
      </c>
      <c r="P67" s="230">
        <v>0</v>
      </c>
      <c r="Q67" s="230">
        <v>0</v>
      </c>
      <c r="R67" s="230">
        <v>0</v>
      </c>
      <c r="S67" s="230">
        <v>0</v>
      </c>
      <c r="T67" s="130">
        <v>0.45</v>
      </c>
      <c r="U67" s="174">
        <v>0.45</v>
      </c>
      <c r="V67" s="230">
        <v>0</v>
      </c>
      <c r="W67" s="230">
        <v>0</v>
      </c>
      <c r="X67" s="230">
        <v>0</v>
      </c>
      <c r="Y67" s="230">
        <v>0</v>
      </c>
      <c r="Z67" s="230">
        <v>0</v>
      </c>
      <c r="AA67" s="230">
        <v>0</v>
      </c>
      <c r="AB67" s="230">
        <v>0</v>
      </c>
      <c r="AC67" s="230">
        <v>0</v>
      </c>
      <c r="AD67" s="230">
        <v>0</v>
      </c>
      <c r="AE67" s="230">
        <v>0</v>
      </c>
      <c r="AF67" s="230">
        <v>0</v>
      </c>
      <c r="AG67" s="230">
        <v>0</v>
      </c>
      <c r="AH67" s="230">
        <v>0</v>
      </c>
      <c r="AI67" s="230">
        <v>0</v>
      </c>
      <c r="AJ67" s="230">
        <v>0</v>
      </c>
      <c r="AK67" s="230">
        <v>0</v>
      </c>
      <c r="AL67" s="230">
        <v>0</v>
      </c>
      <c r="AM67" s="230">
        <v>0</v>
      </c>
      <c r="AN67" s="230">
        <v>0</v>
      </c>
      <c r="AO67" s="230">
        <v>0</v>
      </c>
      <c r="AP67" s="230">
        <v>0</v>
      </c>
      <c r="AQ67" s="230">
        <v>0</v>
      </c>
      <c r="AR67" s="230">
        <v>0</v>
      </c>
      <c r="AS67" s="230">
        <v>0</v>
      </c>
      <c r="AT67" s="230">
        <v>0</v>
      </c>
      <c r="AU67" s="230">
        <v>0</v>
      </c>
      <c r="AV67" s="230">
        <v>0</v>
      </c>
      <c r="AW67" s="230">
        <v>0</v>
      </c>
      <c r="AX67" s="230">
        <v>0</v>
      </c>
      <c r="AY67" s="230">
        <v>0</v>
      </c>
    </row>
    <row r="68" spans="1:51" s="79" customFormat="1" ht="34.5" customHeight="1" x14ac:dyDescent="0.25">
      <c r="A68" s="200" t="s">
        <v>953</v>
      </c>
      <c r="B68" s="395" t="s">
        <v>1039</v>
      </c>
      <c r="C68" s="118" t="s">
        <v>1040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230">
        <v>0</v>
      </c>
      <c r="T68" s="130">
        <v>0.315</v>
      </c>
      <c r="U68" s="174">
        <v>0.315</v>
      </c>
      <c r="V68" s="230">
        <v>0</v>
      </c>
      <c r="W68" s="230">
        <v>0</v>
      </c>
      <c r="X68" s="230">
        <v>0</v>
      </c>
      <c r="Y68" s="230">
        <v>0</v>
      </c>
      <c r="Z68" s="230">
        <v>0</v>
      </c>
      <c r="AA68" s="230">
        <v>0</v>
      </c>
      <c r="AB68" s="230">
        <v>0</v>
      </c>
      <c r="AC68" s="230">
        <v>0</v>
      </c>
      <c r="AD68" s="230">
        <v>0</v>
      </c>
      <c r="AE68" s="230">
        <v>0</v>
      </c>
      <c r="AF68" s="230">
        <v>0</v>
      </c>
      <c r="AG68" s="230">
        <v>0</v>
      </c>
      <c r="AH68" s="230">
        <v>0</v>
      </c>
      <c r="AI68" s="230">
        <v>0</v>
      </c>
      <c r="AJ68" s="230">
        <v>0</v>
      </c>
      <c r="AK68" s="230">
        <v>0</v>
      </c>
      <c r="AL68" s="230">
        <v>0</v>
      </c>
      <c r="AM68" s="230">
        <v>0</v>
      </c>
      <c r="AN68" s="230">
        <v>0</v>
      </c>
      <c r="AO68" s="230">
        <v>0</v>
      </c>
      <c r="AP68" s="230">
        <v>0</v>
      </c>
      <c r="AQ68" s="230">
        <v>0</v>
      </c>
      <c r="AR68" s="230">
        <v>0</v>
      </c>
      <c r="AS68" s="230">
        <v>0</v>
      </c>
      <c r="AT68" s="230">
        <v>0</v>
      </c>
      <c r="AU68" s="230">
        <v>0</v>
      </c>
      <c r="AV68" s="230">
        <v>0</v>
      </c>
      <c r="AW68" s="230">
        <v>0</v>
      </c>
      <c r="AX68" s="230">
        <v>0</v>
      </c>
      <c r="AY68" s="230">
        <v>0</v>
      </c>
    </row>
    <row r="69" spans="1:51" s="79" customFormat="1" ht="36.75" customHeight="1" x14ac:dyDescent="0.25">
      <c r="A69" s="200" t="s">
        <v>953</v>
      </c>
      <c r="B69" s="395" t="s">
        <v>1041</v>
      </c>
      <c r="C69" s="118" t="s">
        <v>1042</v>
      </c>
      <c r="D69" s="230">
        <v>0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0">
        <v>0</v>
      </c>
      <c r="L69" s="230">
        <v>0</v>
      </c>
      <c r="M69" s="230">
        <v>0</v>
      </c>
      <c r="N69" s="230">
        <v>0</v>
      </c>
      <c r="O69" s="230">
        <v>0</v>
      </c>
      <c r="P69" s="230">
        <v>0</v>
      </c>
      <c r="Q69" s="230">
        <v>0</v>
      </c>
      <c r="R69" s="230">
        <v>0</v>
      </c>
      <c r="S69" s="230">
        <v>0</v>
      </c>
      <c r="T69" s="130">
        <v>0.44</v>
      </c>
      <c r="U69" s="174">
        <v>0.44</v>
      </c>
      <c r="V69" s="230">
        <v>0</v>
      </c>
      <c r="W69" s="230">
        <v>0</v>
      </c>
      <c r="X69" s="230">
        <v>0</v>
      </c>
      <c r="Y69" s="230">
        <v>0</v>
      </c>
      <c r="Z69" s="230">
        <v>0</v>
      </c>
      <c r="AA69" s="230">
        <v>0</v>
      </c>
      <c r="AB69" s="230">
        <v>0</v>
      </c>
      <c r="AC69" s="230">
        <v>0</v>
      </c>
      <c r="AD69" s="230">
        <v>0</v>
      </c>
      <c r="AE69" s="230">
        <v>0</v>
      </c>
      <c r="AF69" s="230">
        <v>0</v>
      </c>
      <c r="AG69" s="230">
        <v>0</v>
      </c>
      <c r="AH69" s="230">
        <v>0</v>
      </c>
      <c r="AI69" s="230">
        <v>0</v>
      </c>
      <c r="AJ69" s="230">
        <v>0</v>
      </c>
      <c r="AK69" s="230">
        <v>0</v>
      </c>
      <c r="AL69" s="230">
        <v>0</v>
      </c>
      <c r="AM69" s="230">
        <v>0</v>
      </c>
      <c r="AN69" s="230">
        <v>0</v>
      </c>
      <c r="AO69" s="230">
        <v>0</v>
      </c>
      <c r="AP69" s="230">
        <v>0</v>
      </c>
      <c r="AQ69" s="230">
        <v>0</v>
      </c>
      <c r="AR69" s="230">
        <v>0</v>
      </c>
      <c r="AS69" s="230">
        <v>0</v>
      </c>
      <c r="AT69" s="230">
        <v>0</v>
      </c>
      <c r="AU69" s="230">
        <v>0</v>
      </c>
      <c r="AV69" s="230">
        <v>0</v>
      </c>
      <c r="AW69" s="230">
        <v>0</v>
      </c>
      <c r="AX69" s="230">
        <v>0</v>
      </c>
      <c r="AY69" s="230">
        <v>0</v>
      </c>
    </row>
    <row r="70" spans="1:51" s="79" customFormat="1" ht="30.75" customHeight="1" x14ac:dyDescent="0.25">
      <c r="A70" s="200" t="s">
        <v>953</v>
      </c>
      <c r="B70" s="395" t="s">
        <v>1043</v>
      </c>
      <c r="C70" s="118" t="s">
        <v>1044</v>
      </c>
      <c r="D70" s="230">
        <v>0</v>
      </c>
      <c r="E70" s="230">
        <v>0</v>
      </c>
      <c r="F70" s="230">
        <v>0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  <c r="S70" s="230">
        <v>0</v>
      </c>
      <c r="T70" s="130">
        <v>0.34</v>
      </c>
      <c r="U70" s="174">
        <v>0.34</v>
      </c>
      <c r="V70" s="230">
        <v>0</v>
      </c>
      <c r="W70" s="230">
        <v>0</v>
      </c>
      <c r="X70" s="230">
        <v>0</v>
      </c>
      <c r="Y70" s="230">
        <v>0</v>
      </c>
      <c r="Z70" s="230">
        <v>0</v>
      </c>
      <c r="AA70" s="230">
        <v>0</v>
      </c>
      <c r="AB70" s="230">
        <v>0</v>
      </c>
      <c r="AC70" s="230">
        <v>0</v>
      </c>
      <c r="AD70" s="230">
        <v>0</v>
      </c>
      <c r="AE70" s="230">
        <v>0</v>
      </c>
      <c r="AF70" s="230">
        <v>0</v>
      </c>
      <c r="AG70" s="230">
        <v>0</v>
      </c>
      <c r="AH70" s="230">
        <v>0</v>
      </c>
      <c r="AI70" s="230">
        <v>0</v>
      </c>
      <c r="AJ70" s="230">
        <v>0</v>
      </c>
      <c r="AK70" s="230">
        <v>0</v>
      </c>
      <c r="AL70" s="230">
        <v>0</v>
      </c>
      <c r="AM70" s="230">
        <v>0</v>
      </c>
      <c r="AN70" s="230">
        <v>0</v>
      </c>
      <c r="AO70" s="230">
        <v>0</v>
      </c>
      <c r="AP70" s="230">
        <v>0</v>
      </c>
      <c r="AQ70" s="230">
        <v>0</v>
      </c>
      <c r="AR70" s="230">
        <v>0</v>
      </c>
      <c r="AS70" s="230">
        <v>0</v>
      </c>
      <c r="AT70" s="230">
        <v>0</v>
      </c>
      <c r="AU70" s="230">
        <v>0</v>
      </c>
      <c r="AV70" s="230">
        <v>0</v>
      </c>
      <c r="AW70" s="230">
        <v>0</v>
      </c>
      <c r="AX70" s="230">
        <v>0</v>
      </c>
      <c r="AY70" s="230">
        <v>0</v>
      </c>
    </row>
    <row r="71" spans="1:51" s="79" customFormat="1" ht="32.25" customHeight="1" x14ac:dyDescent="0.25">
      <c r="A71" s="200" t="s">
        <v>953</v>
      </c>
      <c r="B71" s="395" t="s">
        <v>1045</v>
      </c>
      <c r="C71" s="118" t="s">
        <v>1046</v>
      </c>
      <c r="D71" s="230">
        <v>0</v>
      </c>
      <c r="E71" s="230">
        <v>0</v>
      </c>
      <c r="F71" s="230">
        <v>0</v>
      </c>
      <c r="G71" s="230">
        <v>0</v>
      </c>
      <c r="H71" s="230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0">
        <v>0</v>
      </c>
      <c r="O71" s="230">
        <v>0</v>
      </c>
      <c r="P71" s="230">
        <v>0</v>
      </c>
      <c r="Q71" s="230">
        <v>0</v>
      </c>
      <c r="R71" s="230">
        <v>0</v>
      </c>
      <c r="S71" s="230">
        <v>0</v>
      </c>
      <c r="T71" s="130">
        <v>0.39</v>
      </c>
      <c r="U71" s="174">
        <v>0.39</v>
      </c>
      <c r="V71" s="230">
        <v>0</v>
      </c>
      <c r="W71" s="230">
        <v>0</v>
      </c>
      <c r="X71" s="230">
        <v>0</v>
      </c>
      <c r="Y71" s="230">
        <v>0</v>
      </c>
      <c r="Z71" s="230">
        <v>0</v>
      </c>
      <c r="AA71" s="230">
        <v>0</v>
      </c>
      <c r="AB71" s="230">
        <v>0</v>
      </c>
      <c r="AC71" s="230">
        <v>0</v>
      </c>
      <c r="AD71" s="230">
        <v>0</v>
      </c>
      <c r="AE71" s="230">
        <v>0</v>
      </c>
      <c r="AF71" s="230">
        <v>0</v>
      </c>
      <c r="AG71" s="230">
        <v>0</v>
      </c>
      <c r="AH71" s="230">
        <v>0</v>
      </c>
      <c r="AI71" s="230">
        <v>0</v>
      </c>
      <c r="AJ71" s="230">
        <v>0</v>
      </c>
      <c r="AK71" s="230">
        <v>0</v>
      </c>
      <c r="AL71" s="230">
        <v>0</v>
      </c>
      <c r="AM71" s="230">
        <v>0</v>
      </c>
      <c r="AN71" s="230">
        <v>0</v>
      </c>
      <c r="AO71" s="230">
        <v>0</v>
      </c>
      <c r="AP71" s="230">
        <v>0</v>
      </c>
      <c r="AQ71" s="230">
        <v>0</v>
      </c>
      <c r="AR71" s="230">
        <v>0</v>
      </c>
      <c r="AS71" s="230">
        <v>0</v>
      </c>
      <c r="AT71" s="230">
        <v>0</v>
      </c>
      <c r="AU71" s="230">
        <v>0</v>
      </c>
      <c r="AV71" s="230">
        <v>0</v>
      </c>
      <c r="AW71" s="230">
        <v>0</v>
      </c>
      <c r="AX71" s="230">
        <v>0</v>
      </c>
      <c r="AY71" s="230">
        <v>0</v>
      </c>
    </row>
    <row r="72" spans="1:51" s="79" customFormat="1" ht="33" customHeight="1" x14ac:dyDescent="0.25">
      <c r="A72" s="200" t="s">
        <v>953</v>
      </c>
      <c r="B72" s="395" t="s">
        <v>1047</v>
      </c>
      <c r="C72" s="118" t="s">
        <v>1048</v>
      </c>
      <c r="D72" s="230">
        <v>0</v>
      </c>
      <c r="E72" s="230">
        <v>0</v>
      </c>
      <c r="F72" s="230">
        <v>0</v>
      </c>
      <c r="G72" s="230">
        <v>0</v>
      </c>
      <c r="H72" s="230">
        <v>0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0">
        <v>0</v>
      </c>
      <c r="T72" s="130">
        <v>0.53</v>
      </c>
      <c r="U72" s="174">
        <v>0.53</v>
      </c>
      <c r="V72" s="230">
        <v>0</v>
      </c>
      <c r="W72" s="230">
        <v>0</v>
      </c>
      <c r="X72" s="230">
        <v>0</v>
      </c>
      <c r="Y72" s="230">
        <v>0</v>
      </c>
      <c r="Z72" s="230">
        <v>0</v>
      </c>
      <c r="AA72" s="230">
        <v>0</v>
      </c>
      <c r="AB72" s="230">
        <v>0</v>
      </c>
      <c r="AC72" s="230">
        <v>0</v>
      </c>
      <c r="AD72" s="230">
        <v>0</v>
      </c>
      <c r="AE72" s="230">
        <v>0</v>
      </c>
      <c r="AF72" s="230">
        <v>0</v>
      </c>
      <c r="AG72" s="230">
        <v>0</v>
      </c>
      <c r="AH72" s="230">
        <v>0</v>
      </c>
      <c r="AI72" s="230">
        <v>0</v>
      </c>
      <c r="AJ72" s="230">
        <v>0</v>
      </c>
      <c r="AK72" s="230">
        <v>0</v>
      </c>
      <c r="AL72" s="230">
        <v>0</v>
      </c>
      <c r="AM72" s="230">
        <v>0</v>
      </c>
      <c r="AN72" s="230">
        <v>0</v>
      </c>
      <c r="AO72" s="230">
        <v>0</v>
      </c>
      <c r="AP72" s="230">
        <v>0</v>
      </c>
      <c r="AQ72" s="230">
        <v>0</v>
      </c>
      <c r="AR72" s="230">
        <v>0</v>
      </c>
      <c r="AS72" s="230">
        <v>0</v>
      </c>
      <c r="AT72" s="230">
        <v>0</v>
      </c>
      <c r="AU72" s="230">
        <v>0</v>
      </c>
      <c r="AV72" s="230">
        <v>0</v>
      </c>
      <c r="AW72" s="230">
        <v>0</v>
      </c>
      <c r="AX72" s="230">
        <v>0</v>
      </c>
      <c r="AY72" s="230">
        <v>0</v>
      </c>
    </row>
    <row r="73" spans="1:51" s="79" customFormat="1" ht="21" customHeight="1" x14ac:dyDescent="0.25">
      <c r="A73" s="200" t="s">
        <v>953</v>
      </c>
      <c r="B73" s="395" t="s">
        <v>1049</v>
      </c>
      <c r="C73" s="118" t="s">
        <v>1050</v>
      </c>
      <c r="D73" s="230">
        <v>0</v>
      </c>
      <c r="E73" s="230">
        <v>0</v>
      </c>
      <c r="F73" s="230">
        <v>0</v>
      </c>
      <c r="G73" s="230">
        <v>0</v>
      </c>
      <c r="H73" s="230">
        <v>0</v>
      </c>
      <c r="I73" s="230">
        <v>0</v>
      </c>
      <c r="J73" s="230">
        <v>0</v>
      </c>
      <c r="K73" s="230">
        <v>0</v>
      </c>
      <c r="L73" s="230">
        <v>0</v>
      </c>
      <c r="M73" s="230">
        <v>0</v>
      </c>
      <c r="N73" s="230">
        <v>0</v>
      </c>
      <c r="O73" s="230">
        <v>0</v>
      </c>
      <c r="P73" s="230">
        <v>0</v>
      </c>
      <c r="Q73" s="230">
        <v>0</v>
      </c>
      <c r="R73" s="230">
        <v>0</v>
      </c>
      <c r="S73" s="230">
        <v>0</v>
      </c>
      <c r="T73" s="130">
        <v>0.25</v>
      </c>
      <c r="U73" s="174">
        <v>0.25</v>
      </c>
      <c r="V73" s="230">
        <v>0</v>
      </c>
      <c r="W73" s="230">
        <v>0</v>
      </c>
      <c r="X73" s="230">
        <v>0</v>
      </c>
      <c r="Y73" s="230">
        <v>0</v>
      </c>
      <c r="Z73" s="230">
        <v>0</v>
      </c>
      <c r="AA73" s="230">
        <v>0</v>
      </c>
      <c r="AB73" s="230">
        <v>0</v>
      </c>
      <c r="AC73" s="230">
        <v>0</v>
      </c>
      <c r="AD73" s="230">
        <v>0</v>
      </c>
      <c r="AE73" s="230">
        <v>0</v>
      </c>
      <c r="AF73" s="230">
        <v>0</v>
      </c>
      <c r="AG73" s="230">
        <v>0</v>
      </c>
      <c r="AH73" s="230">
        <v>0</v>
      </c>
      <c r="AI73" s="230">
        <v>0</v>
      </c>
      <c r="AJ73" s="230">
        <v>0</v>
      </c>
      <c r="AK73" s="230">
        <v>0</v>
      </c>
      <c r="AL73" s="230">
        <v>0</v>
      </c>
      <c r="AM73" s="230">
        <v>0</v>
      </c>
      <c r="AN73" s="230">
        <v>0</v>
      </c>
      <c r="AO73" s="230">
        <v>0</v>
      </c>
      <c r="AP73" s="230">
        <v>0</v>
      </c>
      <c r="AQ73" s="230">
        <v>0</v>
      </c>
      <c r="AR73" s="230">
        <v>0</v>
      </c>
      <c r="AS73" s="230">
        <v>0</v>
      </c>
      <c r="AT73" s="230">
        <v>0</v>
      </c>
      <c r="AU73" s="230">
        <v>0</v>
      </c>
      <c r="AV73" s="230">
        <v>0</v>
      </c>
      <c r="AW73" s="230">
        <v>0</v>
      </c>
      <c r="AX73" s="230">
        <v>0</v>
      </c>
      <c r="AY73" s="230">
        <v>0</v>
      </c>
    </row>
    <row r="74" spans="1:51" s="79" customFormat="1" ht="38.25" customHeight="1" x14ac:dyDescent="0.25">
      <c r="A74" s="200" t="s">
        <v>953</v>
      </c>
      <c r="B74" s="395" t="s">
        <v>1051</v>
      </c>
      <c r="C74" s="118" t="s">
        <v>1052</v>
      </c>
      <c r="D74" s="230">
        <v>0</v>
      </c>
      <c r="E74" s="230">
        <v>0</v>
      </c>
      <c r="F74" s="230">
        <v>0</v>
      </c>
      <c r="G74" s="230">
        <v>0</v>
      </c>
      <c r="H74" s="230">
        <v>0</v>
      </c>
      <c r="I74" s="230">
        <v>0</v>
      </c>
      <c r="J74" s="230">
        <v>0</v>
      </c>
      <c r="K74" s="230">
        <v>0</v>
      </c>
      <c r="L74" s="230">
        <v>0</v>
      </c>
      <c r="M74" s="230">
        <v>0</v>
      </c>
      <c r="N74" s="230">
        <v>0</v>
      </c>
      <c r="O74" s="230">
        <v>0</v>
      </c>
      <c r="P74" s="230">
        <v>0</v>
      </c>
      <c r="Q74" s="230">
        <v>0</v>
      </c>
      <c r="R74" s="230">
        <v>0</v>
      </c>
      <c r="S74" s="230">
        <v>0</v>
      </c>
      <c r="T74" s="130">
        <v>0.46</v>
      </c>
      <c r="U74" s="174">
        <v>0.46</v>
      </c>
      <c r="V74" s="230">
        <v>0</v>
      </c>
      <c r="W74" s="230">
        <v>0</v>
      </c>
      <c r="X74" s="230">
        <v>0</v>
      </c>
      <c r="Y74" s="230">
        <v>0</v>
      </c>
      <c r="Z74" s="230">
        <v>0</v>
      </c>
      <c r="AA74" s="230">
        <v>0</v>
      </c>
      <c r="AB74" s="230">
        <v>0</v>
      </c>
      <c r="AC74" s="230">
        <v>0</v>
      </c>
      <c r="AD74" s="230">
        <v>0</v>
      </c>
      <c r="AE74" s="230">
        <v>0</v>
      </c>
      <c r="AF74" s="230">
        <v>0</v>
      </c>
      <c r="AG74" s="230">
        <v>0</v>
      </c>
      <c r="AH74" s="230">
        <v>0</v>
      </c>
      <c r="AI74" s="230">
        <v>0</v>
      </c>
      <c r="AJ74" s="230">
        <v>0</v>
      </c>
      <c r="AK74" s="230">
        <v>0</v>
      </c>
      <c r="AL74" s="230">
        <v>0</v>
      </c>
      <c r="AM74" s="230">
        <v>0</v>
      </c>
      <c r="AN74" s="230">
        <v>0</v>
      </c>
      <c r="AO74" s="230">
        <v>0</v>
      </c>
      <c r="AP74" s="230">
        <v>0</v>
      </c>
      <c r="AQ74" s="230">
        <v>0</v>
      </c>
      <c r="AR74" s="230">
        <v>0</v>
      </c>
      <c r="AS74" s="230">
        <v>0</v>
      </c>
      <c r="AT74" s="230">
        <v>0</v>
      </c>
      <c r="AU74" s="230">
        <v>0</v>
      </c>
      <c r="AV74" s="230">
        <v>0</v>
      </c>
      <c r="AW74" s="230">
        <v>0</v>
      </c>
      <c r="AX74" s="230">
        <v>0</v>
      </c>
      <c r="AY74" s="230">
        <v>0</v>
      </c>
    </row>
    <row r="75" spans="1:51" s="79" customFormat="1" ht="26.25" customHeight="1" x14ac:dyDescent="0.25">
      <c r="A75" s="200" t="s">
        <v>953</v>
      </c>
      <c r="B75" s="395" t="s">
        <v>1053</v>
      </c>
      <c r="C75" s="118" t="s">
        <v>1054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0">
        <v>0</v>
      </c>
      <c r="J75" s="230">
        <v>0</v>
      </c>
      <c r="K75" s="230">
        <v>0</v>
      </c>
      <c r="L75" s="230">
        <v>0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0</v>
      </c>
      <c r="S75" s="230">
        <v>0</v>
      </c>
      <c r="T75" s="130">
        <v>0.432</v>
      </c>
      <c r="U75" s="174">
        <v>0.432</v>
      </c>
      <c r="V75" s="230">
        <v>0</v>
      </c>
      <c r="W75" s="230">
        <v>0</v>
      </c>
      <c r="X75" s="230">
        <v>0</v>
      </c>
      <c r="Y75" s="230">
        <v>0</v>
      </c>
      <c r="Z75" s="230">
        <v>0</v>
      </c>
      <c r="AA75" s="230">
        <v>0</v>
      </c>
      <c r="AB75" s="230">
        <v>0</v>
      </c>
      <c r="AC75" s="230">
        <v>0</v>
      </c>
      <c r="AD75" s="230">
        <v>0</v>
      </c>
      <c r="AE75" s="230">
        <v>0</v>
      </c>
      <c r="AF75" s="230">
        <v>0</v>
      </c>
      <c r="AG75" s="230">
        <v>0</v>
      </c>
      <c r="AH75" s="230">
        <v>0</v>
      </c>
      <c r="AI75" s="230">
        <v>0</v>
      </c>
      <c r="AJ75" s="230">
        <v>0</v>
      </c>
      <c r="AK75" s="230">
        <v>0</v>
      </c>
      <c r="AL75" s="230">
        <v>0</v>
      </c>
      <c r="AM75" s="230">
        <v>0</v>
      </c>
      <c r="AN75" s="230">
        <v>0</v>
      </c>
      <c r="AO75" s="230">
        <v>0</v>
      </c>
      <c r="AP75" s="230">
        <v>0</v>
      </c>
      <c r="AQ75" s="230">
        <v>0</v>
      </c>
      <c r="AR75" s="230">
        <v>0</v>
      </c>
      <c r="AS75" s="230">
        <v>0</v>
      </c>
      <c r="AT75" s="230">
        <v>0</v>
      </c>
      <c r="AU75" s="230">
        <v>0</v>
      </c>
      <c r="AV75" s="230">
        <v>0</v>
      </c>
      <c r="AW75" s="230">
        <v>0</v>
      </c>
      <c r="AX75" s="230">
        <v>0</v>
      </c>
      <c r="AY75" s="230">
        <v>0</v>
      </c>
    </row>
    <row r="76" spans="1:51" s="79" customFormat="1" ht="32.25" customHeight="1" x14ac:dyDescent="0.25">
      <c r="A76" s="200" t="s">
        <v>953</v>
      </c>
      <c r="B76" s="395" t="s">
        <v>1055</v>
      </c>
      <c r="C76" s="118" t="s">
        <v>1056</v>
      </c>
      <c r="D76" s="230">
        <v>0</v>
      </c>
      <c r="E76" s="230">
        <v>0</v>
      </c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30">
        <v>0</v>
      </c>
      <c r="O76" s="230">
        <v>0</v>
      </c>
      <c r="P76" s="230">
        <v>0</v>
      </c>
      <c r="Q76" s="230">
        <v>0</v>
      </c>
      <c r="R76" s="230">
        <v>0</v>
      </c>
      <c r="S76" s="230">
        <v>0</v>
      </c>
      <c r="T76" s="130">
        <v>0.56999999999999995</v>
      </c>
      <c r="U76" s="174">
        <v>0.56999999999999995</v>
      </c>
      <c r="V76" s="230">
        <v>0</v>
      </c>
      <c r="W76" s="230">
        <v>0</v>
      </c>
      <c r="X76" s="230">
        <v>0</v>
      </c>
      <c r="Y76" s="230">
        <v>0</v>
      </c>
      <c r="Z76" s="230">
        <v>0</v>
      </c>
      <c r="AA76" s="230">
        <v>0</v>
      </c>
      <c r="AB76" s="230">
        <v>0</v>
      </c>
      <c r="AC76" s="230">
        <v>0</v>
      </c>
      <c r="AD76" s="230">
        <v>0</v>
      </c>
      <c r="AE76" s="230">
        <v>0</v>
      </c>
      <c r="AF76" s="230">
        <v>0</v>
      </c>
      <c r="AG76" s="230">
        <v>0</v>
      </c>
      <c r="AH76" s="230">
        <v>0</v>
      </c>
      <c r="AI76" s="230">
        <v>0</v>
      </c>
      <c r="AJ76" s="230">
        <v>0</v>
      </c>
      <c r="AK76" s="230">
        <v>0</v>
      </c>
      <c r="AL76" s="230">
        <v>0</v>
      </c>
      <c r="AM76" s="230">
        <v>0</v>
      </c>
      <c r="AN76" s="230">
        <v>0</v>
      </c>
      <c r="AO76" s="230">
        <v>0</v>
      </c>
      <c r="AP76" s="230">
        <v>0</v>
      </c>
      <c r="AQ76" s="230">
        <v>0</v>
      </c>
      <c r="AR76" s="230">
        <v>0</v>
      </c>
      <c r="AS76" s="230">
        <v>0</v>
      </c>
      <c r="AT76" s="230">
        <v>0</v>
      </c>
      <c r="AU76" s="230">
        <v>0</v>
      </c>
      <c r="AV76" s="230">
        <v>0</v>
      </c>
      <c r="AW76" s="230">
        <v>0</v>
      </c>
      <c r="AX76" s="230">
        <v>0</v>
      </c>
      <c r="AY76" s="230">
        <v>0</v>
      </c>
    </row>
    <row r="77" spans="1:51" s="79" customFormat="1" ht="25.5" customHeight="1" x14ac:dyDescent="0.25">
      <c r="A77" s="200" t="s">
        <v>953</v>
      </c>
      <c r="B77" s="395" t="s">
        <v>1057</v>
      </c>
      <c r="C77" s="118" t="s">
        <v>1058</v>
      </c>
      <c r="D77" s="230">
        <v>0</v>
      </c>
      <c r="E77" s="230">
        <v>0</v>
      </c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230">
        <v>0</v>
      </c>
      <c r="M77" s="230">
        <v>0</v>
      </c>
      <c r="N77" s="230">
        <v>0</v>
      </c>
      <c r="O77" s="230">
        <v>0</v>
      </c>
      <c r="P77" s="230">
        <v>0</v>
      </c>
      <c r="Q77" s="230">
        <v>0</v>
      </c>
      <c r="R77" s="230">
        <v>0</v>
      </c>
      <c r="S77" s="230">
        <v>0</v>
      </c>
      <c r="T77" s="130">
        <v>0.44800000000000001</v>
      </c>
      <c r="U77" s="174">
        <v>0.44800000000000001</v>
      </c>
      <c r="V77" s="230">
        <v>0</v>
      </c>
      <c r="W77" s="230">
        <v>0</v>
      </c>
      <c r="X77" s="230">
        <v>0</v>
      </c>
      <c r="Y77" s="230">
        <v>0</v>
      </c>
      <c r="Z77" s="230">
        <v>0</v>
      </c>
      <c r="AA77" s="230">
        <v>0</v>
      </c>
      <c r="AB77" s="230">
        <v>0</v>
      </c>
      <c r="AC77" s="230">
        <v>0</v>
      </c>
      <c r="AD77" s="230">
        <v>0</v>
      </c>
      <c r="AE77" s="230">
        <v>0</v>
      </c>
      <c r="AF77" s="230">
        <v>0</v>
      </c>
      <c r="AG77" s="230">
        <v>0</v>
      </c>
      <c r="AH77" s="230">
        <v>0</v>
      </c>
      <c r="AI77" s="230">
        <v>0</v>
      </c>
      <c r="AJ77" s="230">
        <v>0</v>
      </c>
      <c r="AK77" s="230">
        <v>0</v>
      </c>
      <c r="AL77" s="230">
        <v>0</v>
      </c>
      <c r="AM77" s="230">
        <v>0</v>
      </c>
      <c r="AN77" s="230">
        <v>0</v>
      </c>
      <c r="AO77" s="230">
        <v>0</v>
      </c>
      <c r="AP77" s="230">
        <v>0</v>
      </c>
      <c r="AQ77" s="230">
        <v>0</v>
      </c>
      <c r="AR77" s="230">
        <v>0</v>
      </c>
      <c r="AS77" s="230">
        <v>0</v>
      </c>
      <c r="AT77" s="230">
        <v>0</v>
      </c>
      <c r="AU77" s="230">
        <v>0</v>
      </c>
      <c r="AV77" s="230">
        <v>0</v>
      </c>
      <c r="AW77" s="230">
        <v>0</v>
      </c>
      <c r="AX77" s="230">
        <v>0</v>
      </c>
      <c r="AY77" s="230">
        <v>0</v>
      </c>
    </row>
    <row r="78" spans="1:51" s="79" customFormat="1" ht="21.75" customHeight="1" x14ac:dyDescent="0.25">
      <c r="A78" s="200" t="s">
        <v>953</v>
      </c>
      <c r="B78" s="395" t="s">
        <v>1059</v>
      </c>
      <c r="C78" s="118" t="s">
        <v>1060</v>
      </c>
      <c r="D78" s="230">
        <v>0</v>
      </c>
      <c r="E78" s="230">
        <v>0</v>
      </c>
      <c r="F78" s="230">
        <v>0</v>
      </c>
      <c r="G78" s="230">
        <v>0</v>
      </c>
      <c r="H78" s="230">
        <v>0</v>
      </c>
      <c r="I78" s="230">
        <v>0</v>
      </c>
      <c r="J78" s="230">
        <v>0</v>
      </c>
      <c r="K78" s="230">
        <v>0</v>
      </c>
      <c r="L78" s="230">
        <v>0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130">
        <v>0.41499999999999998</v>
      </c>
      <c r="U78" s="174">
        <v>0.41499999999999998</v>
      </c>
      <c r="V78" s="230">
        <v>0</v>
      </c>
      <c r="W78" s="230">
        <v>0</v>
      </c>
      <c r="X78" s="230">
        <v>0</v>
      </c>
      <c r="Y78" s="230">
        <v>0</v>
      </c>
      <c r="Z78" s="230">
        <v>0</v>
      </c>
      <c r="AA78" s="230">
        <v>0</v>
      </c>
      <c r="AB78" s="230">
        <v>0</v>
      </c>
      <c r="AC78" s="230">
        <v>0</v>
      </c>
      <c r="AD78" s="230">
        <v>0</v>
      </c>
      <c r="AE78" s="230">
        <v>0</v>
      </c>
      <c r="AF78" s="230">
        <v>0</v>
      </c>
      <c r="AG78" s="230">
        <v>0</v>
      </c>
      <c r="AH78" s="230">
        <v>0</v>
      </c>
      <c r="AI78" s="230">
        <v>0</v>
      </c>
      <c r="AJ78" s="230">
        <v>0</v>
      </c>
      <c r="AK78" s="230">
        <v>0</v>
      </c>
      <c r="AL78" s="230">
        <v>0</v>
      </c>
      <c r="AM78" s="230">
        <v>0</v>
      </c>
      <c r="AN78" s="230">
        <v>0</v>
      </c>
      <c r="AO78" s="230">
        <v>0</v>
      </c>
      <c r="AP78" s="230">
        <v>0</v>
      </c>
      <c r="AQ78" s="230">
        <v>0</v>
      </c>
      <c r="AR78" s="230">
        <v>0</v>
      </c>
      <c r="AS78" s="230">
        <v>0</v>
      </c>
      <c r="AT78" s="230">
        <v>0</v>
      </c>
      <c r="AU78" s="230">
        <v>0</v>
      </c>
      <c r="AV78" s="230">
        <v>0</v>
      </c>
      <c r="AW78" s="230">
        <v>0</v>
      </c>
      <c r="AX78" s="230">
        <v>0</v>
      </c>
      <c r="AY78" s="230">
        <v>0</v>
      </c>
    </row>
    <row r="79" spans="1:51" s="79" customFormat="1" ht="24.75" customHeight="1" x14ac:dyDescent="0.25">
      <c r="A79" s="200" t="s">
        <v>953</v>
      </c>
      <c r="B79" s="395" t="s">
        <v>1061</v>
      </c>
      <c r="C79" s="118" t="s">
        <v>1062</v>
      </c>
      <c r="D79" s="230">
        <v>0</v>
      </c>
      <c r="E79" s="230">
        <v>0</v>
      </c>
      <c r="F79" s="230">
        <v>0</v>
      </c>
      <c r="G79" s="230">
        <v>0</v>
      </c>
      <c r="H79" s="230">
        <v>0</v>
      </c>
      <c r="I79" s="230">
        <v>0</v>
      </c>
      <c r="J79" s="230">
        <v>0</v>
      </c>
      <c r="K79" s="230">
        <v>0</v>
      </c>
      <c r="L79" s="230">
        <v>0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0">
        <v>0</v>
      </c>
      <c r="S79" s="230">
        <v>0</v>
      </c>
      <c r="T79" s="130">
        <v>0.34499999999999997</v>
      </c>
      <c r="U79" s="174">
        <v>0.34499999999999997</v>
      </c>
      <c r="V79" s="230">
        <v>0</v>
      </c>
      <c r="W79" s="230">
        <v>0</v>
      </c>
      <c r="X79" s="230">
        <v>0</v>
      </c>
      <c r="Y79" s="230">
        <v>0</v>
      </c>
      <c r="Z79" s="230">
        <v>0</v>
      </c>
      <c r="AA79" s="230">
        <v>0</v>
      </c>
      <c r="AB79" s="230">
        <v>0</v>
      </c>
      <c r="AC79" s="230">
        <v>0</v>
      </c>
      <c r="AD79" s="230">
        <v>0</v>
      </c>
      <c r="AE79" s="230">
        <v>0</v>
      </c>
      <c r="AF79" s="230">
        <v>0</v>
      </c>
      <c r="AG79" s="230">
        <v>0</v>
      </c>
      <c r="AH79" s="230">
        <v>0</v>
      </c>
      <c r="AI79" s="230">
        <v>0</v>
      </c>
      <c r="AJ79" s="230">
        <v>0</v>
      </c>
      <c r="AK79" s="230">
        <v>0</v>
      </c>
      <c r="AL79" s="230">
        <v>0</v>
      </c>
      <c r="AM79" s="230">
        <v>0</v>
      </c>
      <c r="AN79" s="230">
        <v>0</v>
      </c>
      <c r="AO79" s="230">
        <v>0</v>
      </c>
      <c r="AP79" s="230">
        <v>0</v>
      </c>
      <c r="AQ79" s="230">
        <v>0</v>
      </c>
      <c r="AR79" s="230">
        <v>0</v>
      </c>
      <c r="AS79" s="230">
        <v>0</v>
      </c>
      <c r="AT79" s="230">
        <v>0</v>
      </c>
      <c r="AU79" s="230">
        <v>0</v>
      </c>
      <c r="AV79" s="230">
        <v>0</v>
      </c>
      <c r="AW79" s="230">
        <v>0</v>
      </c>
      <c r="AX79" s="230">
        <v>0</v>
      </c>
      <c r="AY79" s="230">
        <v>0</v>
      </c>
    </row>
    <row r="80" spans="1:51" s="79" customFormat="1" ht="27.75" customHeight="1" x14ac:dyDescent="0.25">
      <c r="A80" s="200" t="s">
        <v>953</v>
      </c>
      <c r="B80" s="395" t="s">
        <v>1063</v>
      </c>
      <c r="C80" s="118" t="s">
        <v>1064</v>
      </c>
      <c r="D80" s="230">
        <v>0</v>
      </c>
      <c r="E80" s="230">
        <v>0</v>
      </c>
      <c r="F80" s="230">
        <v>0</v>
      </c>
      <c r="G80" s="230">
        <v>0</v>
      </c>
      <c r="H80" s="230">
        <v>0</v>
      </c>
      <c r="I80" s="230">
        <v>0</v>
      </c>
      <c r="J80" s="230">
        <v>0</v>
      </c>
      <c r="K80" s="230">
        <v>0</v>
      </c>
      <c r="L80" s="230">
        <v>0</v>
      </c>
      <c r="M80" s="230">
        <v>0</v>
      </c>
      <c r="N80" s="230">
        <v>0</v>
      </c>
      <c r="O80" s="230">
        <v>0</v>
      </c>
      <c r="P80" s="230">
        <v>0</v>
      </c>
      <c r="Q80" s="230">
        <v>0</v>
      </c>
      <c r="R80" s="230">
        <v>0</v>
      </c>
      <c r="S80" s="230">
        <v>0</v>
      </c>
      <c r="T80" s="130">
        <v>0.503</v>
      </c>
      <c r="U80" s="174">
        <v>0.503</v>
      </c>
      <c r="V80" s="230">
        <v>0</v>
      </c>
      <c r="W80" s="230">
        <v>0</v>
      </c>
      <c r="X80" s="230">
        <v>0</v>
      </c>
      <c r="Y80" s="230">
        <v>0</v>
      </c>
      <c r="Z80" s="230">
        <v>0</v>
      </c>
      <c r="AA80" s="230">
        <v>0</v>
      </c>
      <c r="AB80" s="230">
        <v>0</v>
      </c>
      <c r="AC80" s="230">
        <v>0</v>
      </c>
      <c r="AD80" s="230">
        <v>0</v>
      </c>
      <c r="AE80" s="230">
        <v>0</v>
      </c>
      <c r="AF80" s="230">
        <v>0</v>
      </c>
      <c r="AG80" s="230">
        <v>0</v>
      </c>
      <c r="AH80" s="230">
        <v>0</v>
      </c>
      <c r="AI80" s="230">
        <v>0</v>
      </c>
      <c r="AJ80" s="230">
        <v>0</v>
      </c>
      <c r="AK80" s="230">
        <v>0</v>
      </c>
      <c r="AL80" s="230">
        <v>0</v>
      </c>
      <c r="AM80" s="230">
        <v>0</v>
      </c>
      <c r="AN80" s="230">
        <v>0</v>
      </c>
      <c r="AO80" s="230">
        <v>0</v>
      </c>
      <c r="AP80" s="230">
        <v>0</v>
      </c>
      <c r="AQ80" s="230">
        <v>0</v>
      </c>
      <c r="AR80" s="230">
        <v>0</v>
      </c>
      <c r="AS80" s="230">
        <v>0</v>
      </c>
      <c r="AT80" s="230">
        <v>0</v>
      </c>
      <c r="AU80" s="230">
        <v>0</v>
      </c>
      <c r="AV80" s="230">
        <v>0</v>
      </c>
      <c r="AW80" s="230">
        <v>0</v>
      </c>
      <c r="AX80" s="230">
        <v>0</v>
      </c>
      <c r="AY80" s="230">
        <v>0</v>
      </c>
    </row>
    <row r="81" spans="1:51" s="79" customFormat="1" ht="36" customHeight="1" x14ac:dyDescent="0.25">
      <c r="A81" s="200" t="s">
        <v>953</v>
      </c>
      <c r="B81" s="395" t="s">
        <v>1065</v>
      </c>
      <c r="C81" s="118" t="s">
        <v>1066</v>
      </c>
      <c r="D81" s="230">
        <v>0</v>
      </c>
      <c r="E81" s="230">
        <v>0</v>
      </c>
      <c r="F81" s="230">
        <v>0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230">
        <v>0</v>
      </c>
      <c r="M81" s="230">
        <v>0</v>
      </c>
      <c r="N81" s="230">
        <v>0</v>
      </c>
      <c r="O81" s="230">
        <v>0</v>
      </c>
      <c r="P81" s="230">
        <v>0</v>
      </c>
      <c r="Q81" s="230">
        <v>0</v>
      </c>
      <c r="R81" s="230">
        <v>0</v>
      </c>
      <c r="S81" s="230">
        <v>0</v>
      </c>
      <c r="T81" s="130">
        <v>0.49</v>
      </c>
      <c r="U81" s="174">
        <v>0.49</v>
      </c>
      <c r="V81" s="230">
        <v>0</v>
      </c>
      <c r="W81" s="230">
        <v>0</v>
      </c>
      <c r="X81" s="230">
        <v>0</v>
      </c>
      <c r="Y81" s="230">
        <v>0</v>
      </c>
      <c r="Z81" s="230">
        <v>0</v>
      </c>
      <c r="AA81" s="230">
        <v>0</v>
      </c>
      <c r="AB81" s="230">
        <v>0</v>
      </c>
      <c r="AC81" s="230">
        <v>0</v>
      </c>
      <c r="AD81" s="230">
        <v>0</v>
      </c>
      <c r="AE81" s="230">
        <v>0</v>
      </c>
      <c r="AF81" s="230">
        <v>0</v>
      </c>
      <c r="AG81" s="230">
        <v>0</v>
      </c>
      <c r="AH81" s="230">
        <v>0</v>
      </c>
      <c r="AI81" s="230">
        <v>0</v>
      </c>
      <c r="AJ81" s="230">
        <v>0</v>
      </c>
      <c r="AK81" s="230">
        <v>0</v>
      </c>
      <c r="AL81" s="230">
        <v>0</v>
      </c>
      <c r="AM81" s="230">
        <v>0</v>
      </c>
      <c r="AN81" s="230">
        <v>0</v>
      </c>
      <c r="AO81" s="230">
        <v>0</v>
      </c>
      <c r="AP81" s="230">
        <v>0</v>
      </c>
      <c r="AQ81" s="230">
        <v>0</v>
      </c>
      <c r="AR81" s="230">
        <v>0</v>
      </c>
      <c r="AS81" s="230">
        <v>0</v>
      </c>
      <c r="AT81" s="230">
        <v>0</v>
      </c>
      <c r="AU81" s="230">
        <v>0</v>
      </c>
      <c r="AV81" s="230">
        <v>0</v>
      </c>
      <c r="AW81" s="230">
        <v>0</v>
      </c>
      <c r="AX81" s="230">
        <v>0</v>
      </c>
      <c r="AY81" s="230">
        <v>0</v>
      </c>
    </row>
    <row r="82" spans="1:51" s="79" customFormat="1" ht="32.25" customHeight="1" x14ac:dyDescent="0.25">
      <c r="A82" s="200" t="s">
        <v>953</v>
      </c>
      <c r="B82" s="395" t="s">
        <v>1067</v>
      </c>
      <c r="C82" s="118" t="s">
        <v>1068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230">
        <v>0</v>
      </c>
      <c r="M82" s="230">
        <v>0</v>
      </c>
      <c r="N82" s="230">
        <v>0</v>
      </c>
      <c r="O82" s="230">
        <v>0</v>
      </c>
      <c r="P82" s="230">
        <v>0</v>
      </c>
      <c r="Q82" s="230">
        <v>0</v>
      </c>
      <c r="R82" s="230">
        <v>0</v>
      </c>
      <c r="S82" s="230">
        <v>0</v>
      </c>
      <c r="T82" s="130">
        <v>0.55300000000000005</v>
      </c>
      <c r="U82" s="174">
        <v>0.55300000000000005</v>
      </c>
      <c r="V82" s="230">
        <v>0</v>
      </c>
      <c r="W82" s="230">
        <v>0</v>
      </c>
      <c r="X82" s="230">
        <v>0</v>
      </c>
      <c r="Y82" s="230">
        <v>0</v>
      </c>
      <c r="Z82" s="230">
        <v>0</v>
      </c>
      <c r="AA82" s="230">
        <v>0</v>
      </c>
      <c r="AB82" s="230">
        <v>0</v>
      </c>
      <c r="AC82" s="230">
        <v>0</v>
      </c>
      <c r="AD82" s="230">
        <v>0</v>
      </c>
      <c r="AE82" s="230">
        <v>0</v>
      </c>
      <c r="AF82" s="230">
        <v>0</v>
      </c>
      <c r="AG82" s="230">
        <v>0</v>
      </c>
      <c r="AH82" s="230">
        <v>0</v>
      </c>
      <c r="AI82" s="230">
        <v>0</v>
      </c>
      <c r="AJ82" s="230">
        <v>0</v>
      </c>
      <c r="AK82" s="230">
        <v>0</v>
      </c>
      <c r="AL82" s="230">
        <v>0</v>
      </c>
      <c r="AM82" s="230">
        <v>0</v>
      </c>
      <c r="AN82" s="230">
        <v>0</v>
      </c>
      <c r="AO82" s="230">
        <v>0</v>
      </c>
      <c r="AP82" s="230">
        <v>0</v>
      </c>
      <c r="AQ82" s="230">
        <v>0</v>
      </c>
      <c r="AR82" s="230">
        <v>0</v>
      </c>
      <c r="AS82" s="230">
        <v>0</v>
      </c>
      <c r="AT82" s="230">
        <v>0</v>
      </c>
      <c r="AU82" s="230">
        <v>0</v>
      </c>
      <c r="AV82" s="230">
        <v>0</v>
      </c>
      <c r="AW82" s="230">
        <v>0</v>
      </c>
      <c r="AX82" s="230">
        <v>0</v>
      </c>
      <c r="AY82" s="230">
        <v>0</v>
      </c>
    </row>
    <row r="83" spans="1:51" s="79" customFormat="1" ht="36" customHeight="1" x14ac:dyDescent="0.25">
      <c r="A83" s="200" t="s">
        <v>953</v>
      </c>
      <c r="B83" s="395" t="s">
        <v>1069</v>
      </c>
      <c r="C83" s="118" t="s">
        <v>1070</v>
      </c>
      <c r="D83" s="230">
        <v>0</v>
      </c>
      <c r="E83" s="230">
        <v>0</v>
      </c>
      <c r="F83" s="230">
        <v>0</v>
      </c>
      <c r="G83" s="230">
        <v>0</v>
      </c>
      <c r="H83" s="230">
        <v>0</v>
      </c>
      <c r="I83" s="230">
        <v>0</v>
      </c>
      <c r="J83" s="230">
        <v>0</v>
      </c>
      <c r="K83" s="230">
        <v>0</v>
      </c>
      <c r="L83" s="230">
        <v>0</v>
      </c>
      <c r="M83" s="230">
        <v>0</v>
      </c>
      <c r="N83" s="230">
        <v>0</v>
      </c>
      <c r="O83" s="230">
        <v>0</v>
      </c>
      <c r="P83" s="230">
        <v>0</v>
      </c>
      <c r="Q83" s="230">
        <v>0</v>
      </c>
      <c r="R83" s="230">
        <v>0</v>
      </c>
      <c r="S83" s="230">
        <v>0</v>
      </c>
      <c r="T83" s="130">
        <v>0.33</v>
      </c>
      <c r="U83" s="174">
        <v>0.33</v>
      </c>
      <c r="V83" s="230">
        <v>0</v>
      </c>
      <c r="W83" s="230">
        <v>0</v>
      </c>
      <c r="X83" s="230">
        <v>0</v>
      </c>
      <c r="Y83" s="230">
        <v>0</v>
      </c>
      <c r="Z83" s="230">
        <v>0</v>
      </c>
      <c r="AA83" s="230">
        <v>0</v>
      </c>
      <c r="AB83" s="230">
        <v>0</v>
      </c>
      <c r="AC83" s="230">
        <v>0</v>
      </c>
      <c r="AD83" s="230">
        <v>0</v>
      </c>
      <c r="AE83" s="230">
        <v>0</v>
      </c>
      <c r="AF83" s="230">
        <v>0</v>
      </c>
      <c r="AG83" s="230">
        <v>0</v>
      </c>
      <c r="AH83" s="230">
        <v>0</v>
      </c>
      <c r="AI83" s="230">
        <v>0</v>
      </c>
      <c r="AJ83" s="230">
        <v>0</v>
      </c>
      <c r="AK83" s="230">
        <v>0</v>
      </c>
      <c r="AL83" s="230">
        <v>0</v>
      </c>
      <c r="AM83" s="230">
        <v>0</v>
      </c>
      <c r="AN83" s="230">
        <v>0</v>
      </c>
      <c r="AO83" s="230">
        <v>0</v>
      </c>
      <c r="AP83" s="230">
        <v>0</v>
      </c>
      <c r="AQ83" s="230">
        <v>0</v>
      </c>
      <c r="AR83" s="230">
        <v>0</v>
      </c>
      <c r="AS83" s="230">
        <v>0</v>
      </c>
      <c r="AT83" s="230">
        <v>0</v>
      </c>
      <c r="AU83" s="230">
        <v>0</v>
      </c>
      <c r="AV83" s="230">
        <v>0</v>
      </c>
      <c r="AW83" s="230">
        <v>0</v>
      </c>
      <c r="AX83" s="230">
        <v>0</v>
      </c>
      <c r="AY83" s="230">
        <v>0</v>
      </c>
    </row>
    <row r="84" spans="1:51" s="79" customFormat="1" ht="34.5" customHeight="1" x14ac:dyDescent="0.25">
      <c r="A84" s="200" t="s">
        <v>953</v>
      </c>
      <c r="B84" s="395" t="s">
        <v>1071</v>
      </c>
      <c r="C84" s="118" t="s">
        <v>1072</v>
      </c>
      <c r="D84" s="230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0</v>
      </c>
      <c r="K84" s="230">
        <v>0</v>
      </c>
      <c r="L84" s="230">
        <v>0</v>
      </c>
      <c r="M84" s="230">
        <v>0</v>
      </c>
      <c r="N84" s="230">
        <v>0</v>
      </c>
      <c r="O84" s="230">
        <v>0</v>
      </c>
      <c r="P84" s="230">
        <v>0</v>
      </c>
      <c r="Q84" s="230">
        <v>0</v>
      </c>
      <c r="R84" s="230">
        <v>0</v>
      </c>
      <c r="S84" s="230">
        <v>0</v>
      </c>
      <c r="T84" s="130">
        <v>0.28999999999999998</v>
      </c>
      <c r="U84" s="174">
        <v>0.28999999999999998</v>
      </c>
      <c r="V84" s="230">
        <v>0</v>
      </c>
      <c r="W84" s="230">
        <v>0</v>
      </c>
      <c r="X84" s="230">
        <v>0</v>
      </c>
      <c r="Y84" s="230">
        <v>0</v>
      </c>
      <c r="Z84" s="230">
        <v>0</v>
      </c>
      <c r="AA84" s="230">
        <v>0</v>
      </c>
      <c r="AB84" s="230">
        <v>0</v>
      </c>
      <c r="AC84" s="230">
        <v>0</v>
      </c>
      <c r="AD84" s="230">
        <v>0</v>
      </c>
      <c r="AE84" s="230">
        <v>0</v>
      </c>
      <c r="AF84" s="230">
        <v>0</v>
      </c>
      <c r="AG84" s="230">
        <v>0</v>
      </c>
      <c r="AH84" s="230">
        <v>0</v>
      </c>
      <c r="AI84" s="230">
        <v>0</v>
      </c>
      <c r="AJ84" s="230">
        <v>0</v>
      </c>
      <c r="AK84" s="230">
        <v>0</v>
      </c>
      <c r="AL84" s="230">
        <v>0</v>
      </c>
      <c r="AM84" s="230">
        <v>0</v>
      </c>
      <c r="AN84" s="230">
        <v>0</v>
      </c>
      <c r="AO84" s="230">
        <v>0</v>
      </c>
      <c r="AP84" s="230">
        <v>0</v>
      </c>
      <c r="AQ84" s="230">
        <v>0</v>
      </c>
      <c r="AR84" s="230">
        <v>0</v>
      </c>
      <c r="AS84" s="230">
        <v>0</v>
      </c>
      <c r="AT84" s="230">
        <v>0</v>
      </c>
      <c r="AU84" s="230">
        <v>0</v>
      </c>
      <c r="AV84" s="230">
        <v>0</v>
      </c>
      <c r="AW84" s="230">
        <v>0</v>
      </c>
      <c r="AX84" s="230">
        <v>0</v>
      </c>
      <c r="AY84" s="230">
        <v>0</v>
      </c>
    </row>
    <row r="85" spans="1:51" s="79" customFormat="1" ht="33" customHeight="1" x14ac:dyDescent="0.25">
      <c r="A85" s="200" t="s">
        <v>953</v>
      </c>
      <c r="B85" s="395" t="s">
        <v>1073</v>
      </c>
      <c r="C85" s="118" t="s">
        <v>1074</v>
      </c>
      <c r="D85" s="230">
        <v>0</v>
      </c>
      <c r="E85" s="230">
        <v>0</v>
      </c>
      <c r="F85" s="230">
        <v>0</v>
      </c>
      <c r="G85" s="230">
        <v>0</v>
      </c>
      <c r="H85" s="230">
        <v>0</v>
      </c>
      <c r="I85" s="230">
        <v>0</v>
      </c>
      <c r="J85" s="230">
        <v>0</v>
      </c>
      <c r="K85" s="230">
        <v>0</v>
      </c>
      <c r="L85" s="230">
        <v>0</v>
      </c>
      <c r="M85" s="230">
        <v>0</v>
      </c>
      <c r="N85" s="230">
        <v>0</v>
      </c>
      <c r="O85" s="230">
        <v>0</v>
      </c>
      <c r="P85" s="230">
        <v>0</v>
      </c>
      <c r="Q85" s="230">
        <v>0</v>
      </c>
      <c r="R85" s="230">
        <v>0</v>
      </c>
      <c r="S85" s="230">
        <v>0</v>
      </c>
      <c r="T85" s="130">
        <v>0.27</v>
      </c>
      <c r="U85" s="174">
        <v>0.27</v>
      </c>
      <c r="V85" s="230">
        <v>0</v>
      </c>
      <c r="W85" s="230">
        <v>0</v>
      </c>
      <c r="X85" s="230">
        <v>0</v>
      </c>
      <c r="Y85" s="230">
        <v>0</v>
      </c>
      <c r="Z85" s="230">
        <v>0</v>
      </c>
      <c r="AA85" s="230">
        <v>0</v>
      </c>
      <c r="AB85" s="230">
        <v>0</v>
      </c>
      <c r="AC85" s="230">
        <v>0</v>
      </c>
      <c r="AD85" s="230">
        <v>0</v>
      </c>
      <c r="AE85" s="230">
        <v>0</v>
      </c>
      <c r="AF85" s="230">
        <v>0</v>
      </c>
      <c r="AG85" s="230">
        <v>0</v>
      </c>
      <c r="AH85" s="230">
        <v>0</v>
      </c>
      <c r="AI85" s="230">
        <v>0</v>
      </c>
      <c r="AJ85" s="230">
        <v>0</v>
      </c>
      <c r="AK85" s="230">
        <v>0</v>
      </c>
      <c r="AL85" s="230">
        <v>0</v>
      </c>
      <c r="AM85" s="230">
        <v>0</v>
      </c>
      <c r="AN85" s="230">
        <v>0</v>
      </c>
      <c r="AO85" s="230">
        <v>0</v>
      </c>
      <c r="AP85" s="230">
        <v>0</v>
      </c>
      <c r="AQ85" s="230">
        <v>0</v>
      </c>
      <c r="AR85" s="230">
        <v>0</v>
      </c>
      <c r="AS85" s="230">
        <v>0</v>
      </c>
      <c r="AT85" s="230">
        <v>0</v>
      </c>
      <c r="AU85" s="230">
        <v>0</v>
      </c>
      <c r="AV85" s="230">
        <v>0</v>
      </c>
      <c r="AW85" s="230">
        <v>0</v>
      </c>
      <c r="AX85" s="230">
        <v>0</v>
      </c>
      <c r="AY85" s="230">
        <v>0</v>
      </c>
    </row>
    <row r="86" spans="1:51" s="79" customFormat="1" ht="36.75" customHeight="1" x14ac:dyDescent="0.25">
      <c r="A86" s="200" t="s">
        <v>953</v>
      </c>
      <c r="B86" s="395" t="s">
        <v>1075</v>
      </c>
      <c r="C86" s="118" t="s">
        <v>1076</v>
      </c>
      <c r="D86" s="230">
        <v>0</v>
      </c>
      <c r="E86" s="230">
        <v>0</v>
      </c>
      <c r="F86" s="230">
        <v>0</v>
      </c>
      <c r="G86" s="230">
        <v>0</v>
      </c>
      <c r="H86" s="230">
        <v>0</v>
      </c>
      <c r="I86" s="230">
        <v>0</v>
      </c>
      <c r="J86" s="230">
        <v>0</v>
      </c>
      <c r="K86" s="230">
        <v>0</v>
      </c>
      <c r="L86" s="230">
        <v>0</v>
      </c>
      <c r="M86" s="230">
        <v>0</v>
      </c>
      <c r="N86" s="230">
        <v>0</v>
      </c>
      <c r="O86" s="230">
        <v>0</v>
      </c>
      <c r="P86" s="230">
        <v>0</v>
      </c>
      <c r="Q86" s="230">
        <v>0</v>
      </c>
      <c r="R86" s="230">
        <v>0</v>
      </c>
      <c r="S86" s="230">
        <v>0</v>
      </c>
      <c r="T86" s="130">
        <v>0.45</v>
      </c>
      <c r="U86" s="174">
        <v>0.45</v>
      </c>
      <c r="V86" s="230">
        <v>0</v>
      </c>
      <c r="W86" s="230">
        <v>0</v>
      </c>
      <c r="X86" s="230">
        <v>0</v>
      </c>
      <c r="Y86" s="230">
        <v>0</v>
      </c>
      <c r="Z86" s="230">
        <v>0</v>
      </c>
      <c r="AA86" s="230">
        <v>0</v>
      </c>
      <c r="AB86" s="230">
        <v>0</v>
      </c>
      <c r="AC86" s="230">
        <v>0</v>
      </c>
      <c r="AD86" s="230">
        <v>0</v>
      </c>
      <c r="AE86" s="230">
        <v>0</v>
      </c>
      <c r="AF86" s="230">
        <v>0</v>
      </c>
      <c r="AG86" s="230">
        <v>0</v>
      </c>
      <c r="AH86" s="230">
        <v>0</v>
      </c>
      <c r="AI86" s="230">
        <v>0</v>
      </c>
      <c r="AJ86" s="230">
        <v>0</v>
      </c>
      <c r="AK86" s="230">
        <v>0</v>
      </c>
      <c r="AL86" s="230">
        <v>0</v>
      </c>
      <c r="AM86" s="230">
        <v>0</v>
      </c>
      <c r="AN86" s="230">
        <v>0</v>
      </c>
      <c r="AO86" s="230">
        <v>0</v>
      </c>
      <c r="AP86" s="230">
        <v>0</v>
      </c>
      <c r="AQ86" s="230">
        <v>0</v>
      </c>
      <c r="AR86" s="230">
        <v>0</v>
      </c>
      <c r="AS86" s="230">
        <v>0</v>
      </c>
      <c r="AT86" s="230">
        <v>0</v>
      </c>
      <c r="AU86" s="230">
        <v>0</v>
      </c>
      <c r="AV86" s="230">
        <v>0</v>
      </c>
      <c r="AW86" s="230">
        <v>0</v>
      </c>
      <c r="AX86" s="230">
        <v>0</v>
      </c>
      <c r="AY86" s="230">
        <v>0</v>
      </c>
    </row>
    <row r="87" spans="1:51" s="79" customFormat="1" ht="39" customHeight="1" x14ac:dyDescent="0.25">
      <c r="A87" s="200" t="s">
        <v>953</v>
      </c>
      <c r="B87" s="395" t="s">
        <v>1077</v>
      </c>
      <c r="C87" s="118" t="s">
        <v>1078</v>
      </c>
      <c r="D87" s="230">
        <v>0</v>
      </c>
      <c r="E87" s="230">
        <v>0</v>
      </c>
      <c r="F87" s="230">
        <v>0</v>
      </c>
      <c r="G87" s="230">
        <v>0</v>
      </c>
      <c r="H87" s="230">
        <v>0</v>
      </c>
      <c r="I87" s="230">
        <v>0</v>
      </c>
      <c r="J87" s="230">
        <v>0</v>
      </c>
      <c r="K87" s="230">
        <v>0</v>
      </c>
      <c r="L87" s="230">
        <v>0</v>
      </c>
      <c r="M87" s="230">
        <v>0</v>
      </c>
      <c r="N87" s="230">
        <v>0</v>
      </c>
      <c r="O87" s="230">
        <v>0</v>
      </c>
      <c r="P87" s="230">
        <v>0</v>
      </c>
      <c r="Q87" s="230">
        <v>0</v>
      </c>
      <c r="R87" s="230">
        <v>0</v>
      </c>
      <c r="S87" s="230">
        <v>0</v>
      </c>
      <c r="T87" s="130">
        <v>0.11</v>
      </c>
      <c r="U87" s="174">
        <v>0.11</v>
      </c>
      <c r="V87" s="230">
        <v>0</v>
      </c>
      <c r="W87" s="230">
        <v>0</v>
      </c>
      <c r="X87" s="230">
        <v>0</v>
      </c>
      <c r="Y87" s="230">
        <v>0</v>
      </c>
      <c r="Z87" s="230">
        <v>0</v>
      </c>
      <c r="AA87" s="230">
        <v>0</v>
      </c>
      <c r="AB87" s="230">
        <v>0</v>
      </c>
      <c r="AC87" s="230">
        <v>0</v>
      </c>
      <c r="AD87" s="230">
        <v>0</v>
      </c>
      <c r="AE87" s="230">
        <v>0</v>
      </c>
      <c r="AF87" s="230">
        <v>0</v>
      </c>
      <c r="AG87" s="230">
        <v>0</v>
      </c>
      <c r="AH87" s="230">
        <v>0</v>
      </c>
      <c r="AI87" s="230">
        <v>0</v>
      </c>
      <c r="AJ87" s="230">
        <v>0</v>
      </c>
      <c r="AK87" s="230">
        <v>0</v>
      </c>
      <c r="AL87" s="230">
        <v>0</v>
      </c>
      <c r="AM87" s="230">
        <v>0</v>
      </c>
      <c r="AN87" s="230">
        <v>0</v>
      </c>
      <c r="AO87" s="230">
        <v>0</v>
      </c>
      <c r="AP87" s="230">
        <v>0</v>
      </c>
      <c r="AQ87" s="230">
        <v>0</v>
      </c>
      <c r="AR87" s="230">
        <v>0</v>
      </c>
      <c r="AS87" s="230">
        <v>0</v>
      </c>
      <c r="AT87" s="230">
        <v>0</v>
      </c>
      <c r="AU87" s="230">
        <v>0</v>
      </c>
      <c r="AV87" s="230">
        <v>0</v>
      </c>
      <c r="AW87" s="230">
        <v>0</v>
      </c>
      <c r="AX87" s="230">
        <v>0</v>
      </c>
      <c r="AY87" s="230">
        <v>0</v>
      </c>
    </row>
    <row r="88" spans="1:51" s="79" customFormat="1" ht="21.75" customHeight="1" x14ac:dyDescent="0.25">
      <c r="A88" s="200" t="s">
        <v>953</v>
      </c>
      <c r="B88" s="395" t="s">
        <v>1079</v>
      </c>
      <c r="C88" s="118" t="s">
        <v>1080</v>
      </c>
      <c r="D88" s="230">
        <v>0</v>
      </c>
      <c r="E88" s="230">
        <v>0</v>
      </c>
      <c r="F88" s="230">
        <v>0</v>
      </c>
      <c r="G88" s="230">
        <v>0</v>
      </c>
      <c r="H88" s="230">
        <v>0</v>
      </c>
      <c r="I88" s="230">
        <v>0</v>
      </c>
      <c r="J88" s="230">
        <v>0</v>
      </c>
      <c r="K88" s="230">
        <v>0</v>
      </c>
      <c r="L88" s="230">
        <v>0</v>
      </c>
      <c r="M88" s="230">
        <v>0</v>
      </c>
      <c r="N88" s="230">
        <v>0</v>
      </c>
      <c r="O88" s="230">
        <v>0</v>
      </c>
      <c r="P88" s="230">
        <v>0</v>
      </c>
      <c r="Q88" s="230">
        <v>0</v>
      </c>
      <c r="R88" s="230">
        <v>0</v>
      </c>
      <c r="S88" s="230">
        <v>0</v>
      </c>
      <c r="T88" s="130">
        <v>0.31</v>
      </c>
      <c r="U88" s="174">
        <v>0.31</v>
      </c>
      <c r="V88" s="230">
        <v>0</v>
      </c>
      <c r="W88" s="230">
        <v>0</v>
      </c>
      <c r="X88" s="230">
        <v>0</v>
      </c>
      <c r="Y88" s="230">
        <v>0</v>
      </c>
      <c r="Z88" s="230">
        <v>0</v>
      </c>
      <c r="AA88" s="230">
        <v>0</v>
      </c>
      <c r="AB88" s="230">
        <v>0</v>
      </c>
      <c r="AC88" s="230">
        <v>0</v>
      </c>
      <c r="AD88" s="230">
        <v>0</v>
      </c>
      <c r="AE88" s="230">
        <v>0</v>
      </c>
      <c r="AF88" s="230">
        <v>0</v>
      </c>
      <c r="AG88" s="230">
        <v>0</v>
      </c>
      <c r="AH88" s="230">
        <v>0</v>
      </c>
      <c r="AI88" s="230">
        <v>0</v>
      </c>
      <c r="AJ88" s="230">
        <v>0</v>
      </c>
      <c r="AK88" s="230">
        <v>0</v>
      </c>
      <c r="AL88" s="230">
        <v>0</v>
      </c>
      <c r="AM88" s="230">
        <v>0</v>
      </c>
      <c r="AN88" s="230">
        <v>0</v>
      </c>
      <c r="AO88" s="230">
        <v>0</v>
      </c>
      <c r="AP88" s="230">
        <v>0</v>
      </c>
      <c r="AQ88" s="230">
        <v>0</v>
      </c>
      <c r="AR88" s="230">
        <v>0</v>
      </c>
      <c r="AS88" s="230">
        <v>0</v>
      </c>
      <c r="AT88" s="230">
        <v>0</v>
      </c>
      <c r="AU88" s="230">
        <v>0</v>
      </c>
      <c r="AV88" s="230">
        <v>0</v>
      </c>
      <c r="AW88" s="230">
        <v>0</v>
      </c>
      <c r="AX88" s="230">
        <v>0</v>
      </c>
      <c r="AY88" s="230">
        <v>0</v>
      </c>
    </row>
    <row r="89" spans="1:51" s="79" customFormat="1" ht="24.75" customHeight="1" x14ac:dyDescent="0.25">
      <c r="A89" s="200" t="s">
        <v>953</v>
      </c>
      <c r="B89" s="395" t="s">
        <v>1081</v>
      </c>
      <c r="C89" s="118" t="s">
        <v>1082</v>
      </c>
      <c r="D89" s="230">
        <v>0</v>
      </c>
      <c r="E89" s="230">
        <v>0</v>
      </c>
      <c r="F89" s="230">
        <v>0</v>
      </c>
      <c r="G89" s="230">
        <v>0</v>
      </c>
      <c r="H89" s="230">
        <v>0</v>
      </c>
      <c r="I89" s="230">
        <v>0</v>
      </c>
      <c r="J89" s="230">
        <v>0</v>
      </c>
      <c r="K89" s="230">
        <v>0</v>
      </c>
      <c r="L89" s="230">
        <v>0</v>
      </c>
      <c r="M89" s="230">
        <v>0</v>
      </c>
      <c r="N89" s="230">
        <v>0</v>
      </c>
      <c r="O89" s="230">
        <v>0</v>
      </c>
      <c r="P89" s="230">
        <v>0</v>
      </c>
      <c r="Q89" s="230">
        <v>0</v>
      </c>
      <c r="R89" s="230">
        <v>0</v>
      </c>
      <c r="S89" s="230">
        <v>0</v>
      </c>
      <c r="T89" s="130">
        <v>0.24</v>
      </c>
      <c r="U89" s="174">
        <v>0.24</v>
      </c>
      <c r="V89" s="230">
        <v>0</v>
      </c>
      <c r="W89" s="230">
        <v>0</v>
      </c>
      <c r="X89" s="230">
        <v>0</v>
      </c>
      <c r="Y89" s="230">
        <v>0</v>
      </c>
      <c r="Z89" s="230">
        <v>0</v>
      </c>
      <c r="AA89" s="230">
        <v>0</v>
      </c>
      <c r="AB89" s="230">
        <v>0</v>
      </c>
      <c r="AC89" s="230">
        <v>0</v>
      </c>
      <c r="AD89" s="230">
        <v>0</v>
      </c>
      <c r="AE89" s="230">
        <v>0</v>
      </c>
      <c r="AF89" s="230">
        <v>0</v>
      </c>
      <c r="AG89" s="230">
        <v>0</v>
      </c>
      <c r="AH89" s="230">
        <v>0</v>
      </c>
      <c r="AI89" s="230">
        <v>0</v>
      </c>
      <c r="AJ89" s="230">
        <v>0</v>
      </c>
      <c r="AK89" s="230">
        <v>0</v>
      </c>
      <c r="AL89" s="230">
        <v>0</v>
      </c>
      <c r="AM89" s="230">
        <v>0</v>
      </c>
      <c r="AN89" s="230">
        <v>0</v>
      </c>
      <c r="AO89" s="230">
        <v>0</v>
      </c>
      <c r="AP89" s="230">
        <v>0</v>
      </c>
      <c r="AQ89" s="230">
        <v>0</v>
      </c>
      <c r="AR89" s="230">
        <v>0</v>
      </c>
      <c r="AS89" s="230">
        <v>0</v>
      </c>
      <c r="AT89" s="230">
        <v>0</v>
      </c>
      <c r="AU89" s="230">
        <v>0</v>
      </c>
      <c r="AV89" s="230">
        <v>0</v>
      </c>
      <c r="AW89" s="230">
        <v>0</v>
      </c>
      <c r="AX89" s="230">
        <v>0</v>
      </c>
      <c r="AY89" s="230">
        <v>0</v>
      </c>
    </row>
    <row r="90" spans="1:51" s="79" customFormat="1" ht="32.25" customHeight="1" x14ac:dyDescent="0.25">
      <c r="A90" s="200" t="s">
        <v>953</v>
      </c>
      <c r="B90" s="395" t="s">
        <v>1083</v>
      </c>
      <c r="C90" s="118" t="s">
        <v>1084</v>
      </c>
      <c r="D90" s="230">
        <v>0</v>
      </c>
      <c r="E90" s="230">
        <v>0</v>
      </c>
      <c r="F90" s="230">
        <v>0</v>
      </c>
      <c r="G90" s="230">
        <v>0</v>
      </c>
      <c r="H90" s="230">
        <v>0</v>
      </c>
      <c r="I90" s="230">
        <v>0</v>
      </c>
      <c r="J90" s="230">
        <v>0</v>
      </c>
      <c r="K90" s="230">
        <v>0</v>
      </c>
      <c r="L90" s="230">
        <v>0</v>
      </c>
      <c r="M90" s="230">
        <v>0</v>
      </c>
      <c r="N90" s="230">
        <v>0</v>
      </c>
      <c r="O90" s="230">
        <v>0</v>
      </c>
      <c r="P90" s="230">
        <v>0</v>
      </c>
      <c r="Q90" s="230">
        <v>0</v>
      </c>
      <c r="R90" s="230">
        <v>0</v>
      </c>
      <c r="S90" s="230">
        <v>0</v>
      </c>
      <c r="T90" s="130">
        <v>0.31</v>
      </c>
      <c r="U90" s="174">
        <v>0.31</v>
      </c>
      <c r="V90" s="230">
        <v>0</v>
      </c>
      <c r="W90" s="230">
        <v>0</v>
      </c>
      <c r="X90" s="230">
        <v>0</v>
      </c>
      <c r="Y90" s="230">
        <v>0</v>
      </c>
      <c r="Z90" s="230">
        <v>0</v>
      </c>
      <c r="AA90" s="230">
        <v>0</v>
      </c>
      <c r="AB90" s="230">
        <v>0</v>
      </c>
      <c r="AC90" s="230">
        <v>0</v>
      </c>
      <c r="AD90" s="230">
        <v>0</v>
      </c>
      <c r="AE90" s="230">
        <v>0</v>
      </c>
      <c r="AF90" s="230">
        <v>0</v>
      </c>
      <c r="AG90" s="230">
        <v>0</v>
      </c>
      <c r="AH90" s="230">
        <v>0</v>
      </c>
      <c r="AI90" s="230">
        <v>0</v>
      </c>
      <c r="AJ90" s="230">
        <v>0</v>
      </c>
      <c r="AK90" s="230">
        <v>0</v>
      </c>
      <c r="AL90" s="230">
        <v>0</v>
      </c>
      <c r="AM90" s="230">
        <v>0</v>
      </c>
      <c r="AN90" s="230">
        <v>0</v>
      </c>
      <c r="AO90" s="230">
        <v>0</v>
      </c>
      <c r="AP90" s="230">
        <v>0</v>
      </c>
      <c r="AQ90" s="230">
        <v>0</v>
      </c>
      <c r="AR90" s="230">
        <v>0</v>
      </c>
      <c r="AS90" s="230">
        <v>0</v>
      </c>
      <c r="AT90" s="230">
        <v>0</v>
      </c>
      <c r="AU90" s="230">
        <v>0</v>
      </c>
      <c r="AV90" s="230">
        <v>0</v>
      </c>
      <c r="AW90" s="230">
        <v>0</v>
      </c>
      <c r="AX90" s="230">
        <v>0</v>
      </c>
      <c r="AY90" s="230">
        <v>0</v>
      </c>
    </row>
    <row r="91" spans="1:51" s="79" customFormat="1" ht="25.5" customHeight="1" x14ac:dyDescent="0.25">
      <c r="A91" s="200" t="s">
        <v>953</v>
      </c>
      <c r="B91" s="395" t="s">
        <v>1085</v>
      </c>
      <c r="C91" s="118" t="s">
        <v>1086</v>
      </c>
      <c r="D91" s="230">
        <v>0</v>
      </c>
      <c r="E91" s="230">
        <v>0</v>
      </c>
      <c r="F91" s="230">
        <v>0</v>
      </c>
      <c r="G91" s="230">
        <v>0</v>
      </c>
      <c r="H91" s="230">
        <v>0</v>
      </c>
      <c r="I91" s="230">
        <v>0</v>
      </c>
      <c r="J91" s="230">
        <v>0</v>
      </c>
      <c r="K91" s="230">
        <v>0</v>
      </c>
      <c r="L91" s="230">
        <v>0</v>
      </c>
      <c r="M91" s="230">
        <v>0</v>
      </c>
      <c r="N91" s="230">
        <v>0</v>
      </c>
      <c r="O91" s="230">
        <v>0</v>
      </c>
      <c r="P91" s="230">
        <v>0</v>
      </c>
      <c r="Q91" s="230">
        <v>0</v>
      </c>
      <c r="R91" s="230">
        <v>0</v>
      </c>
      <c r="S91" s="230">
        <v>0</v>
      </c>
      <c r="T91" s="130">
        <v>0.38500000000000001</v>
      </c>
      <c r="U91" s="174">
        <v>0.38500000000000001</v>
      </c>
      <c r="V91" s="230">
        <v>0</v>
      </c>
      <c r="W91" s="230">
        <v>0</v>
      </c>
      <c r="X91" s="230">
        <v>0</v>
      </c>
      <c r="Y91" s="230">
        <v>0</v>
      </c>
      <c r="Z91" s="230">
        <v>0</v>
      </c>
      <c r="AA91" s="230">
        <v>0</v>
      </c>
      <c r="AB91" s="230">
        <v>0</v>
      </c>
      <c r="AC91" s="230">
        <v>0</v>
      </c>
      <c r="AD91" s="230">
        <v>0</v>
      </c>
      <c r="AE91" s="230">
        <v>0</v>
      </c>
      <c r="AF91" s="230">
        <v>0</v>
      </c>
      <c r="AG91" s="230">
        <v>0</v>
      </c>
      <c r="AH91" s="230">
        <v>0</v>
      </c>
      <c r="AI91" s="230">
        <v>0</v>
      </c>
      <c r="AJ91" s="230">
        <v>0</v>
      </c>
      <c r="AK91" s="230">
        <v>0</v>
      </c>
      <c r="AL91" s="230">
        <v>0</v>
      </c>
      <c r="AM91" s="230">
        <v>0</v>
      </c>
      <c r="AN91" s="230">
        <v>0</v>
      </c>
      <c r="AO91" s="230">
        <v>0</v>
      </c>
      <c r="AP91" s="230">
        <v>0</v>
      </c>
      <c r="AQ91" s="230">
        <v>0</v>
      </c>
      <c r="AR91" s="230">
        <v>0</v>
      </c>
      <c r="AS91" s="230">
        <v>0</v>
      </c>
      <c r="AT91" s="230">
        <v>0</v>
      </c>
      <c r="AU91" s="230">
        <v>0</v>
      </c>
      <c r="AV91" s="230">
        <v>0</v>
      </c>
      <c r="AW91" s="230">
        <v>0</v>
      </c>
      <c r="AX91" s="230">
        <v>0</v>
      </c>
      <c r="AY91" s="230">
        <v>0</v>
      </c>
    </row>
    <row r="92" spans="1:51" s="79" customFormat="1" ht="38.25" customHeight="1" x14ac:dyDescent="0.25">
      <c r="A92" s="200" t="s">
        <v>953</v>
      </c>
      <c r="B92" s="395" t="s">
        <v>1087</v>
      </c>
      <c r="C92" s="118" t="s">
        <v>1088</v>
      </c>
      <c r="D92" s="230">
        <v>0</v>
      </c>
      <c r="E92" s="230">
        <v>0</v>
      </c>
      <c r="F92" s="230">
        <v>0</v>
      </c>
      <c r="G92" s="230">
        <v>0</v>
      </c>
      <c r="H92" s="230">
        <v>0</v>
      </c>
      <c r="I92" s="230">
        <v>0</v>
      </c>
      <c r="J92" s="230">
        <v>0</v>
      </c>
      <c r="K92" s="230">
        <v>0</v>
      </c>
      <c r="L92" s="230">
        <v>0</v>
      </c>
      <c r="M92" s="230">
        <v>0</v>
      </c>
      <c r="N92" s="230">
        <v>0</v>
      </c>
      <c r="O92" s="230">
        <v>0</v>
      </c>
      <c r="P92" s="230">
        <v>0</v>
      </c>
      <c r="Q92" s="230">
        <v>0</v>
      </c>
      <c r="R92" s="230">
        <v>0</v>
      </c>
      <c r="S92" s="230">
        <v>0</v>
      </c>
      <c r="T92" s="130">
        <v>0.435</v>
      </c>
      <c r="U92" s="174">
        <v>0.435</v>
      </c>
      <c r="V92" s="230">
        <v>0</v>
      </c>
      <c r="W92" s="230">
        <v>0</v>
      </c>
      <c r="X92" s="230">
        <v>0</v>
      </c>
      <c r="Y92" s="230">
        <v>0</v>
      </c>
      <c r="Z92" s="230">
        <v>0</v>
      </c>
      <c r="AA92" s="230">
        <v>0</v>
      </c>
      <c r="AB92" s="230">
        <v>0</v>
      </c>
      <c r="AC92" s="230">
        <v>0</v>
      </c>
      <c r="AD92" s="230">
        <v>0</v>
      </c>
      <c r="AE92" s="230">
        <v>0</v>
      </c>
      <c r="AF92" s="230">
        <v>0</v>
      </c>
      <c r="AG92" s="230">
        <v>0</v>
      </c>
      <c r="AH92" s="230">
        <v>0</v>
      </c>
      <c r="AI92" s="230">
        <v>0</v>
      </c>
      <c r="AJ92" s="230">
        <v>0</v>
      </c>
      <c r="AK92" s="230">
        <v>0</v>
      </c>
      <c r="AL92" s="230">
        <v>0</v>
      </c>
      <c r="AM92" s="230">
        <v>0</v>
      </c>
      <c r="AN92" s="230">
        <v>0</v>
      </c>
      <c r="AO92" s="230">
        <v>0</v>
      </c>
      <c r="AP92" s="230">
        <v>0</v>
      </c>
      <c r="AQ92" s="230">
        <v>0</v>
      </c>
      <c r="AR92" s="230">
        <v>0</v>
      </c>
      <c r="AS92" s="230">
        <v>0</v>
      </c>
      <c r="AT92" s="230">
        <v>0</v>
      </c>
      <c r="AU92" s="230">
        <v>0</v>
      </c>
      <c r="AV92" s="230">
        <v>0</v>
      </c>
      <c r="AW92" s="230">
        <v>0</v>
      </c>
      <c r="AX92" s="230">
        <v>0</v>
      </c>
      <c r="AY92" s="230">
        <v>0</v>
      </c>
    </row>
    <row r="93" spans="1:51" s="79" customFormat="1" ht="38.25" customHeight="1" x14ac:dyDescent="0.25">
      <c r="A93" s="200" t="s">
        <v>953</v>
      </c>
      <c r="B93" s="395" t="s">
        <v>1089</v>
      </c>
      <c r="C93" s="118" t="s">
        <v>1090</v>
      </c>
      <c r="D93" s="230">
        <v>0</v>
      </c>
      <c r="E93" s="230">
        <v>0</v>
      </c>
      <c r="F93" s="230">
        <v>0</v>
      </c>
      <c r="G93" s="230">
        <v>0</v>
      </c>
      <c r="H93" s="230">
        <v>0</v>
      </c>
      <c r="I93" s="230">
        <v>0</v>
      </c>
      <c r="J93" s="230">
        <v>0</v>
      </c>
      <c r="K93" s="230">
        <v>0</v>
      </c>
      <c r="L93" s="230">
        <v>0</v>
      </c>
      <c r="M93" s="230">
        <v>0</v>
      </c>
      <c r="N93" s="230">
        <v>0</v>
      </c>
      <c r="O93" s="230">
        <v>0</v>
      </c>
      <c r="P93" s="230">
        <v>0</v>
      </c>
      <c r="Q93" s="230">
        <v>0</v>
      </c>
      <c r="R93" s="230">
        <v>0</v>
      </c>
      <c r="S93" s="230">
        <v>0</v>
      </c>
      <c r="T93" s="130">
        <v>0.44</v>
      </c>
      <c r="U93" s="174">
        <v>0.44</v>
      </c>
      <c r="V93" s="230">
        <v>0</v>
      </c>
      <c r="W93" s="230">
        <v>0</v>
      </c>
      <c r="X93" s="230">
        <v>0</v>
      </c>
      <c r="Y93" s="230">
        <v>0</v>
      </c>
      <c r="Z93" s="230">
        <v>0</v>
      </c>
      <c r="AA93" s="230">
        <v>0</v>
      </c>
      <c r="AB93" s="230">
        <v>0</v>
      </c>
      <c r="AC93" s="230">
        <v>0</v>
      </c>
      <c r="AD93" s="230">
        <v>0</v>
      </c>
      <c r="AE93" s="230">
        <v>0</v>
      </c>
      <c r="AF93" s="230">
        <v>0</v>
      </c>
      <c r="AG93" s="230">
        <v>0</v>
      </c>
      <c r="AH93" s="230">
        <v>0</v>
      </c>
      <c r="AI93" s="230">
        <v>0</v>
      </c>
      <c r="AJ93" s="230">
        <v>0</v>
      </c>
      <c r="AK93" s="230">
        <v>0</v>
      </c>
      <c r="AL93" s="230">
        <v>0</v>
      </c>
      <c r="AM93" s="230">
        <v>0</v>
      </c>
      <c r="AN93" s="230">
        <v>0</v>
      </c>
      <c r="AO93" s="230">
        <v>0</v>
      </c>
      <c r="AP93" s="230">
        <v>0</v>
      </c>
      <c r="AQ93" s="230">
        <v>0</v>
      </c>
      <c r="AR93" s="230">
        <v>0</v>
      </c>
      <c r="AS93" s="230">
        <v>0</v>
      </c>
      <c r="AT93" s="230">
        <v>0</v>
      </c>
      <c r="AU93" s="230">
        <v>0</v>
      </c>
      <c r="AV93" s="230">
        <v>0</v>
      </c>
      <c r="AW93" s="230">
        <v>0</v>
      </c>
      <c r="AX93" s="230">
        <v>0</v>
      </c>
      <c r="AY93" s="230">
        <v>0</v>
      </c>
    </row>
    <row r="94" spans="1:51" s="79" customFormat="1" ht="36" customHeight="1" x14ac:dyDescent="0.25">
      <c r="A94" s="200" t="s">
        <v>953</v>
      </c>
      <c r="B94" s="396" t="s">
        <v>1091</v>
      </c>
      <c r="C94" s="118" t="s">
        <v>1092</v>
      </c>
      <c r="D94" s="230">
        <v>0</v>
      </c>
      <c r="E94" s="230">
        <v>0</v>
      </c>
      <c r="F94" s="230">
        <v>0</v>
      </c>
      <c r="G94" s="230">
        <v>0</v>
      </c>
      <c r="H94" s="230">
        <v>0</v>
      </c>
      <c r="I94" s="230">
        <v>0</v>
      </c>
      <c r="J94" s="230">
        <v>0</v>
      </c>
      <c r="K94" s="230">
        <v>0</v>
      </c>
      <c r="L94" s="230">
        <v>0</v>
      </c>
      <c r="M94" s="230">
        <v>0</v>
      </c>
      <c r="N94" s="230">
        <v>0</v>
      </c>
      <c r="O94" s="230">
        <v>0</v>
      </c>
      <c r="P94" s="230">
        <v>0</v>
      </c>
      <c r="Q94" s="230">
        <v>0</v>
      </c>
      <c r="R94" s="230">
        <v>0</v>
      </c>
      <c r="S94" s="230">
        <v>0</v>
      </c>
      <c r="T94" s="130">
        <v>0.42</v>
      </c>
      <c r="U94" s="174">
        <v>0.42</v>
      </c>
      <c r="V94" s="230">
        <v>0</v>
      </c>
      <c r="W94" s="230">
        <v>0</v>
      </c>
      <c r="X94" s="230">
        <v>0</v>
      </c>
      <c r="Y94" s="230">
        <v>0</v>
      </c>
      <c r="Z94" s="230">
        <v>0</v>
      </c>
      <c r="AA94" s="230">
        <v>0</v>
      </c>
      <c r="AB94" s="230">
        <v>0</v>
      </c>
      <c r="AC94" s="230">
        <v>0</v>
      </c>
      <c r="AD94" s="230">
        <v>0</v>
      </c>
      <c r="AE94" s="230">
        <v>0</v>
      </c>
      <c r="AF94" s="230">
        <v>0</v>
      </c>
      <c r="AG94" s="230">
        <v>0</v>
      </c>
      <c r="AH94" s="230">
        <v>0</v>
      </c>
      <c r="AI94" s="230">
        <v>0</v>
      </c>
      <c r="AJ94" s="230">
        <v>0</v>
      </c>
      <c r="AK94" s="230">
        <v>0</v>
      </c>
      <c r="AL94" s="230">
        <v>0</v>
      </c>
      <c r="AM94" s="230">
        <v>0</v>
      </c>
      <c r="AN94" s="230">
        <v>0</v>
      </c>
      <c r="AO94" s="230">
        <v>0</v>
      </c>
      <c r="AP94" s="230">
        <v>0</v>
      </c>
      <c r="AQ94" s="230">
        <v>0</v>
      </c>
      <c r="AR94" s="230">
        <v>0</v>
      </c>
      <c r="AS94" s="230">
        <v>0</v>
      </c>
      <c r="AT94" s="230">
        <v>0</v>
      </c>
      <c r="AU94" s="230">
        <v>0</v>
      </c>
      <c r="AV94" s="230">
        <v>0</v>
      </c>
      <c r="AW94" s="230">
        <v>0</v>
      </c>
      <c r="AX94" s="230">
        <v>0</v>
      </c>
      <c r="AY94" s="230">
        <v>0</v>
      </c>
    </row>
    <row r="95" spans="1:51" s="79" customFormat="1" ht="39" customHeight="1" x14ac:dyDescent="0.25">
      <c r="A95" s="200" t="s">
        <v>953</v>
      </c>
      <c r="B95" s="396" t="s">
        <v>1093</v>
      </c>
      <c r="C95" s="118" t="s">
        <v>1094</v>
      </c>
      <c r="D95" s="230">
        <v>0</v>
      </c>
      <c r="E95" s="230">
        <v>0</v>
      </c>
      <c r="F95" s="230">
        <v>0</v>
      </c>
      <c r="G95" s="230">
        <v>0</v>
      </c>
      <c r="H95" s="230">
        <v>0</v>
      </c>
      <c r="I95" s="230">
        <v>0</v>
      </c>
      <c r="J95" s="230">
        <v>0</v>
      </c>
      <c r="K95" s="230">
        <v>0</v>
      </c>
      <c r="L95" s="230">
        <v>0</v>
      </c>
      <c r="M95" s="230">
        <v>0</v>
      </c>
      <c r="N95" s="230">
        <v>0</v>
      </c>
      <c r="O95" s="230">
        <v>0</v>
      </c>
      <c r="P95" s="230">
        <v>0</v>
      </c>
      <c r="Q95" s="230">
        <v>0</v>
      </c>
      <c r="R95" s="230">
        <v>0</v>
      </c>
      <c r="S95" s="230">
        <v>0</v>
      </c>
      <c r="T95" s="130">
        <v>0.46</v>
      </c>
      <c r="U95" s="174">
        <v>0.46</v>
      </c>
      <c r="V95" s="230">
        <v>0</v>
      </c>
      <c r="W95" s="230">
        <v>0</v>
      </c>
      <c r="X95" s="230">
        <v>0</v>
      </c>
      <c r="Y95" s="230">
        <v>0</v>
      </c>
      <c r="Z95" s="230">
        <v>0</v>
      </c>
      <c r="AA95" s="230">
        <v>0</v>
      </c>
      <c r="AB95" s="230">
        <v>0</v>
      </c>
      <c r="AC95" s="230">
        <v>0</v>
      </c>
      <c r="AD95" s="230">
        <v>0</v>
      </c>
      <c r="AE95" s="230">
        <v>0</v>
      </c>
      <c r="AF95" s="230">
        <v>0</v>
      </c>
      <c r="AG95" s="230">
        <v>0</v>
      </c>
      <c r="AH95" s="230">
        <v>0</v>
      </c>
      <c r="AI95" s="230">
        <v>0</v>
      </c>
      <c r="AJ95" s="230">
        <v>0</v>
      </c>
      <c r="AK95" s="230">
        <v>0</v>
      </c>
      <c r="AL95" s="230">
        <v>0</v>
      </c>
      <c r="AM95" s="230">
        <v>0</v>
      </c>
      <c r="AN95" s="230">
        <v>0</v>
      </c>
      <c r="AO95" s="230">
        <v>0</v>
      </c>
      <c r="AP95" s="230">
        <v>0</v>
      </c>
      <c r="AQ95" s="230">
        <v>0</v>
      </c>
      <c r="AR95" s="230">
        <v>0</v>
      </c>
      <c r="AS95" s="230">
        <v>0</v>
      </c>
      <c r="AT95" s="230">
        <v>0</v>
      </c>
      <c r="AU95" s="230">
        <v>0</v>
      </c>
      <c r="AV95" s="230">
        <v>0</v>
      </c>
      <c r="AW95" s="230">
        <v>0</v>
      </c>
      <c r="AX95" s="230">
        <v>0</v>
      </c>
      <c r="AY95" s="230">
        <v>0</v>
      </c>
    </row>
    <row r="96" spans="1:51" s="79" customFormat="1" ht="24" customHeight="1" x14ac:dyDescent="0.25">
      <c r="A96" s="200" t="s">
        <v>953</v>
      </c>
      <c r="B96" s="396" t="s">
        <v>1095</v>
      </c>
      <c r="C96" s="118" t="s">
        <v>1096</v>
      </c>
      <c r="D96" s="230">
        <v>0</v>
      </c>
      <c r="E96" s="230">
        <v>0</v>
      </c>
      <c r="F96" s="230">
        <v>0</v>
      </c>
      <c r="G96" s="230">
        <v>0</v>
      </c>
      <c r="H96" s="230">
        <v>0</v>
      </c>
      <c r="I96" s="230">
        <v>0</v>
      </c>
      <c r="J96" s="230">
        <v>0</v>
      </c>
      <c r="K96" s="230">
        <v>0</v>
      </c>
      <c r="L96" s="230">
        <v>0</v>
      </c>
      <c r="M96" s="230">
        <v>0</v>
      </c>
      <c r="N96" s="230">
        <v>0</v>
      </c>
      <c r="O96" s="230">
        <v>0</v>
      </c>
      <c r="P96" s="230">
        <v>0</v>
      </c>
      <c r="Q96" s="230">
        <v>0</v>
      </c>
      <c r="R96" s="230">
        <v>0</v>
      </c>
      <c r="S96" s="230">
        <v>0</v>
      </c>
      <c r="T96" s="130">
        <v>0.11</v>
      </c>
      <c r="U96" s="174">
        <v>0.11</v>
      </c>
      <c r="V96" s="230">
        <v>0</v>
      </c>
      <c r="W96" s="230">
        <v>0</v>
      </c>
      <c r="X96" s="230">
        <v>0</v>
      </c>
      <c r="Y96" s="230">
        <v>0</v>
      </c>
      <c r="Z96" s="230">
        <v>0</v>
      </c>
      <c r="AA96" s="230">
        <v>0</v>
      </c>
      <c r="AB96" s="230">
        <v>0</v>
      </c>
      <c r="AC96" s="230">
        <v>0</v>
      </c>
      <c r="AD96" s="230">
        <v>0</v>
      </c>
      <c r="AE96" s="230">
        <v>0</v>
      </c>
      <c r="AF96" s="230">
        <v>0</v>
      </c>
      <c r="AG96" s="230">
        <v>0</v>
      </c>
      <c r="AH96" s="230">
        <v>0</v>
      </c>
      <c r="AI96" s="230">
        <v>0</v>
      </c>
      <c r="AJ96" s="230">
        <v>0</v>
      </c>
      <c r="AK96" s="230">
        <v>0</v>
      </c>
      <c r="AL96" s="230">
        <v>0</v>
      </c>
      <c r="AM96" s="230">
        <v>0</v>
      </c>
      <c r="AN96" s="230">
        <v>0</v>
      </c>
      <c r="AO96" s="230">
        <v>0</v>
      </c>
      <c r="AP96" s="230">
        <v>0</v>
      </c>
      <c r="AQ96" s="230">
        <v>0</v>
      </c>
      <c r="AR96" s="230">
        <v>0</v>
      </c>
      <c r="AS96" s="230">
        <v>0</v>
      </c>
      <c r="AT96" s="230">
        <v>0</v>
      </c>
      <c r="AU96" s="230">
        <v>0</v>
      </c>
      <c r="AV96" s="230">
        <v>0</v>
      </c>
      <c r="AW96" s="230">
        <v>0</v>
      </c>
      <c r="AX96" s="230">
        <v>0</v>
      </c>
      <c r="AY96" s="230">
        <v>0</v>
      </c>
    </row>
    <row r="97" spans="1:51" s="79" customFormat="1" ht="38.25" customHeight="1" x14ac:dyDescent="0.25">
      <c r="A97" s="200" t="s">
        <v>953</v>
      </c>
      <c r="B97" s="396" t="s">
        <v>1097</v>
      </c>
      <c r="C97" s="118" t="s">
        <v>1098</v>
      </c>
      <c r="D97" s="230">
        <v>0</v>
      </c>
      <c r="E97" s="230">
        <v>0</v>
      </c>
      <c r="F97" s="230">
        <v>0</v>
      </c>
      <c r="G97" s="230">
        <v>0</v>
      </c>
      <c r="H97" s="230">
        <v>0</v>
      </c>
      <c r="I97" s="230">
        <v>0</v>
      </c>
      <c r="J97" s="230">
        <v>0</v>
      </c>
      <c r="K97" s="230">
        <v>0</v>
      </c>
      <c r="L97" s="230">
        <v>0</v>
      </c>
      <c r="M97" s="230">
        <v>0</v>
      </c>
      <c r="N97" s="230">
        <v>0</v>
      </c>
      <c r="O97" s="230">
        <v>0</v>
      </c>
      <c r="P97" s="230">
        <v>0</v>
      </c>
      <c r="Q97" s="230">
        <v>0</v>
      </c>
      <c r="R97" s="230">
        <v>0</v>
      </c>
      <c r="S97" s="230">
        <v>0</v>
      </c>
      <c r="T97" s="130">
        <v>0.13</v>
      </c>
      <c r="U97" s="174">
        <v>0.13</v>
      </c>
      <c r="V97" s="230">
        <v>0</v>
      </c>
      <c r="W97" s="230">
        <v>0</v>
      </c>
      <c r="X97" s="230">
        <v>0</v>
      </c>
      <c r="Y97" s="230">
        <v>0</v>
      </c>
      <c r="Z97" s="230">
        <v>0</v>
      </c>
      <c r="AA97" s="230">
        <v>0</v>
      </c>
      <c r="AB97" s="230">
        <v>0</v>
      </c>
      <c r="AC97" s="230">
        <v>0</v>
      </c>
      <c r="AD97" s="230">
        <v>0</v>
      </c>
      <c r="AE97" s="230">
        <v>0</v>
      </c>
      <c r="AF97" s="230">
        <v>0</v>
      </c>
      <c r="AG97" s="230">
        <v>0</v>
      </c>
      <c r="AH97" s="230">
        <v>0</v>
      </c>
      <c r="AI97" s="230">
        <v>0</v>
      </c>
      <c r="AJ97" s="230">
        <v>0</v>
      </c>
      <c r="AK97" s="230">
        <v>0</v>
      </c>
      <c r="AL97" s="230">
        <v>0</v>
      </c>
      <c r="AM97" s="230">
        <v>0</v>
      </c>
      <c r="AN97" s="230">
        <v>0</v>
      </c>
      <c r="AO97" s="230">
        <v>0</v>
      </c>
      <c r="AP97" s="230">
        <v>0</v>
      </c>
      <c r="AQ97" s="230">
        <v>0</v>
      </c>
      <c r="AR97" s="230">
        <v>0</v>
      </c>
      <c r="AS97" s="230">
        <v>0</v>
      </c>
      <c r="AT97" s="230">
        <v>0</v>
      </c>
      <c r="AU97" s="230">
        <v>0</v>
      </c>
      <c r="AV97" s="230">
        <v>0</v>
      </c>
      <c r="AW97" s="230">
        <v>0</v>
      </c>
      <c r="AX97" s="230">
        <v>0</v>
      </c>
      <c r="AY97" s="230">
        <v>0</v>
      </c>
    </row>
    <row r="98" spans="1:51" s="79" customFormat="1" ht="36" customHeight="1" x14ac:dyDescent="0.25">
      <c r="A98" s="200" t="s">
        <v>953</v>
      </c>
      <c r="B98" s="396" t="s">
        <v>1099</v>
      </c>
      <c r="C98" s="118" t="s">
        <v>1100</v>
      </c>
      <c r="D98" s="230">
        <v>0</v>
      </c>
      <c r="E98" s="230">
        <v>0</v>
      </c>
      <c r="F98" s="230">
        <v>0</v>
      </c>
      <c r="G98" s="230">
        <v>0</v>
      </c>
      <c r="H98" s="230">
        <v>0</v>
      </c>
      <c r="I98" s="230">
        <v>0</v>
      </c>
      <c r="J98" s="230">
        <v>0</v>
      </c>
      <c r="K98" s="230">
        <v>0</v>
      </c>
      <c r="L98" s="230">
        <v>0</v>
      </c>
      <c r="M98" s="230">
        <v>0</v>
      </c>
      <c r="N98" s="230">
        <v>0</v>
      </c>
      <c r="O98" s="230">
        <v>0</v>
      </c>
      <c r="P98" s="230">
        <v>0</v>
      </c>
      <c r="Q98" s="230">
        <v>0</v>
      </c>
      <c r="R98" s="230">
        <v>0</v>
      </c>
      <c r="S98" s="230">
        <v>0</v>
      </c>
      <c r="T98" s="130">
        <v>0.41</v>
      </c>
      <c r="U98" s="174">
        <v>0.41</v>
      </c>
      <c r="V98" s="230">
        <v>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0</v>
      </c>
      <c r="AC98" s="230">
        <v>0</v>
      </c>
      <c r="AD98" s="230">
        <v>0</v>
      </c>
      <c r="AE98" s="230">
        <v>0</v>
      </c>
      <c r="AF98" s="230">
        <v>0</v>
      </c>
      <c r="AG98" s="230">
        <v>0</v>
      </c>
      <c r="AH98" s="230">
        <v>0</v>
      </c>
      <c r="AI98" s="230">
        <v>0</v>
      </c>
      <c r="AJ98" s="230">
        <v>0</v>
      </c>
      <c r="AK98" s="230">
        <v>0</v>
      </c>
      <c r="AL98" s="230">
        <v>0</v>
      </c>
      <c r="AM98" s="230">
        <v>0</v>
      </c>
      <c r="AN98" s="230">
        <v>0</v>
      </c>
      <c r="AO98" s="230">
        <v>0</v>
      </c>
      <c r="AP98" s="230">
        <v>0</v>
      </c>
      <c r="AQ98" s="230">
        <v>0</v>
      </c>
      <c r="AR98" s="230">
        <v>0</v>
      </c>
      <c r="AS98" s="230">
        <v>0</v>
      </c>
      <c r="AT98" s="230">
        <v>0</v>
      </c>
      <c r="AU98" s="230">
        <v>0</v>
      </c>
      <c r="AV98" s="230">
        <v>0</v>
      </c>
      <c r="AW98" s="230">
        <v>0</v>
      </c>
      <c r="AX98" s="230">
        <v>0</v>
      </c>
      <c r="AY98" s="230">
        <v>0</v>
      </c>
    </row>
    <row r="99" spans="1:51" s="79" customFormat="1" ht="33" customHeight="1" x14ac:dyDescent="0.25">
      <c r="A99" s="200" t="s">
        <v>953</v>
      </c>
      <c r="B99" s="396" t="s">
        <v>1101</v>
      </c>
      <c r="C99" s="118" t="s">
        <v>1102</v>
      </c>
      <c r="D99" s="230">
        <v>0</v>
      </c>
      <c r="E99" s="230">
        <v>0</v>
      </c>
      <c r="F99" s="230">
        <v>0</v>
      </c>
      <c r="G99" s="230">
        <v>0</v>
      </c>
      <c r="H99" s="230">
        <v>0</v>
      </c>
      <c r="I99" s="230">
        <v>0</v>
      </c>
      <c r="J99" s="230">
        <v>0</v>
      </c>
      <c r="K99" s="230">
        <v>0</v>
      </c>
      <c r="L99" s="230">
        <v>0</v>
      </c>
      <c r="M99" s="230">
        <v>0</v>
      </c>
      <c r="N99" s="230">
        <v>0</v>
      </c>
      <c r="O99" s="230">
        <v>0</v>
      </c>
      <c r="P99" s="230">
        <v>0</v>
      </c>
      <c r="Q99" s="230">
        <v>0</v>
      </c>
      <c r="R99" s="230">
        <v>0</v>
      </c>
      <c r="S99" s="230">
        <v>0</v>
      </c>
      <c r="T99" s="130">
        <v>0.3</v>
      </c>
      <c r="U99" s="174">
        <v>0.3</v>
      </c>
      <c r="V99" s="230">
        <v>0</v>
      </c>
      <c r="W99" s="230">
        <v>0</v>
      </c>
      <c r="X99" s="230">
        <v>0</v>
      </c>
      <c r="Y99" s="230">
        <v>0</v>
      </c>
      <c r="Z99" s="230">
        <v>0</v>
      </c>
      <c r="AA99" s="230">
        <v>0</v>
      </c>
      <c r="AB99" s="230">
        <v>0</v>
      </c>
      <c r="AC99" s="230">
        <v>0</v>
      </c>
      <c r="AD99" s="230">
        <v>0</v>
      </c>
      <c r="AE99" s="230">
        <v>0</v>
      </c>
      <c r="AF99" s="230">
        <v>0</v>
      </c>
      <c r="AG99" s="230">
        <v>0</v>
      </c>
      <c r="AH99" s="230">
        <v>0</v>
      </c>
      <c r="AI99" s="230">
        <v>0</v>
      </c>
      <c r="AJ99" s="230">
        <v>0</v>
      </c>
      <c r="AK99" s="230">
        <v>0</v>
      </c>
      <c r="AL99" s="230">
        <v>0</v>
      </c>
      <c r="AM99" s="230">
        <v>0</v>
      </c>
      <c r="AN99" s="230">
        <v>0</v>
      </c>
      <c r="AO99" s="230">
        <v>0</v>
      </c>
      <c r="AP99" s="230">
        <v>0</v>
      </c>
      <c r="AQ99" s="230">
        <v>0</v>
      </c>
      <c r="AR99" s="230">
        <v>0</v>
      </c>
      <c r="AS99" s="230">
        <v>0</v>
      </c>
      <c r="AT99" s="230">
        <v>0</v>
      </c>
      <c r="AU99" s="230">
        <v>0</v>
      </c>
      <c r="AV99" s="230">
        <v>0</v>
      </c>
      <c r="AW99" s="230">
        <v>0</v>
      </c>
      <c r="AX99" s="230">
        <v>0</v>
      </c>
      <c r="AY99" s="230">
        <v>0</v>
      </c>
    </row>
    <row r="100" spans="1:51" s="79" customFormat="1" ht="31.5" customHeight="1" x14ac:dyDescent="0.25">
      <c r="A100" s="200" t="s">
        <v>953</v>
      </c>
      <c r="B100" s="396" t="s">
        <v>1103</v>
      </c>
      <c r="C100" s="118" t="s">
        <v>1104</v>
      </c>
      <c r="D100" s="230">
        <v>0</v>
      </c>
      <c r="E100" s="230">
        <v>0</v>
      </c>
      <c r="F100" s="230">
        <v>0</v>
      </c>
      <c r="G100" s="230">
        <v>0</v>
      </c>
      <c r="H100" s="230">
        <v>0</v>
      </c>
      <c r="I100" s="230">
        <v>0</v>
      </c>
      <c r="J100" s="230">
        <v>0</v>
      </c>
      <c r="K100" s="230">
        <v>0</v>
      </c>
      <c r="L100" s="230">
        <v>0</v>
      </c>
      <c r="M100" s="230">
        <v>0</v>
      </c>
      <c r="N100" s="230">
        <v>0</v>
      </c>
      <c r="O100" s="230">
        <v>0</v>
      </c>
      <c r="P100" s="230">
        <v>0</v>
      </c>
      <c r="Q100" s="230">
        <v>0</v>
      </c>
      <c r="R100" s="230">
        <v>0</v>
      </c>
      <c r="S100" s="230">
        <v>0</v>
      </c>
      <c r="T100" s="130">
        <v>0.18</v>
      </c>
      <c r="U100" s="174">
        <v>0.18</v>
      </c>
      <c r="V100" s="230">
        <v>0</v>
      </c>
      <c r="W100" s="230">
        <v>0</v>
      </c>
      <c r="X100" s="230">
        <v>0</v>
      </c>
      <c r="Y100" s="230">
        <v>0</v>
      </c>
      <c r="Z100" s="230">
        <v>0</v>
      </c>
      <c r="AA100" s="230">
        <v>0</v>
      </c>
      <c r="AB100" s="230">
        <v>0</v>
      </c>
      <c r="AC100" s="230">
        <v>0</v>
      </c>
      <c r="AD100" s="230">
        <v>0</v>
      </c>
      <c r="AE100" s="230">
        <v>0</v>
      </c>
      <c r="AF100" s="230">
        <v>0</v>
      </c>
      <c r="AG100" s="230">
        <v>0</v>
      </c>
      <c r="AH100" s="230">
        <v>0</v>
      </c>
      <c r="AI100" s="230">
        <v>0</v>
      </c>
      <c r="AJ100" s="230">
        <v>0</v>
      </c>
      <c r="AK100" s="230">
        <v>0</v>
      </c>
      <c r="AL100" s="230">
        <v>0</v>
      </c>
      <c r="AM100" s="230">
        <v>0</v>
      </c>
      <c r="AN100" s="230">
        <v>0</v>
      </c>
      <c r="AO100" s="230">
        <v>0</v>
      </c>
      <c r="AP100" s="230">
        <v>0</v>
      </c>
      <c r="AQ100" s="230">
        <v>0</v>
      </c>
      <c r="AR100" s="230">
        <v>0</v>
      </c>
      <c r="AS100" s="230">
        <v>0</v>
      </c>
      <c r="AT100" s="230">
        <v>0</v>
      </c>
      <c r="AU100" s="230">
        <v>0</v>
      </c>
      <c r="AV100" s="230">
        <v>0</v>
      </c>
      <c r="AW100" s="230">
        <v>0</v>
      </c>
      <c r="AX100" s="230">
        <v>0</v>
      </c>
      <c r="AY100" s="230">
        <v>0</v>
      </c>
    </row>
    <row r="101" spans="1:51" s="79" customFormat="1" ht="22.5" customHeight="1" x14ac:dyDescent="0.25">
      <c r="A101" s="200" t="s">
        <v>953</v>
      </c>
      <c r="B101" s="396" t="s">
        <v>1105</v>
      </c>
      <c r="C101" s="118" t="s">
        <v>1106</v>
      </c>
      <c r="D101" s="230">
        <v>0</v>
      </c>
      <c r="E101" s="230">
        <v>0</v>
      </c>
      <c r="F101" s="230">
        <v>0</v>
      </c>
      <c r="G101" s="230">
        <v>0</v>
      </c>
      <c r="H101" s="230">
        <v>0</v>
      </c>
      <c r="I101" s="230">
        <v>0</v>
      </c>
      <c r="J101" s="230">
        <v>0</v>
      </c>
      <c r="K101" s="230">
        <v>0</v>
      </c>
      <c r="L101" s="230">
        <v>0</v>
      </c>
      <c r="M101" s="230">
        <v>0</v>
      </c>
      <c r="N101" s="230">
        <v>0</v>
      </c>
      <c r="O101" s="230">
        <v>0</v>
      </c>
      <c r="P101" s="230">
        <v>0</v>
      </c>
      <c r="Q101" s="230">
        <v>0</v>
      </c>
      <c r="R101" s="230">
        <v>0</v>
      </c>
      <c r="S101" s="230">
        <v>0</v>
      </c>
      <c r="T101" s="130">
        <v>0.38</v>
      </c>
      <c r="U101" s="174">
        <v>0.38</v>
      </c>
      <c r="V101" s="230">
        <v>0</v>
      </c>
      <c r="W101" s="230">
        <v>0</v>
      </c>
      <c r="X101" s="230">
        <v>0</v>
      </c>
      <c r="Y101" s="230">
        <v>0</v>
      </c>
      <c r="Z101" s="230">
        <v>0</v>
      </c>
      <c r="AA101" s="230">
        <v>0</v>
      </c>
      <c r="AB101" s="230">
        <v>0</v>
      </c>
      <c r="AC101" s="230">
        <v>0</v>
      </c>
      <c r="AD101" s="230">
        <v>0</v>
      </c>
      <c r="AE101" s="230">
        <v>0</v>
      </c>
      <c r="AF101" s="230">
        <v>0</v>
      </c>
      <c r="AG101" s="230">
        <v>0</v>
      </c>
      <c r="AH101" s="230">
        <v>0</v>
      </c>
      <c r="AI101" s="230">
        <v>0</v>
      </c>
      <c r="AJ101" s="230">
        <v>0</v>
      </c>
      <c r="AK101" s="230">
        <v>0</v>
      </c>
      <c r="AL101" s="230">
        <v>0</v>
      </c>
      <c r="AM101" s="230">
        <v>0</v>
      </c>
      <c r="AN101" s="230">
        <v>0</v>
      </c>
      <c r="AO101" s="230">
        <v>0</v>
      </c>
      <c r="AP101" s="230">
        <v>0</v>
      </c>
      <c r="AQ101" s="230">
        <v>0</v>
      </c>
      <c r="AR101" s="230">
        <v>0</v>
      </c>
      <c r="AS101" s="230">
        <v>0</v>
      </c>
      <c r="AT101" s="230">
        <v>0</v>
      </c>
      <c r="AU101" s="230">
        <v>0</v>
      </c>
      <c r="AV101" s="230">
        <v>0</v>
      </c>
      <c r="AW101" s="230">
        <v>0</v>
      </c>
      <c r="AX101" s="230">
        <v>0</v>
      </c>
      <c r="AY101" s="230">
        <v>0</v>
      </c>
    </row>
    <row r="102" spans="1:51" s="79" customFormat="1" ht="31.5" customHeight="1" x14ac:dyDescent="0.25">
      <c r="A102" s="200" t="s">
        <v>953</v>
      </c>
      <c r="B102" s="396" t="s">
        <v>1176</v>
      </c>
      <c r="C102" s="118" t="s">
        <v>1178</v>
      </c>
      <c r="D102" s="230">
        <v>0</v>
      </c>
      <c r="E102" s="230">
        <v>0</v>
      </c>
      <c r="F102" s="230">
        <v>0</v>
      </c>
      <c r="G102" s="230">
        <v>0</v>
      </c>
      <c r="H102" s="230">
        <v>0</v>
      </c>
      <c r="I102" s="230">
        <v>0</v>
      </c>
      <c r="J102" s="230">
        <v>0</v>
      </c>
      <c r="K102" s="230">
        <v>0</v>
      </c>
      <c r="L102" s="230">
        <v>0</v>
      </c>
      <c r="M102" s="230">
        <v>0</v>
      </c>
      <c r="N102" s="230">
        <v>0</v>
      </c>
      <c r="O102" s="230">
        <v>0</v>
      </c>
      <c r="P102" s="230">
        <v>0</v>
      </c>
      <c r="Q102" s="230">
        <v>0</v>
      </c>
      <c r="R102" s="230">
        <v>0</v>
      </c>
      <c r="S102" s="230">
        <v>0</v>
      </c>
      <c r="T102" s="130" t="s">
        <v>981</v>
      </c>
      <c r="U102" s="174">
        <v>0.53</v>
      </c>
      <c r="V102" s="230">
        <v>0</v>
      </c>
      <c r="W102" s="230">
        <v>0</v>
      </c>
      <c r="X102" s="230">
        <v>0</v>
      </c>
      <c r="Y102" s="230">
        <v>0</v>
      </c>
      <c r="Z102" s="230">
        <v>0</v>
      </c>
      <c r="AA102" s="230">
        <v>0</v>
      </c>
      <c r="AB102" s="230">
        <v>0</v>
      </c>
      <c r="AC102" s="230">
        <v>0</v>
      </c>
      <c r="AD102" s="230">
        <v>0</v>
      </c>
      <c r="AE102" s="230">
        <v>0</v>
      </c>
      <c r="AF102" s="230">
        <v>0</v>
      </c>
      <c r="AG102" s="230">
        <v>0</v>
      </c>
      <c r="AH102" s="230">
        <v>0</v>
      </c>
      <c r="AI102" s="230">
        <v>0</v>
      </c>
      <c r="AJ102" s="230">
        <v>0</v>
      </c>
      <c r="AK102" s="230">
        <v>0</v>
      </c>
      <c r="AL102" s="230">
        <v>0</v>
      </c>
      <c r="AM102" s="230">
        <v>0</v>
      </c>
      <c r="AN102" s="230">
        <v>0</v>
      </c>
      <c r="AO102" s="230">
        <v>0</v>
      </c>
      <c r="AP102" s="230">
        <v>0</v>
      </c>
      <c r="AQ102" s="230">
        <v>0</v>
      </c>
      <c r="AR102" s="230">
        <v>0</v>
      </c>
      <c r="AS102" s="230">
        <v>0</v>
      </c>
      <c r="AT102" s="230">
        <v>0</v>
      </c>
      <c r="AU102" s="230">
        <v>0</v>
      </c>
      <c r="AV102" s="230">
        <v>0</v>
      </c>
      <c r="AW102" s="230">
        <v>0</v>
      </c>
      <c r="AX102" s="230">
        <v>0</v>
      </c>
      <c r="AY102" s="230">
        <v>0</v>
      </c>
    </row>
    <row r="103" spans="1:51" s="79" customFormat="1" ht="34.5" customHeight="1" x14ac:dyDescent="0.25">
      <c r="A103" s="200" t="s">
        <v>953</v>
      </c>
      <c r="B103" s="396" t="s">
        <v>1177</v>
      </c>
      <c r="C103" s="118" t="s">
        <v>1179</v>
      </c>
      <c r="D103" s="230">
        <v>0</v>
      </c>
      <c r="E103" s="230">
        <v>0</v>
      </c>
      <c r="F103" s="230">
        <v>0</v>
      </c>
      <c r="G103" s="230">
        <v>0</v>
      </c>
      <c r="H103" s="230">
        <v>0</v>
      </c>
      <c r="I103" s="230">
        <v>0</v>
      </c>
      <c r="J103" s="230">
        <v>0</v>
      </c>
      <c r="K103" s="230">
        <v>0</v>
      </c>
      <c r="L103" s="230">
        <v>0</v>
      </c>
      <c r="M103" s="230">
        <v>0</v>
      </c>
      <c r="N103" s="230">
        <v>0</v>
      </c>
      <c r="O103" s="230">
        <v>0</v>
      </c>
      <c r="P103" s="230">
        <v>0</v>
      </c>
      <c r="Q103" s="230">
        <v>0</v>
      </c>
      <c r="R103" s="230">
        <v>0</v>
      </c>
      <c r="S103" s="230">
        <v>0</v>
      </c>
      <c r="T103" s="130" t="s">
        <v>981</v>
      </c>
      <c r="U103" s="174">
        <v>0.51</v>
      </c>
      <c r="V103" s="230">
        <v>0</v>
      </c>
      <c r="W103" s="230">
        <v>0</v>
      </c>
      <c r="X103" s="230">
        <v>0</v>
      </c>
      <c r="Y103" s="230">
        <v>0</v>
      </c>
      <c r="Z103" s="230">
        <v>0</v>
      </c>
      <c r="AA103" s="230">
        <v>0</v>
      </c>
      <c r="AB103" s="230">
        <v>0</v>
      </c>
      <c r="AC103" s="230">
        <v>0</v>
      </c>
      <c r="AD103" s="230">
        <v>0</v>
      </c>
      <c r="AE103" s="230">
        <v>0</v>
      </c>
      <c r="AF103" s="230">
        <v>0</v>
      </c>
      <c r="AG103" s="230">
        <v>0</v>
      </c>
      <c r="AH103" s="230">
        <v>0</v>
      </c>
      <c r="AI103" s="230">
        <v>0</v>
      </c>
      <c r="AJ103" s="230">
        <v>0</v>
      </c>
      <c r="AK103" s="230">
        <v>0</v>
      </c>
      <c r="AL103" s="230">
        <v>0</v>
      </c>
      <c r="AM103" s="230">
        <v>0</v>
      </c>
      <c r="AN103" s="230">
        <v>0</v>
      </c>
      <c r="AO103" s="230">
        <v>0</v>
      </c>
      <c r="AP103" s="230">
        <v>0</v>
      </c>
      <c r="AQ103" s="230">
        <v>0</v>
      </c>
      <c r="AR103" s="230">
        <v>0</v>
      </c>
      <c r="AS103" s="230">
        <v>0</v>
      </c>
      <c r="AT103" s="230">
        <v>0</v>
      </c>
      <c r="AU103" s="230">
        <v>0</v>
      </c>
      <c r="AV103" s="230">
        <v>0</v>
      </c>
      <c r="AW103" s="230">
        <v>0</v>
      </c>
      <c r="AX103" s="230">
        <v>0</v>
      </c>
      <c r="AY103" s="230">
        <v>0</v>
      </c>
    </row>
    <row r="104" spans="1:51" s="79" customFormat="1" ht="36" customHeight="1" x14ac:dyDescent="0.25">
      <c r="A104" s="159" t="s">
        <v>955</v>
      </c>
      <c r="B104" s="201" t="s">
        <v>956</v>
      </c>
      <c r="C104" s="159" t="s">
        <v>913</v>
      </c>
      <c r="D104" s="230" t="s">
        <v>981</v>
      </c>
      <c r="E104" s="230" t="s">
        <v>981</v>
      </c>
      <c r="F104" s="230" t="s">
        <v>981</v>
      </c>
      <c r="G104" s="230" t="s">
        <v>981</v>
      </c>
      <c r="H104" s="230" t="s">
        <v>981</v>
      </c>
      <c r="I104" s="230" t="s">
        <v>981</v>
      </c>
      <c r="J104" s="230" t="s">
        <v>981</v>
      </c>
      <c r="K104" s="230" t="s">
        <v>981</v>
      </c>
      <c r="L104" s="230" t="s">
        <v>981</v>
      </c>
      <c r="M104" s="230" t="s">
        <v>981</v>
      </c>
      <c r="N104" s="230" t="s">
        <v>981</v>
      </c>
      <c r="O104" s="230" t="s">
        <v>981</v>
      </c>
      <c r="P104" s="230" t="s">
        <v>981</v>
      </c>
      <c r="Q104" s="230" t="s">
        <v>981</v>
      </c>
      <c r="R104" s="230" t="s">
        <v>981</v>
      </c>
      <c r="S104" s="230" t="s">
        <v>981</v>
      </c>
      <c r="T104" s="200" t="s">
        <v>981</v>
      </c>
      <c r="U104" s="200" t="s">
        <v>981</v>
      </c>
      <c r="V104" s="230" t="s">
        <v>981</v>
      </c>
      <c r="W104" s="230" t="s">
        <v>981</v>
      </c>
      <c r="X104" s="230" t="s">
        <v>981</v>
      </c>
      <c r="Y104" s="230" t="s">
        <v>981</v>
      </c>
      <c r="Z104" s="230" t="s">
        <v>981</v>
      </c>
      <c r="AA104" s="230" t="s">
        <v>981</v>
      </c>
      <c r="AB104" s="230" t="s">
        <v>981</v>
      </c>
      <c r="AC104" s="230" t="s">
        <v>981</v>
      </c>
      <c r="AD104" s="230" t="s">
        <v>981</v>
      </c>
      <c r="AE104" s="230" t="s">
        <v>981</v>
      </c>
      <c r="AF104" s="230" t="s">
        <v>981</v>
      </c>
      <c r="AG104" s="230" t="s">
        <v>981</v>
      </c>
      <c r="AH104" s="230" t="s">
        <v>981</v>
      </c>
      <c r="AI104" s="230" t="s">
        <v>981</v>
      </c>
      <c r="AJ104" s="230" t="s">
        <v>981</v>
      </c>
      <c r="AK104" s="230" t="s">
        <v>981</v>
      </c>
      <c r="AL104" s="230" t="s">
        <v>981</v>
      </c>
      <c r="AM104" s="230" t="s">
        <v>981</v>
      </c>
      <c r="AN104" s="230" t="s">
        <v>981</v>
      </c>
      <c r="AO104" s="230" t="s">
        <v>981</v>
      </c>
      <c r="AP104" s="230" t="s">
        <v>981</v>
      </c>
      <c r="AQ104" s="230" t="s">
        <v>981</v>
      </c>
      <c r="AR104" s="230" t="s">
        <v>981</v>
      </c>
      <c r="AS104" s="230" t="s">
        <v>981</v>
      </c>
      <c r="AT104" s="230" t="s">
        <v>981</v>
      </c>
      <c r="AU104" s="230" t="s">
        <v>981</v>
      </c>
      <c r="AV104" s="230" t="s">
        <v>981</v>
      </c>
      <c r="AW104" s="230" t="s">
        <v>981</v>
      </c>
      <c r="AX104" s="230" t="s">
        <v>981</v>
      </c>
      <c r="AY104" s="230" t="s">
        <v>981</v>
      </c>
    </row>
    <row r="105" spans="1:51" s="79" customFormat="1" ht="30" x14ac:dyDescent="0.25">
      <c r="A105" s="159" t="s">
        <v>202</v>
      </c>
      <c r="B105" s="201" t="s">
        <v>957</v>
      </c>
      <c r="C105" s="159" t="s">
        <v>913</v>
      </c>
      <c r="D105" s="230">
        <v>0</v>
      </c>
      <c r="E105" s="230">
        <v>0</v>
      </c>
      <c r="F105" s="230">
        <v>0</v>
      </c>
      <c r="G105" s="230">
        <v>0</v>
      </c>
      <c r="H105" s="230">
        <v>0</v>
      </c>
      <c r="I105" s="230">
        <v>0</v>
      </c>
      <c r="J105" s="230">
        <v>0</v>
      </c>
      <c r="K105" s="230">
        <v>0</v>
      </c>
      <c r="L105" s="230">
        <v>0</v>
      </c>
      <c r="M105" s="230">
        <v>0</v>
      </c>
      <c r="N105" s="230">
        <v>0</v>
      </c>
      <c r="O105" s="230">
        <v>0</v>
      </c>
      <c r="P105" s="230">
        <v>0</v>
      </c>
      <c r="Q105" s="230">
        <v>0</v>
      </c>
      <c r="R105" s="230">
        <v>0</v>
      </c>
      <c r="S105" s="230">
        <v>0</v>
      </c>
      <c r="T105" s="230">
        <v>0</v>
      </c>
      <c r="U105" s="230">
        <v>0</v>
      </c>
      <c r="V105" s="200" t="s">
        <v>924</v>
      </c>
      <c r="W105" s="230">
        <v>1</v>
      </c>
      <c r="X105" s="230">
        <v>0</v>
      </c>
      <c r="Y105" s="230">
        <v>0</v>
      </c>
      <c r="Z105" s="230">
        <v>0</v>
      </c>
      <c r="AA105" s="230">
        <v>0</v>
      </c>
      <c r="AB105" s="160">
        <f>AB111</f>
        <v>100.02</v>
      </c>
      <c r="AC105" s="160">
        <v>100.02</v>
      </c>
      <c r="AD105" s="230">
        <v>0</v>
      </c>
      <c r="AE105" s="230">
        <v>0</v>
      </c>
      <c r="AF105" s="230">
        <v>0</v>
      </c>
      <c r="AG105" s="230">
        <v>0</v>
      </c>
      <c r="AH105" s="230">
        <v>0</v>
      </c>
      <c r="AI105" s="230">
        <v>0</v>
      </c>
      <c r="AJ105" s="230">
        <v>0</v>
      </c>
      <c r="AK105" s="230">
        <v>0</v>
      </c>
      <c r="AL105" s="230">
        <v>0</v>
      </c>
      <c r="AM105" s="230">
        <v>0</v>
      </c>
      <c r="AN105" s="230">
        <v>0</v>
      </c>
      <c r="AO105" s="230">
        <v>0</v>
      </c>
      <c r="AP105" s="230">
        <v>0</v>
      </c>
      <c r="AQ105" s="230">
        <v>0</v>
      </c>
      <c r="AR105" s="230">
        <v>0</v>
      </c>
      <c r="AS105" s="230">
        <v>0</v>
      </c>
      <c r="AT105" s="230">
        <v>0</v>
      </c>
      <c r="AU105" s="230">
        <v>0</v>
      </c>
      <c r="AV105" s="230">
        <v>0</v>
      </c>
      <c r="AW105" s="230">
        <v>0</v>
      </c>
      <c r="AX105" s="230">
        <v>0</v>
      </c>
      <c r="AY105" s="230">
        <v>0</v>
      </c>
    </row>
    <row r="106" spans="1:51" s="79" customFormat="1" ht="30" x14ac:dyDescent="0.25">
      <c r="A106" s="159" t="s">
        <v>204</v>
      </c>
      <c r="B106" s="201" t="s">
        <v>958</v>
      </c>
      <c r="C106" s="159" t="s">
        <v>913</v>
      </c>
      <c r="D106" s="230" t="s">
        <v>981</v>
      </c>
      <c r="E106" s="230" t="s">
        <v>981</v>
      </c>
      <c r="F106" s="230" t="s">
        <v>981</v>
      </c>
      <c r="G106" s="230" t="s">
        <v>981</v>
      </c>
      <c r="H106" s="230" t="s">
        <v>981</v>
      </c>
      <c r="I106" s="230" t="s">
        <v>981</v>
      </c>
      <c r="J106" s="230" t="s">
        <v>981</v>
      </c>
      <c r="K106" s="230" t="s">
        <v>981</v>
      </c>
      <c r="L106" s="230" t="s">
        <v>981</v>
      </c>
      <c r="M106" s="230" t="s">
        <v>981</v>
      </c>
      <c r="N106" s="230" t="s">
        <v>981</v>
      </c>
      <c r="O106" s="230" t="s">
        <v>981</v>
      </c>
      <c r="P106" s="230" t="s">
        <v>981</v>
      </c>
      <c r="Q106" s="230" t="s">
        <v>981</v>
      </c>
      <c r="R106" s="230" t="s">
        <v>981</v>
      </c>
      <c r="S106" s="230" t="s">
        <v>981</v>
      </c>
      <c r="T106" s="230" t="s">
        <v>981</v>
      </c>
      <c r="U106" s="230" t="s">
        <v>981</v>
      </c>
      <c r="V106" s="200" t="s">
        <v>981</v>
      </c>
      <c r="W106" s="200" t="s">
        <v>981</v>
      </c>
      <c r="X106" s="230" t="s">
        <v>981</v>
      </c>
      <c r="Y106" s="230" t="s">
        <v>981</v>
      </c>
      <c r="Z106" s="230" t="s">
        <v>981</v>
      </c>
      <c r="AA106" s="230" t="s">
        <v>981</v>
      </c>
      <c r="AB106" s="200" t="s">
        <v>981</v>
      </c>
      <c r="AC106" s="200" t="s">
        <v>981</v>
      </c>
      <c r="AD106" s="200" t="s">
        <v>981</v>
      </c>
      <c r="AE106" s="200" t="s">
        <v>981</v>
      </c>
      <c r="AF106" s="200" t="s">
        <v>981</v>
      </c>
      <c r="AG106" s="200" t="s">
        <v>981</v>
      </c>
      <c r="AH106" s="200" t="s">
        <v>981</v>
      </c>
      <c r="AI106" s="200" t="s">
        <v>981</v>
      </c>
      <c r="AJ106" s="200" t="s">
        <v>981</v>
      </c>
      <c r="AK106" s="200" t="s">
        <v>981</v>
      </c>
      <c r="AL106" s="200" t="s">
        <v>981</v>
      </c>
      <c r="AM106" s="200" t="s">
        <v>981</v>
      </c>
      <c r="AN106" s="200" t="s">
        <v>981</v>
      </c>
      <c r="AO106" s="200" t="s">
        <v>981</v>
      </c>
      <c r="AP106" s="200" t="s">
        <v>981</v>
      </c>
      <c r="AQ106" s="200" t="s">
        <v>981</v>
      </c>
      <c r="AR106" s="200" t="s">
        <v>981</v>
      </c>
      <c r="AS106" s="200" t="s">
        <v>981</v>
      </c>
      <c r="AT106" s="200" t="s">
        <v>981</v>
      </c>
      <c r="AU106" s="200" t="s">
        <v>981</v>
      </c>
      <c r="AV106" s="200" t="s">
        <v>981</v>
      </c>
      <c r="AW106" s="200" t="s">
        <v>981</v>
      </c>
      <c r="AX106" s="200" t="s">
        <v>981</v>
      </c>
      <c r="AY106" s="200" t="s">
        <v>981</v>
      </c>
    </row>
    <row r="107" spans="1:51" s="79" customFormat="1" ht="30" x14ac:dyDescent="0.25">
      <c r="A107" s="159" t="s">
        <v>205</v>
      </c>
      <c r="B107" s="201" t="s">
        <v>959</v>
      </c>
      <c r="C107" s="159" t="s">
        <v>913</v>
      </c>
      <c r="D107" s="230">
        <v>0</v>
      </c>
      <c r="E107" s="230">
        <v>0</v>
      </c>
      <c r="F107" s="230">
        <v>0</v>
      </c>
      <c r="G107" s="230">
        <v>0</v>
      </c>
      <c r="H107" s="230">
        <v>0</v>
      </c>
      <c r="I107" s="230">
        <v>0</v>
      </c>
      <c r="J107" s="230">
        <v>0</v>
      </c>
      <c r="K107" s="230">
        <v>0</v>
      </c>
      <c r="L107" s="230">
        <v>0</v>
      </c>
      <c r="M107" s="230">
        <v>0</v>
      </c>
      <c r="N107" s="230">
        <v>0</v>
      </c>
      <c r="O107" s="230">
        <v>0</v>
      </c>
      <c r="P107" s="230">
        <v>0</v>
      </c>
      <c r="Q107" s="230">
        <v>0</v>
      </c>
      <c r="R107" s="230">
        <v>0</v>
      </c>
      <c r="S107" s="230">
        <v>0</v>
      </c>
      <c r="T107" s="230">
        <v>0</v>
      </c>
      <c r="U107" s="230">
        <v>0</v>
      </c>
      <c r="V107" s="200" t="s">
        <v>924</v>
      </c>
      <c r="W107" s="230">
        <v>1</v>
      </c>
      <c r="X107" s="230">
        <v>0</v>
      </c>
      <c r="Y107" s="230">
        <v>0</v>
      </c>
      <c r="Z107" s="230">
        <v>0</v>
      </c>
      <c r="AA107" s="230">
        <v>0</v>
      </c>
      <c r="AB107" s="230">
        <v>0</v>
      </c>
      <c r="AC107" s="230">
        <v>0</v>
      </c>
      <c r="AD107" s="230">
        <v>0</v>
      </c>
      <c r="AE107" s="230">
        <v>0</v>
      </c>
      <c r="AF107" s="230">
        <v>0</v>
      </c>
      <c r="AG107" s="230">
        <v>0</v>
      </c>
      <c r="AH107" s="230">
        <v>0</v>
      </c>
      <c r="AI107" s="230">
        <v>0</v>
      </c>
      <c r="AJ107" s="230">
        <v>0</v>
      </c>
      <c r="AK107" s="230">
        <v>0</v>
      </c>
      <c r="AL107" s="230">
        <v>0</v>
      </c>
      <c r="AM107" s="230">
        <v>0</v>
      </c>
      <c r="AN107" s="230">
        <v>0</v>
      </c>
      <c r="AO107" s="230">
        <v>0</v>
      </c>
      <c r="AP107" s="230">
        <v>0</v>
      </c>
      <c r="AQ107" s="230">
        <v>0</v>
      </c>
      <c r="AR107" s="230">
        <v>0</v>
      </c>
      <c r="AS107" s="230">
        <v>0</v>
      </c>
      <c r="AT107" s="230">
        <v>0</v>
      </c>
      <c r="AU107" s="230">
        <v>0</v>
      </c>
      <c r="AV107" s="230">
        <v>0</v>
      </c>
      <c r="AW107" s="230">
        <v>0</v>
      </c>
      <c r="AX107" s="230">
        <v>0</v>
      </c>
      <c r="AY107" s="230">
        <v>0</v>
      </c>
    </row>
    <row r="108" spans="1:51" s="79" customFormat="1" ht="30" x14ac:dyDescent="0.25">
      <c r="A108" s="200" t="s">
        <v>205</v>
      </c>
      <c r="B108" s="396" t="s">
        <v>1107</v>
      </c>
      <c r="C108" s="118" t="s">
        <v>1108</v>
      </c>
      <c r="D108" s="230">
        <v>0</v>
      </c>
      <c r="E108" s="230">
        <v>0</v>
      </c>
      <c r="F108" s="230">
        <v>0</v>
      </c>
      <c r="G108" s="230">
        <v>0</v>
      </c>
      <c r="H108" s="230">
        <v>0</v>
      </c>
      <c r="I108" s="230">
        <v>0</v>
      </c>
      <c r="J108" s="230">
        <v>0</v>
      </c>
      <c r="K108" s="230">
        <v>0</v>
      </c>
      <c r="L108" s="230">
        <v>0</v>
      </c>
      <c r="M108" s="230">
        <v>0</v>
      </c>
      <c r="N108" s="230">
        <v>0</v>
      </c>
      <c r="O108" s="230">
        <v>0</v>
      </c>
      <c r="P108" s="230">
        <v>0</v>
      </c>
      <c r="Q108" s="230">
        <v>0</v>
      </c>
      <c r="R108" s="230">
        <v>0</v>
      </c>
      <c r="S108" s="230">
        <v>0</v>
      </c>
      <c r="T108" s="230">
        <v>0</v>
      </c>
      <c r="U108" s="230">
        <v>0</v>
      </c>
      <c r="V108" s="200" t="s">
        <v>924</v>
      </c>
      <c r="W108" s="230">
        <v>1</v>
      </c>
      <c r="X108" s="230">
        <v>0</v>
      </c>
      <c r="Y108" s="230">
        <v>0</v>
      </c>
      <c r="Z108" s="230">
        <v>0</v>
      </c>
      <c r="AA108" s="230">
        <v>0</v>
      </c>
      <c r="AB108" s="230">
        <v>0</v>
      </c>
      <c r="AC108" s="230">
        <v>0</v>
      </c>
      <c r="AD108" s="230">
        <v>0</v>
      </c>
      <c r="AE108" s="230">
        <v>0</v>
      </c>
      <c r="AF108" s="230">
        <v>0</v>
      </c>
      <c r="AG108" s="230">
        <v>0</v>
      </c>
      <c r="AH108" s="230">
        <v>0</v>
      </c>
      <c r="AI108" s="230">
        <v>0</v>
      </c>
      <c r="AJ108" s="230">
        <v>0</v>
      </c>
      <c r="AK108" s="230">
        <v>0</v>
      </c>
      <c r="AL108" s="230">
        <v>0</v>
      </c>
      <c r="AM108" s="230">
        <v>0</v>
      </c>
      <c r="AN108" s="230">
        <v>0</v>
      </c>
      <c r="AO108" s="230">
        <v>0</v>
      </c>
      <c r="AP108" s="230">
        <v>0</v>
      </c>
      <c r="AQ108" s="230">
        <v>0</v>
      </c>
      <c r="AR108" s="230">
        <v>0</v>
      </c>
      <c r="AS108" s="230">
        <v>0</v>
      </c>
      <c r="AT108" s="230">
        <v>0</v>
      </c>
      <c r="AU108" s="230">
        <v>0</v>
      </c>
      <c r="AV108" s="230">
        <v>0</v>
      </c>
      <c r="AW108" s="230">
        <v>0</v>
      </c>
      <c r="AX108" s="230">
        <v>0</v>
      </c>
      <c r="AY108" s="230">
        <v>0</v>
      </c>
    </row>
    <row r="109" spans="1:51" s="79" customFormat="1" ht="30" x14ac:dyDescent="0.25">
      <c r="A109" s="159" t="s">
        <v>206</v>
      </c>
      <c r="B109" s="201" t="s">
        <v>960</v>
      </c>
      <c r="C109" s="159" t="s">
        <v>913</v>
      </c>
      <c r="D109" s="230" t="s">
        <v>981</v>
      </c>
      <c r="E109" s="230" t="s">
        <v>981</v>
      </c>
      <c r="F109" s="230" t="s">
        <v>981</v>
      </c>
      <c r="G109" s="230" t="s">
        <v>981</v>
      </c>
      <c r="H109" s="230" t="s">
        <v>981</v>
      </c>
      <c r="I109" s="230" t="s">
        <v>981</v>
      </c>
      <c r="J109" s="230" t="s">
        <v>981</v>
      </c>
      <c r="K109" s="230" t="s">
        <v>981</v>
      </c>
      <c r="L109" s="230" t="s">
        <v>981</v>
      </c>
      <c r="M109" s="230" t="s">
        <v>981</v>
      </c>
      <c r="N109" s="230" t="s">
        <v>981</v>
      </c>
      <c r="O109" s="230" t="s">
        <v>981</v>
      </c>
      <c r="P109" s="230" t="s">
        <v>981</v>
      </c>
      <c r="Q109" s="230" t="s">
        <v>981</v>
      </c>
      <c r="R109" s="230" t="s">
        <v>981</v>
      </c>
      <c r="S109" s="230" t="s">
        <v>981</v>
      </c>
      <c r="T109" s="230" t="s">
        <v>981</v>
      </c>
      <c r="U109" s="230" t="s">
        <v>981</v>
      </c>
      <c r="V109" s="200" t="s">
        <v>981</v>
      </c>
      <c r="W109" s="200" t="s">
        <v>981</v>
      </c>
      <c r="X109" s="200" t="s">
        <v>981</v>
      </c>
      <c r="Y109" s="200" t="s">
        <v>981</v>
      </c>
      <c r="Z109" s="200" t="s">
        <v>981</v>
      </c>
      <c r="AA109" s="200" t="s">
        <v>981</v>
      </c>
      <c r="AB109" s="200" t="s">
        <v>981</v>
      </c>
      <c r="AC109" s="200" t="s">
        <v>981</v>
      </c>
      <c r="AD109" s="200" t="s">
        <v>981</v>
      </c>
      <c r="AE109" s="200" t="s">
        <v>981</v>
      </c>
      <c r="AF109" s="200" t="s">
        <v>981</v>
      </c>
      <c r="AG109" s="200" t="s">
        <v>981</v>
      </c>
      <c r="AH109" s="200" t="s">
        <v>981</v>
      </c>
      <c r="AI109" s="200" t="s">
        <v>981</v>
      </c>
      <c r="AJ109" s="200" t="s">
        <v>981</v>
      </c>
      <c r="AK109" s="200" t="s">
        <v>981</v>
      </c>
      <c r="AL109" s="200" t="s">
        <v>981</v>
      </c>
      <c r="AM109" s="200" t="s">
        <v>981</v>
      </c>
      <c r="AN109" s="200" t="s">
        <v>981</v>
      </c>
      <c r="AO109" s="200" t="s">
        <v>981</v>
      </c>
      <c r="AP109" s="200" t="s">
        <v>981</v>
      </c>
      <c r="AQ109" s="200" t="s">
        <v>981</v>
      </c>
      <c r="AR109" s="200" t="s">
        <v>981</v>
      </c>
      <c r="AS109" s="200" t="s">
        <v>981</v>
      </c>
      <c r="AT109" s="200" t="s">
        <v>981</v>
      </c>
      <c r="AU109" s="200" t="s">
        <v>981</v>
      </c>
      <c r="AV109" s="200" t="s">
        <v>981</v>
      </c>
      <c r="AW109" s="200" t="s">
        <v>981</v>
      </c>
      <c r="AX109" s="200" t="s">
        <v>981</v>
      </c>
      <c r="AY109" s="200" t="s">
        <v>981</v>
      </c>
    </row>
    <row r="110" spans="1:51" s="79" customFormat="1" ht="30" x14ac:dyDescent="0.25">
      <c r="A110" s="159" t="s">
        <v>207</v>
      </c>
      <c r="B110" s="201" t="s">
        <v>961</v>
      </c>
      <c r="C110" s="159" t="s">
        <v>913</v>
      </c>
      <c r="D110" s="230" t="s">
        <v>981</v>
      </c>
      <c r="E110" s="230" t="s">
        <v>981</v>
      </c>
      <c r="F110" s="230" t="s">
        <v>981</v>
      </c>
      <c r="G110" s="230" t="s">
        <v>981</v>
      </c>
      <c r="H110" s="230" t="s">
        <v>981</v>
      </c>
      <c r="I110" s="230" t="s">
        <v>981</v>
      </c>
      <c r="J110" s="230" t="s">
        <v>981</v>
      </c>
      <c r="K110" s="230" t="s">
        <v>981</v>
      </c>
      <c r="L110" s="230" t="s">
        <v>981</v>
      </c>
      <c r="M110" s="230" t="s">
        <v>981</v>
      </c>
      <c r="N110" s="230" t="s">
        <v>981</v>
      </c>
      <c r="O110" s="230" t="s">
        <v>981</v>
      </c>
      <c r="P110" s="230" t="s">
        <v>981</v>
      </c>
      <c r="Q110" s="230" t="s">
        <v>981</v>
      </c>
      <c r="R110" s="230" t="s">
        <v>981</v>
      </c>
      <c r="S110" s="230" t="s">
        <v>981</v>
      </c>
      <c r="T110" s="230" t="s">
        <v>981</v>
      </c>
      <c r="U110" s="230" t="s">
        <v>981</v>
      </c>
      <c r="V110" s="200" t="s">
        <v>981</v>
      </c>
      <c r="W110" s="200" t="s">
        <v>981</v>
      </c>
      <c r="X110" s="200" t="s">
        <v>981</v>
      </c>
      <c r="Y110" s="200" t="s">
        <v>981</v>
      </c>
      <c r="Z110" s="200" t="s">
        <v>981</v>
      </c>
      <c r="AA110" s="200" t="s">
        <v>981</v>
      </c>
      <c r="AB110" s="200" t="s">
        <v>981</v>
      </c>
      <c r="AC110" s="200" t="s">
        <v>981</v>
      </c>
      <c r="AD110" s="200" t="s">
        <v>981</v>
      </c>
      <c r="AE110" s="200" t="s">
        <v>981</v>
      </c>
      <c r="AF110" s="200" t="s">
        <v>981</v>
      </c>
      <c r="AG110" s="200" t="s">
        <v>981</v>
      </c>
      <c r="AH110" s="200" t="s">
        <v>981</v>
      </c>
      <c r="AI110" s="200" t="s">
        <v>981</v>
      </c>
      <c r="AJ110" s="200" t="s">
        <v>981</v>
      </c>
      <c r="AK110" s="200" t="s">
        <v>981</v>
      </c>
      <c r="AL110" s="200" t="s">
        <v>981</v>
      </c>
      <c r="AM110" s="200" t="s">
        <v>981</v>
      </c>
      <c r="AN110" s="200" t="s">
        <v>981</v>
      </c>
      <c r="AO110" s="200" t="s">
        <v>981</v>
      </c>
      <c r="AP110" s="200" t="s">
        <v>981</v>
      </c>
      <c r="AQ110" s="200" t="s">
        <v>981</v>
      </c>
      <c r="AR110" s="200" t="s">
        <v>981</v>
      </c>
      <c r="AS110" s="200" t="s">
        <v>981</v>
      </c>
      <c r="AT110" s="200" t="s">
        <v>981</v>
      </c>
      <c r="AU110" s="200" t="s">
        <v>981</v>
      </c>
      <c r="AV110" s="200" t="s">
        <v>981</v>
      </c>
      <c r="AW110" s="200" t="s">
        <v>981</v>
      </c>
      <c r="AX110" s="200" t="s">
        <v>981</v>
      </c>
      <c r="AY110" s="200" t="s">
        <v>981</v>
      </c>
    </row>
    <row r="111" spans="1:51" s="79" customFormat="1" ht="45" x14ac:dyDescent="0.25">
      <c r="A111" s="159" t="s">
        <v>208</v>
      </c>
      <c r="B111" s="201" t="s">
        <v>962</v>
      </c>
      <c r="C111" s="159" t="s">
        <v>913</v>
      </c>
      <c r="D111" s="230">
        <v>0</v>
      </c>
      <c r="E111" s="230">
        <v>0</v>
      </c>
      <c r="F111" s="230">
        <v>0</v>
      </c>
      <c r="G111" s="230">
        <v>0</v>
      </c>
      <c r="H111" s="230">
        <v>0</v>
      </c>
      <c r="I111" s="230">
        <v>0</v>
      </c>
      <c r="J111" s="230">
        <v>0</v>
      </c>
      <c r="K111" s="230">
        <v>0</v>
      </c>
      <c r="L111" s="230">
        <v>0</v>
      </c>
      <c r="M111" s="230">
        <v>0</v>
      </c>
      <c r="N111" s="230">
        <v>0</v>
      </c>
      <c r="O111" s="230">
        <v>0</v>
      </c>
      <c r="P111" s="230">
        <v>0</v>
      </c>
      <c r="Q111" s="230">
        <v>0</v>
      </c>
      <c r="R111" s="230">
        <v>0</v>
      </c>
      <c r="S111" s="230">
        <v>0</v>
      </c>
      <c r="T111" s="230">
        <v>0</v>
      </c>
      <c r="U111" s="230">
        <v>0</v>
      </c>
      <c r="V111" s="230">
        <v>0</v>
      </c>
      <c r="W111" s="230">
        <v>0</v>
      </c>
      <c r="X111" s="230">
        <v>0</v>
      </c>
      <c r="Y111" s="230">
        <v>0</v>
      </c>
      <c r="Z111" s="230">
        <v>0</v>
      </c>
      <c r="AA111" s="230">
        <v>0</v>
      </c>
      <c r="AB111" s="160">
        <f>AB112</f>
        <v>100.02</v>
      </c>
      <c r="AC111" s="160">
        <v>100.02</v>
      </c>
      <c r="AD111" s="230">
        <v>0</v>
      </c>
      <c r="AE111" s="230">
        <v>0</v>
      </c>
      <c r="AF111" s="230">
        <v>0</v>
      </c>
      <c r="AG111" s="230">
        <v>0</v>
      </c>
      <c r="AH111" s="230">
        <v>0</v>
      </c>
      <c r="AI111" s="230">
        <v>0</v>
      </c>
      <c r="AJ111" s="230">
        <v>0</v>
      </c>
      <c r="AK111" s="230">
        <v>0</v>
      </c>
      <c r="AL111" s="230">
        <v>0</v>
      </c>
      <c r="AM111" s="230">
        <v>0</v>
      </c>
      <c r="AN111" s="230">
        <v>0</v>
      </c>
      <c r="AO111" s="230">
        <v>0</v>
      </c>
      <c r="AP111" s="230">
        <v>0</v>
      </c>
      <c r="AQ111" s="230">
        <v>0</v>
      </c>
      <c r="AR111" s="230">
        <v>0</v>
      </c>
      <c r="AS111" s="230">
        <v>0</v>
      </c>
      <c r="AT111" s="230">
        <v>0</v>
      </c>
      <c r="AU111" s="230">
        <v>0</v>
      </c>
      <c r="AV111" s="230">
        <v>0</v>
      </c>
      <c r="AW111" s="230">
        <v>0</v>
      </c>
      <c r="AX111" s="230">
        <v>0</v>
      </c>
      <c r="AY111" s="230">
        <v>0</v>
      </c>
    </row>
    <row r="112" spans="1:51" s="79" customFormat="1" ht="30" x14ac:dyDescent="0.25">
      <c r="A112" s="200" t="s">
        <v>208</v>
      </c>
      <c r="B112" s="396" t="s">
        <v>1109</v>
      </c>
      <c r="C112" s="118" t="s">
        <v>1110</v>
      </c>
      <c r="D112" s="230">
        <v>0</v>
      </c>
      <c r="E112" s="230">
        <v>0</v>
      </c>
      <c r="F112" s="230">
        <v>0</v>
      </c>
      <c r="G112" s="230">
        <v>0</v>
      </c>
      <c r="H112" s="230">
        <v>0</v>
      </c>
      <c r="I112" s="230">
        <v>0</v>
      </c>
      <c r="J112" s="230">
        <v>0</v>
      </c>
      <c r="K112" s="230">
        <v>0</v>
      </c>
      <c r="L112" s="230">
        <v>0</v>
      </c>
      <c r="M112" s="230">
        <v>0</v>
      </c>
      <c r="N112" s="230">
        <v>0</v>
      </c>
      <c r="O112" s="230">
        <v>0</v>
      </c>
      <c r="P112" s="230">
        <v>0</v>
      </c>
      <c r="Q112" s="230">
        <v>0</v>
      </c>
      <c r="R112" s="230">
        <v>0</v>
      </c>
      <c r="S112" s="230">
        <v>0</v>
      </c>
      <c r="T112" s="230">
        <v>0</v>
      </c>
      <c r="U112" s="230">
        <v>0</v>
      </c>
      <c r="V112" s="230">
        <v>0</v>
      </c>
      <c r="W112" s="230">
        <v>0</v>
      </c>
      <c r="X112" s="230">
        <v>0</v>
      </c>
      <c r="Y112" s="230">
        <v>0</v>
      </c>
      <c r="Z112" s="230">
        <v>0</v>
      </c>
      <c r="AA112" s="230">
        <v>0</v>
      </c>
      <c r="AB112" s="160">
        <v>100.02</v>
      </c>
      <c r="AC112" s="160">
        <v>100.02</v>
      </c>
      <c r="AD112" s="230">
        <v>0</v>
      </c>
      <c r="AE112" s="230">
        <v>0</v>
      </c>
      <c r="AF112" s="230">
        <v>0</v>
      </c>
      <c r="AG112" s="230">
        <v>0</v>
      </c>
      <c r="AH112" s="230">
        <v>0</v>
      </c>
      <c r="AI112" s="230">
        <v>0</v>
      </c>
      <c r="AJ112" s="230">
        <v>0</v>
      </c>
      <c r="AK112" s="230">
        <v>0</v>
      </c>
      <c r="AL112" s="230">
        <v>0</v>
      </c>
      <c r="AM112" s="230">
        <v>0</v>
      </c>
      <c r="AN112" s="230">
        <v>0</v>
      </c>
      <c r="AO112" s="230">
        <v>0</v>
      </c>
      <c r="AP112" s="230">
        <v>0</v>
      </c>
      <c r="AQ112" s="230">
        <v>0</v>
      </c>
      <c r="AR112" s="230">
        <v>0</v>
      </c>
      <c r="AS112" s="230">
        <v>0</v>
      </c>
      <c r="AT112" s="230">
        <v>0</v>
      </c>
      <c r="AU112" s="230">
        <v>0</v>
      </c>
      <c r="AV112" s="230">
        <v>0</v>
      </c>
      <c r="AW112" s="230">
        <v>0</v>
      </c>
      <c r="AX112" s="230">
        <v>0</v>
      </c>
      <c r="AY112" s="230">
        <v>0</v>
      </c>
    </row>
    <row r="113" spans="1:51" s="79" customFormat="1" ht="30" x14ac:dyDescent="0.25">
      <c r="A113" s="159" t="s">
        <v>209</v>
      </c>
      <c r="B113" s="201" t="s">
        <v>963</v>
      </c>
      <c r="C113" s="159" t="s">
        <v>913</v>
      </c>
      <c r="D113" s="230" t="s">
        <v>981</v>
      </c>
      <c r="E113" s="230" t="s">
        <v>981</v>
      </c>
      <c r="F113" s="230" t="s">
        <v>981</v>
      </c>
      <c r="G113" s="230" t="s">
        <v>981</v>
      </c>
      <c r="H113" s="230" t="s">
        <v>981</v>
      </c>
      <c r="I113" s="230" t="s">
        <v>981</v>
      </c>
      <c r="J113" s="230" t="s">
        <v>981</v>
      </c>
      <c r="K113" s="230" t="s">
        <v>981</v>
      </c>
      <c r="L113" s="230" t="s">
        <v>981</v>
      </c>
      <c r="M113" s="230" t="s">
        <v>981</v>
      </c>
      <c r="N113" s="230" t="s">
        <v>981</v>
      </c>
      <c r="O113" s="230" t="s">
        <v>981</v>
      </c>
      <c r="P113" s="230" t="s">
        <v>981</v>
      </c>
      <c r="Q113" s="230" t="s">
        <v>981</v>
      </c>
      <c r="R113" s="230" t="s">
        <v>981</v>
      </c>
      <c r="S113" s="230" t="s">
        <v>981</v>
      </c>
      <c r="T113" s="230" t="s">
        <v>981</v>
      </c>
      <c r="U113" s="230" t="s">
        <v>981</v>
      </c>
      <c r="V113" s="230" t="s">
        <v>981</v>
      </c>
      <c r="W113" s="230" t="s">
        <v>981</v>
      </c>
      <c r="X113" s="200" t="s">
        <v>981</v>
      </c>
      <c r="Y113" s="200" t="s">
        <v>981</v>
      </c>
      <c r="Z113" s="200" t="s">
        <v>981</v>
      </c>
      <c r="AA113" s="200" t="s">
        <v>981</v>
      </c>
      <c r="AB113" s="200" t="s">
        <v>981</v>
      </c>
      <c r="AC113" s="200" t="s">
        <v>981</v>
      </c>
      <c r="AD113" s="200" t="s">
        <v>981</v>
      </c>
      <c r="AE113" s="200" t="s">
        <v>981</v>
      </c>
      <c r="AF113" s="200" t="s">
        <v>981</v>
      </c>
      <c r="AG113" s="200" t="s">
        <v>981</v>
      </c>
      <c r="AH113" s="200" t="s">
        <v>981</v>
      </c>
      <c r="AI113" s="200" t="s">
        <v>981</v>
      </c>
      <c r="AJ113" s="200" t="s">
        <v>981</v>
      </c>
      <c r="AK113" s="200" t="s">
        <v>981</v>
      </c>
      <c r="AL113" s="200" t="s">
        <v>981</v>
      </c>
      <c r="AM113" s="200" t="s">
        <v>981</v>
      </c>
      <c r="AN113" s="200" t="s">
        <v>981</v>
      </c>
      <c r="AO113" s="200" t="s">
        <v>981</v>
      </c>
      <c r="AP113" s="200" t="s">
        <v>981</v>
      </c>
      <c r="AQ113" s="200" t="s">
        <v>981</v>
      </c>
      <c r="AR113" s="200" t="s">
        <v>981</v>
      </c>
      <c r="AS113" s="200" t="s">
        <v>981</v>
      </c>
      <c r="AT113" s="200" t="s">
        <v>981</v>
      </c>
      <c r="AU113" s="200" t="s">
        <v>981</v>
      </c>
      <c r="AV113" s="200" t="s">
        <v>981</v>
      </c>
      <c r="AW113" s="200" t="s">
        <v>981</v>
      </c>
      <c r="AX113" s="200" t="s">
        <v>981</v>
      </c>
      <c r="AY113" s="200" t="s">
        <v>981</v>
      </c>
    </row>
    <row r="114" spans="1:51" s="79" customFormat="1" ht="30" x14ac:dyDescent="0.25">
      <c r="A114" s="159" t="s">
        <v>210</v>
      </c>
      <c r="B114" s="201" t="s">
        <v>964</v>
      </c>
      <c r="C114" s="159" t="s">
        <v>913</v>
      </c>
      <c r="D114" s="230" t="s">
        <v>981</v>
      </c>
      <c r="E114" s="230" t="s">
        <v>981</v>
      </c>
      <c r="F114" s="230" t="s">
        <v>981</v>
      </c>
      <c r="G114" s="230" t="s">
        <v>981</v>
      </c>
      <c r="H114" s="230" t="s">
        <v>981</v>
      </c>
      <c r="I114" s="230" t="s">
        <v>981</v>
      </c>
      <c r="J114" s="230" t="s">
        <v>981</v>
      </c>
      <c r="K114" s="230" t="s">
        <v>981</v>
      </c>
      <c r="L114" s="230" t="s">
        <v>981</v>
      </c>
      <c r="M114" s="230" t="s">
        <v>981</v>
      </c>
      <c r="N114" s="230" t="s">
        <v>981</v>
      </c>
      <c r="O114" s="230" t="s">
        <v>981</v>
      </c>
      <c r="P114" s="230" t="s">
        <v>981</v>
      </c>
      <c r="Q114" s="230" t="s">
        <v>981</v>
      </c>
      <c r="R114" s="230" t="s">
        <v>981</v>
      </c>
      <c r="S114" s="230" t="s">
        <v>981</v>
      </c>
      <c r="T114" s="230" t="s">
        <v>981</v>
      </c>
      <c r="U114" s="230" t="s">
        <v>981</v>
      </c>
      <c r="V114" s="230" t="s">
        <v>981</v>
      </c>
      <c r="W114" s="230" t="s">
        <v>981</v>
      </c>
      <c r="X114" s="200" t="s">
        <v>981</v>
      </c>
      <c r="Y114" s="200" t="s">
        <v>981</v>
      </c>
      <c r="Z114" s="200" t="s">
        <v>981</v>
      </c>
      <c r="AA114" s="200" t="s">
        <v>981</v>
      </c>
      <c r="AB114" s="200" t="s">
        <v>981</v>
      </c>
      <c r="AC114" s="200" t="s">
        <v>981</v>
      </c>
      <c r="AD114" s="200" t="s">
        <v>981</v>
      </c>
      <c r="AE114" s="200" t="s">
        <v>981</v>
      </c>
      <c r="AF114" s="200" t="s">
        <v>981</v>
      </c>
      <c r="AG114" s="200" t="s">
        <v>981</v>
      </c>
      <c r="AH114" s="200" t="s">
        <v>981</v>
      </c>
      <c r="AI114" s="200" t="s">
        <v>981</v>
      </c>
      <c r="AJ114" s="200" t="s">
        <v>981</v>
      </c>
      <c r="AK114" s="200" t="s">
        <v>981</v>
      </c>
      <c r="AL114" s="200" t="s">
        <v>981</v>
      </c>
      <c r="AM114" s="200" t="s">
        <v>981</v>
      </c>
      <c r="AN114" s="200" t="s">
        <v>981</v>
      </c>
      <c r="AO114" s="200" t="s">
        <v>981</v>
      </c>
      <c r="AP114" s="200" t="s">
        <v>981</v>
      </c>
      <c r="AQ114" s="200" t="s">
        <v>981</v>
      </c>
      <c r="AR114" s="200" t="s">
        <v>981</v>
      </c>
      <c r="AS114" s="200" t="s">
        <v>981</v>
      </c>
      <c r="AT114" s="200" t="s">
        <v>981</v>
      </c>
      <c r="AU114" s="200" t="s">
        <v>981</v>
      </c>
      <c r="AV114" s="200" t="s">
        <v>981</v>
      </c>
      <c r="AW114" s="200" t="s">
        <v>981</v>
      </c>
      <c r="AX114" s="200" t="s">
        <v>981</v>
      </c>
      <c r="AY114" s="200" t="s">
        <v>981</v>
      </c>
    </row>
    <row r="115" spans="1:51" s="79" customFormat="1" ht="45" x14ac:dyDescent="0.25">
      <c r="A115" s="159" t="s">
        <v>965</v>
      </c>
      <c r="B115" s="201" t="s">
        <v>966</v>
      </c>
      <c r="C115" s="159" t="s">
        <v>913</v>
      </c>
      <c r="D115" s="230" t="s">
        <v>981</v>
      </c>
      <c r="E115" s="230" t="s">
        <v>981</v>
      </c>
      <c r="F115" s="230" t="s">
        <v>981</v>
      </c>
      <c r="G115" s="230" t="s">
        <v>981</v>
      </c>
      <c r="H115" s="230" t="s">
        <v>981</v>
      </c>
      <c r="I115" s="230" t="s">
        <v>981</v>
      </c>
      <c r="J115" s="230" t="s">
        <v>981</v>
      </c>
      <c r="K115" s="230" t="s">
        <v>981</v>
      </c>
      <c r="L115" s="230" t="s">
        <v>981</v>
      </c>
      <c r="M115" s="230" t="s">
        <v>981</v>
      </c>
      <c r="N115" s="230" t="s">
        <v>981</v>
      </c>
      <c r="O115" s="230" t="s">
        <v>981</v>
      </c>
      <c r="P115" s="230" t="s">
        <v>981</v>
      </c>
      <c r="Q115" s="230" t="s">
        <v>981</v>
      </c>
      <c r="R115" s="230" t="s">
        <v>981</v>
      </c>
      <c r="S115" s="230" t="s">
        <v>981</v>
      </c>
      <c r="T115" s="230" t="s">
        <v>981</v>
      </c>
      <c r="U115" s="230" t="s">
        <v>981</v>
      </c>
      <c r="V115" s="230" t="s">
        <v>981</v>
      </c>
      <c r="W115" s="230" t="s">
        <v>981</v>
      </c>
      <c r="X115" s="200" t="s">
        <v>981</v>
      </c>
      <c r="Y115" s="200" t="s">
        <v>981</v>
      </c>
      <c r="Z115" s="200" t="s">
        <v>981</v>
      </c>
      <c r="AA115" s="200" t="s">
        <v>981</v>
      </c>
      <c r="AB115" s="200" t="s">
        <v>981</v>
      </c>
      <c r="AC115" s="200" t="s">
        <v>981</v>
      </c>
      <c r="AD115" s="200" t="s">
        <v>981</v>
      </c>
      <c r="AE115" s="200" t="s">
        <v>981</v>
      </c>
      <c r="AF115" s="200" t="s">
        <v>981</v>
      </c>
      <c r="AG115" s="200" t="s">
        <v>981</v>
      </c>
      <c r="AH115" s="200" t="s">
        <v>981</v>
      </c>
      <c r="AI115" s="200" t="s">
        <v>981</v>
      </c>
      <c r="AJ115" s="200" t="s">
        <v>981</v>
      </c>
      <c r="AK115" s="200" t="s">
        <v>981</v>
      </c>
      <c r="AL115" s="200" t="s">
        <v>981</v>
      </c>
      <c r="AM115" s="200" t="s">
        <v>981</v>
      </c>
      <c r="AN115" s="200" t="s">
        <v>981</v>
      </c>
      <c r="AO115" s="200" t="s">
        <v>981</v>
      </c>
      <c r="AP115" s="200" t="s">
        <v>981</v>
      </c>
      <c r="AQ115" s="200" t="s">
        <v>981</v>
      </c>
      <c r="AR115" s="200" t="s">
        <v>981</v>
      </c>
      <c r="AS115" s="200" t="s">
        <v>981</v>
      </c>
      <c r="AT115" s="200" t="s">
        <v>981</v>
      </c>
      <c r="AU115" s="200" t="s">
        <v>981</v>
      </c>
      <c r="AV115" s="200" t="s">
        <v>981</v>
      </c>
      <c r="AW115" s="200" t="s">
        <v>981</v>
      </c>
      <c r="AX115" s="200" t="s">
        <v>981</v>
      </c>
      <c r="AY115" s="200" t="s">
        <v>981</v>
      </c>
    </row>
    <row r="116" spans="1:51" s="79" customFormat="1" ht="45" x14ac:dyDescent="0.25">
      <c r="A116" s="159" t="s">
        <v>967</v>
      </c>
      <c r="B116" s="201" t="s">
        <v>968</v>
      </c>
      <c r="C116" s="159" t="s">
        <v>913</v>
      </c>
      <c r="D116" s="230" t="s">
        <v>981</v>
      </c>
      <c r="E116" s="230" t="s">
        <v>981</v>
      </c>
      <c r="F116" s="230" t="s">
        <v>981</v>
      </c>
      <c r="G116" s="230" t="s">
        <v>981</v>
      </c>
      <c r="H116" s="230" t="s">
        <v>981</v>
      </c>
      <c r="I116" s="230" t="s">
        <v>981</v>
      </c>
      <c r="J116" s="230" t="s">
        <v>981</v>
      </c>
      <c r="K116" s="230" t="s">
        <v>981</v>
      </c>
      <c r="L116" s="230" t="s">
        <v>981</v>
      </c>
      <c r="M116" s="230" t="s">
        <v>981</v>
      </c>
      <c r="N116" s="230" t="s">
        <v>981</v>
      </c>
      <c r="O116" s="230" t="s">
        <v>981</v>
      </c>
      <c r="P116" s="230" t="s">
        <v>981</v>
      </c>
      <c r="Q116" s="230" t="s">
        <v>981</v>
      </c>
      <c r="R116" s="230" t="s">
        <v>981</v>
      </c>
      <c r="S116" s="230" t="s">
        <v>981</v>
      </c>
      <c r="T116" s="230" t="s">
        <v>981</v>
      </c>
      <c r="U116" s="230" t="s">
        <v>981</v>
      </c>
      <c r="V116" s="230" t="s">
        <v>981</v>
      </c>
      <c r="W116" s="230" t="s">
        <v>981</v>
      </c>
      <c r="X116" s="200" t="s">
        <v>981</v>
      </c>
      <c r="Y116" s="200" t="s">
        <v>981</v>
      </c>
      <c r="Z116" s="200" t="s">
        <v>981</v>
      </c>
      <c r="AA116" s="200" t="s">
        <v>981</v>
      </c>
      <c r="AB116" s="200" t="s">
        <v>981</v>
      </c>
      <c r="AC116" s="200" t="s">
        <v>981</v>
      </c>
      <c r="AD116" s="200" t="s">
        <v>981</v>
      </c>
      <c r="AE116" s="200" t="s">
        <v>981</v>
      </c>
      <c r="AF116" s="200" t="s">
        <v>981</v>
      </c>
      <c r="AG116" s="200" t="s">
        <v>981</v>
      </c>
      <c r="AH116" s="200" t="s">
        <v>981</v>
      </c>
      <c r="AI116" s="200" t="s">
        <v>981</v>
      </c>
      <c r="AJ116" s="200" t="s">
        <v>981</v>
      </c>
      <c r="AK116" s="200" t="s">
        <v>981</v>
      </c>
      <c r="AL116" s="200" t="s">
        <v>981</v>
      </c>
      <c r="AM116" s="200" t="s">
        <v>981</v>
      </c>
      <c r="AN116" s="200" t="s">
        <v>981</v>
      </c>
      <c r="AO116" s="200" t="s">
        <v>981</v>
      </c>
      <c r="AP116" s="200" t="s">
        <v>981</v>
      </c>
      <c r="AQ116" s="200" t="s">
        <v>981</v>
      </c>
      <c r="AR116" s="200" t="s">
        <v>981</v>
      </c>
      <c r="AS116" s="200" t="s">
        <v>981</v>
      </c>
      <c r="AT116" s="200" t="s">
        <v>981</v>
      </c>
      <c r="AU116" s="200" t="s">
        <v>981</v>
      </c>
      <c r="AV116" s="200" t="s">
        <v>981</v>
      </c>
      <c r="AW116" s="200" t="s">
        <v>981</v>
      </c>
      <c r="AX116" s="200" t="s">
        <v>981</v>
      </c>
      <c r="AY116" s="200" t="s">
        <v>981</v>
      </c>
    </row>
    <row r="117" spans="1:51" s="79" customFormat="1" ht="30" x14ac:dyDescent="0.25">
      <c r="A117" s="159" t="s">
        <v>969</v>
      </c>
      <c r="B117" s="201" t="s">
        <v>970</v>
      </c>
      <c r="C117" s="159" t="s">
        <v>913</v>
      </c>
      <c r="D117" s="230" t="s">
        <v>981</v>
      </c>
      <c r="E117" s="230" t="s">
        <v>981</v>
      </c>
      <c r="F117" s="230" t="s">
        <v>981</v>
      </c>
      <c r="G117" s="230" t="s">
        <v>981</v>
      </c>
      <c r="H117" s="230" t="s">
        <v>981</v>
      </c>
      <c r="I117" s="230" t="s">
        <v>981</v>
      </c>
      <c r="J117" s="230" t="s">
        <v>981</v>
      </c>
      <c r="K117" s="230" t="s">
        <v>981</v>
      </c>
      <c r="L117" s="230" t="s">
        <v>981</v>
      </c>
      <c r="M117" s="230" t="s">
        <v>981</v>
      </c>
      <c r="N117" s="230" t="s">
        <v>981</v>
      </c>
      <c r="O117" s="230" t="s">
        <v>981</v>
      </c>
      <c r="P117" s="230" t="s">
        <v>981</v>
      </c>
      <c r="Q117" s="230" t="s">
        <v>981</v>
      </c>
      <c r="R117" s="230" t="s">
        <v>981</v>
      </c>
      <c r="S117" s="230" t="s">
        <v>981</v>
      </c>
      <c r="T117" s="230" t="s">
        <v>981</v>
      </c>
      <c r="U117" s="230" t="s">
        <v>981</v>
      </c>
      <c r="V117" s="230" t="s">
        <v>981</v>
      </c>
      <c r="W117" s="230" t="s">
        <v>981</v>
      </c>
      <c r="X117" s="200" t="s">
        <v>981</v>
      </c>
      <c r="Y117" s="200" t="s">
        <v>981</v>
      </c>
      <c r="Z117" s="200" t="s">
        <v>981</v>
      </c>
      <c r="AA117" s="200" t="s">
        <v>981</v>
      </c>
      <c r="AB117" s="200" t="s">
        <v>981</v>
      </c>
      <c r="AC117" s="200" t="s">
        <v>981</v>
      </c>
      <c r="AD117" s="200" t="s">
        <v>981</v>
      </c>
      <c r="AE117" s="200" t="s">
        <v>981</v>
      </c>
      <c r="AF117" s="200" t="s">
        <v>981</v>
      </c>
      <c r="AG117" s="200" t="s">
        <v>981</v>
      </c>
      <c r="AH117" s="200" t="s">
        <v>981</v>
      </c>
      <c r="AI117" s="200" t="s">
        <v>981</v>
      </c>
      <c r="AJ117" s="200" t="s">
        <v>981</v>
      </c>
      <c r="AK117" s="200" t="s">
        <v>981</v>
      </c>
      <c r="AL117" s="200" t="s">
        <v>981</v>
      </c>
      <c r="AM117" s="200" t="s">
        <v>981</v>
      </c>
      <c r="AN117" s="200" t="s">
        <v>981</v>
      </c>
      <c r="AO117" s="200" t="s">
        <v>981</v>
      </c>
      <c r="AP117" s="200" t="s">
        <v>981</v>
      </c>
      <c r="AQ117" s="200" t="s">
        <v>981</v>
      </c>
      <c r="AR117" s="200" t="s">
        <v>981</v>
      </c>
      <c r="AS117" s="200" t="s">
        <v>981</v>
      </c>
      <c r="AT117" s="200" t="s">
        <v>981</v>
      </c>
      <c r="AU117" s="200" t="s">
        <v>981</v>
      </c>
      <c r="AV117" s="200" t="s">
        <v>981</v>
      </c>
      <c r="AW117" s="200" t="s">
        <v>981</v>
      </c>
      <c r="AX117" s="200" t="s">
        <v>981</v>
      </c>
      <c r="AY117" s="200" t="s">
        <v>981</v>
      </c>
    </row>
    <row r="118" spans="1:51" s="79" customFormat="1" ht="30" x14ac:dyDescent="0.25">
      <c r="A118" s="159" t="s">
        <v>971</v>
      </c>
      <c r="B118" s="201" t="s">
        <v>972</v>
      </c>
      <c r="C118" s="159" t="s">
        <v>913</v>
      </c>
      <c r="D118" s="230" t="s">
        <v>981</v>
      </c>
      <c r="E118" s="230" t="s">
        <v>981</v>
      </c>
      <c r="F118" s="230" t="s">
        <v>981</v>
      </c>
      <c r="G118" s="230" t="s">
        <v>981</v>
      </c>
      <c r="H118" s="230" t="s">
        <v>981</v>
      </c>
      <c r="I118" s="230" t="s">
        <v>981</v>
      </c>
      <c r="J118" s="230" t="s">
        <v>981</v>
      </c>
      <c r="K118" s="230" t="s">
        <v>981</v>
      </c>
      <c r="L118" s="230" t="s">
        <v>981</v>
      </c>
      <c r="M118" s="230" t="s">
        <v>981</v>
      </c>
      <c r="N118" s="230" t="s">
        <v>981</v>
      </c>
      <c r="O118" s="230" t="s">
        <v>981</v>
      </c>
      <c r="P118" s="230" t="s">
        <v>981</v>
      </c>
      <c r="Q118" s="230" t="s">
        <v>981</v>
      </c>
      <c r="R118" s="230" t="s">
        <v>981</v>
      </c>
      <c r="S118" s="230" t="s">
        <v>981</v>
      </c>
      <c r="T118" s="230" t="s">
        <v>981</v>
      </c>
      <c r="U118" s="230" t="s">
        <v>981</v>
      </c>
      <c r="V118" s="230" t="s">
        <v>981</v>
      </c>
      <c r="W118" s="230" t="s">
        <v>981</v>
      </c>
      <c r="X118" s="200" t="s">
        <v>981</v>
      </c>
      <c r="Y118" s="200" t="s">
        <v>981</v>
      </c>
      <c r="Z118" s="200" t="s">
        <v>981</v>
      </c>
      <c r="AA118" s="200" t="s">
        <v>981</v>
      </c>
      <c r="AB118" s="200" t="s">
        <v>981</v>
      </c>
      <c r="AC118" s="200" t="s">
        <v>981</v>
      </c>
      <c r="AD118" s="200" t="s">
        <v>981</v>
      </c>
      <c r="AE118" s="200" t="s">
        <v>981</v>
      </c>
      <c r="AF118" s="200" t="s">
        <v>981</v>
      </c>
      <c r="AG118" s="200" t="s">
        <v>981</v>
      </c>
      <c r="AH118" s="200" t="s">
        <v>981</v>
      </c>
      <c r="AI118" s="200" t="s">
        <v>981</v>
      </c>
      <c r="AJ118" s="200" t="s">
        <v>981</v>
      </c>
      <c r="AK118" s="200" t="s">
        <v>981</v>
      </c>
      <c r="AL118" s="200" t="s">
        <v>981</v>
      </c>
      <c r="AM118" s="200" t="s">
        <v>981</v>
      </c>
      <c r="AN118" s="200" t="s">
        <v>981</v>
      </c>
      <c r="AO118" s="200" t="s">
        <v>981</v>
      </c>
      <c r="AP118" s="200" t="s">
        <v>981</v>
      </c>
      <c r="AQ118" s="200" t="s">
        <v>981</v>
      </c>
      <c r="AR118" s="200" t="s">
        <v>981</v>
      </c>
      <c r="AS118" s="200" t="s">
        <v>981</v>
      </c>
      <c r="AT118" s="200" t="s">
        <v>981</v>
      </c>
      <c r="AU118" s="200" t="s">
        <v>981</v>
      </c>
      <c r="AV118" s="200" t="s">
        <v>981</v>
      </c>
      <c r="AW118" s="200" t="s">
        <v>981</v>
      </c>
      <c r="AX118" s="200" t="s">
        <v>981</v>
      </c>
      <c r="AY118" s="200" t="s">
        <v>981</v>
      </c>
    </row>
    <row r="119" spans="1:51" s="79" customFormat="1" ht="45" x14ac:dyDescent="0.25">
      <c r="A119" s="159" t="s">
        <v>213</v>
      </c>
      <c r="B119" s="201" t="s">
        <v>973</v>
      </c>
      <c r="C119" s="159" t="s">
        <v>913</v>
      </c>
      <c r="D119" s="230" t="s">
        <v>981</v>
      </c>
      <c r="E119" s="230" t="s">
        <v>981</v>
      </c>
      <c r="F119" s="230" t="s">
        <v>981</v>
      </c>
      <c r="G119" s="230" t="s">
        <v>981</v>
      </c>
      <c r="H119" s="230" t="s">
        <v>981</v>
      </c>
      <c r="I119" s="230" t="s">
        <v>981</v>
      </c>
      <c r="J119" s="230" t="s">
        <v>981</v>
      </c>
      <c r="K119" s="230" t="s">
        <v>981</v>
      </c>
      <c r="L119" s="230" t="s">
        <v>981</v>
      </c>
      <c r="M119" s="230" t="s">
        <v>981</v>
      </c>
      <c r="N119" s="230" t="s">
        <v>981</v>
      </c>
      <c r="O119" s="230" t="s">
        <v>981</v>
      </c>
      <c r="P119" s="230" t="s">
        <v>981</v>
      </c>
      <c r="Q119" s="230" t="s">
        <v>981</v>
      </c>
      <c r="R119" s="230" t="s">
        <v>981</v>
      </c>
      <c r="S119" s="230" t="s">
        <v>981</v>
      </c>
      <c r="T119" s="230" t="s">
        <v>981</v>
      </c>
      <c r="U119" s="230" t="s">
        <v>981</v>
      </c>
      <c r="V119" s="230" t="s">
        <v>981</v>
      </c>
      <c r="W119" s="230" t="s">
        <v>981</v>
      </c>
      <c r="X119" s="200" t="s">
        <v>981</v>
      </c>
      <c r="Y119" s="200" t="s">
        <v>981</v>
      </c>
      <c r="Z119" s="200" t="s">
        <v>981</v>
      </c>
      <c r="AA119" s="200" t="s">
        <v>981</v>
      </c>
      <c r="AB119" s="200" t="s">
        <v>981</v>
      </c>
      <c r="AC119" s="200" t="s">
        <v>981</v>
      </c>
      <c r="AD119" s="200" t="s">
        <v>981</v>
      </c>
      <c r="AE119" s="200" t="s">
        <v>981</v>
      </c>
      <c r="AF119" s="200" t="s">
        <v>981</v>
      </c>
      <c r="AG119" s="200" t="s">
        <v>981</v>
      </c>
      <c r="AH119" s="200" t="s">
        <v>981</v>
      </c>
      <c r="AI119" s="200" t="s">
        <v>981</v>
      </c>
      <c r="AJ119" s="200" t="s">
        <v>981</v>
      </c>
      <c r="AK119" s="200" t="s">
        <v>981</v>
      </c>
      <c r="AL119" s="200" t="s">
        <v>981</v>
      </c>
      <c r="AM119" s="200" t="s">
        <v>981</v>
      </c>
      <c r="AN119" s="200" t="s">
        <v>981</v>
      </c>
      <c r="AO119" s="200" t="s">
        <v>981</v>
      </c>
      <c r="AP119" s="200" t="s">
        <v>981</v>
      </c>
      <c r="AQ119" s="200" t="s">
        <v>981</v>
      </c>
      <c r="AR119" s="200" t="s">
        <v>981</v>
      </c>
      <c r="AS119" s="200" t="s">
        <v>981</v>
      </c>
      <c r="AT119" s="200" t="s">
        <v>981</v>
      </c>
      <c r="AU119" s="200" t="s">
        <v>981</v>
      </c>
      <c r="AV119" s="200" t="s">
        <v>981</v>
      </c>
      <c r="AW119" s="200" t="s">
        <v>981</v>
      </c>
      <c r="AX119" s="200" t="s">
        <v>981</v>
      </c>
      <c r="AY119" s="200" t="s">
        <v>981</v>
      </c>
    </row>
    <row r="120" spans="1:51" s="79" customFormat="1" ht="45" x14ac:dyDescent="0.25">
      <c r="A120" s="159" t="s">
        <v>974</v>
      </c>
      <c r="B120" s="201" t="s">
        <v>975</v>
      </c>
      <c r="C120" s="159" t="s">
        <v>913</v>
      </c>
      <c r="D120" s="230" t="s">
        <v>981</v>
      </c>
      <c r="E120" s="230" t="s">
        <v>981</v>
      </c>
      <c r="F120" s="230" t="s">
        <v>981</v>
      </c>
      <c r="G120" s="230" t="s">
        <v>981</v>
      </c>
      <c r="H120" s="230" t="s">
        <v>981</v>
      </c>
      <c r="I120" s="230" t="s">
        <v>981</v>
      </c>
      <c r="J120" s="230" t="s">
        <v>981</v>
      </c>
      <c r="K120" s="230" t="s">
        <v>981</v>
      </c>
      <c r="L120" s="230" t="s">
        <v>981</v>
      </c>
      <c r="M120" s="230" t="s">
        <v>981</v>
      </c>
      <c r="N120" s="230" t="s">
        <v>981</v>
      </c>
      <c r="O120" s="230" t="s">
        <v>981</v>
      </c>
      <c r="P120" s="230" t="s">
        <v>981</v>
      </c>
      <c r="Q120" s="230" t="s">
        <v>981</v>
      </c>
      <c r="R120" s="230" t="s">
        <v>981</v>
      </c>
      <c r="S120" s="230" t="s">
        <v>981</v>
      </c>
      <c r="T120" s="230" t="s">
        <v>981</v>
      </c>
      <c r="U120" s="230" t="s">
        <v>981</v>
      </c>
      <c r="V120" s="230" t="s">
        <v>981</v>
      </c>
      <c r="W120" s="230" t="s">
        <v>981</v>
      </c>
      <c r="X120" s="200" t="s">
        <v>981</v>
      </c>
      <c r="Y120" s="200" t="s">
        <v>981</v>
      </c>
      <c r="Z120" s="200" t="s">
        <v>981</v>
      </c>
      <c r="AA120" s="200" t="s">
        <v>981</v>
      </c>
      <c r="AB120" s="200" t="s">
        <v>981</v>
      </c>
      <c r="AC120" s="200" t="s">
        <v>981</v>
      </c>
      <c r="AD120" s="200" t="s">
        <v>981</v>
      </c>
      <c r="AE120" s="200" t="s">
        <v>981</v>
      </c>
      <c r="AF120" s="200" t="s">
        <v>981</v>
      </c>
      <c r="AG120" s="200" t="s">
        <v>981</v>
      </c>
      <c r="AH120" s="200" t="s">
        <v>981</v>
      </c>
      <c r="AI120" s="200" t="s">
        <v>981</v>
      </c>
      <c r="AJ120" s="200" t="s">
        <v>981</v>
      </c>
      <c r="AK120" s="200" t="s">
        <v>981</v>
      </c>
      <c r="AL120" s="200" t="s">
        <v>981</v>
      </c>
      <c r="AM120" s="200" t="s">
        <v>981</v>
      </c>
      <c r="AN120" s="200" t="s">
        <v>981</v>
      </c>
      <c r="AO120" s="200" t="s">
        <v>981</v>
      </c>
      <c r="AP120" s="200" t="s">
        <v>981</v>
      </c>
      <c r="AQ120" s="200" t="s">
        <v>981</v>
      </c>
      <c r="AR120" s="200" t="s">
        <v>981</v>
      </c>
      <c r="AS120" s="200" t="s">
        <v>981</v>
      </c>
      <c r="AT120" s="200" t="s">
        <v>981</v>
      </c>
      <c r="AU120" s="200" t="s">
        <v>981</v>
      </c>
      <c r="AV120" s="200" t="s">
        <v>981</v>
      </c>
      <c r="AW120" s="200" t="s">
        <v>981</v>
      </c>
      <c r="AX120" s="200" t="s">
        <v>981</v>
      </c>
      <c r="AY120" s="200" t="s">
        <v>981</v>
      </c>
    </row>
    <row r="121" spans="1:51" s="79" customFormat="1" ht="45" x14ac:dyDescent="0.25">
      <c r="A121" s="159" t="s">
        <v>976</v>
      </c>
      <c r="B121" s="201" t="s">
        <v>977</v>
      </c>
      <c r="C121" s="159" t="s">
        <v>913</v>
      </c>
      <c r="D121" s="230" t="s">
        <v>981</v>
      </c>
      <c r="E121" s="230" t="s">
        <v>981</v>
      </c>
      <c r="F121" s="230" t="s">
        <v>981</v>
      </c>
      <c r="G121" s="230" t="s">
        <v>981</v>
      </c>
      <c r="H121" s="230" t="s">
        <v>981</v>
      </c>
      <c r="I121" s="230" t="s">
        <v>981</v>
      </c>
      <c r="J121" s="230" t="s">
        <v>981</v>
      </c>
      <c r="K121" s="230" t="s">
        <v>981</v>
      </c>
      <c r="L121" s="230" t="s">
        <v>981</v>
      </c>
      <c r="M121" s="230" t="s">
        <v>981</v>
      </c>
      <c r="N121" s="230" t="s">
        <v>981</v>
      </c>
      <c r="O121" s="230" t="s">
        <v>981</v>
      </c>
      <c r="P121" s="230" t="s">
        <v>981</v>
      </c>
      <c r="Q121" s="230" t="s">
        <v>981</v>
      </c>
      <c r="R121" s="230" t="s">
        <v>981</v>
      </c>
      <c r="S121" s="230" t="s">
        <v>981</v>
      </c>
      <c r="T121" s="230" t="s">
        <v>981</v>
      </c>
      <c r="U121" s="230" t="s">
        <v>981</v>
      </c>
      <c r="V121" s="230" t="s">
        <v>981</v>
      </c>
      <c r="W121" s="230" t="s">
        <v>981</v>
      </c>
      <c r="X121" s="200" t="s">
        <v>981</v>
      </c>
      <c r="Y121" s="200" t="s">
        <v>981</v>
      </c>
      <c r="Z121" s="200" t="s">
        <v>981</v>
      </c>
      <c r="AA121" s="200" t="s">
        <v>981</v>
      </c>
      <c r="AB121" s="200" t="s">
        <v>981</v>
      </c>
      <c r="AC121" s="200" t="s">
        <v>981</v>
      </c>
      <c r="AD121" s="200" t="s">
        <v>981</v>
      </c>
      <c r="AE121" s="200" t="s">
        <v>981</v>
      </c>
      <c r="AF121" s="200" t="s">
        <v>981</v>
      </c>
      <c r="AG121" s="200" t="s">
        <v>981</v>
      </c>
      <c r="AH121" s="200" t="s">
        <v>981</v>
      </c>
      <c r="AI121" s="200" t="s">
        <v>981</v>
      </c>
      <c r="AJ121" s="200" t="s">
        <v>981</v>
      </c>
      <c r="AK121" s="200" t="s">
        <v>981</v>
      </c>
      <c r="AL121" s="200" t="s">
        <v>981</v>
      </c>
      <c r="AM121" s="200" t="s">
        <v>981</v>
      </c>
      <c r="AN121" s="200" t="s">
        <v>981</v>
      </c>
      <c r="AO121" s="200" t="s">
        <v>981</v>
      </c>
      <c r="AP121" s="200" t="s">
        <v>981</v>
      </c>
      <c r="AQ121" s="200" t="s">
        <v>981</v>
      </c>
      <c r="AR121" s="200" t="s">
        <v>981</v>
      </c>
      <c r="AS121" s="200" t="s">
        <v>981</v>
      </c>
      <c r="AT121" s="200" t="s">
        <v>981</v>
      </c>
      <c r="AU121" s="200" t="s">
        <v>981</v>
      </c>
      <c r="AV121" s="200" t="s">
        <v>981</v>
      </c>
      <c r="AW121" s="200" t="s">
        <v>981</v>
      </c>
      <c r="AX121" s="200" t="s">
        <v>981</v>
      </c>
      <c r="AY121" s="200" t="s">
        <v>981</v>
      </c>
    </row>
    <row r="122" spans="1:51" s="79" customFormat="1" ht="30" x14ac:dyDescent="0.25">
      <c r="A122" s="159" t="s">
        <v>214</v>
      </c>
      <c r="B122" s="201" t="s">
        <v>978</v>
      </c>
      <c r="C122" s="159" t="s">
        <v>913</v>
      </c>
      <c r="D122" s="230" t="s">
        <v>981</v>
      </c>
      <c r="E122" s="230" t="s">
        <v>981</v>
      </c>
      <c r="F122" s="230" t="s">
        <v>981</v>
      </c>
      <c r="G122" s="230" t="s">
        <v>981</v>
      </c>
      <c r="H122" s="230" t="s">
        <v>981</v>
      </c>
      <c r="I122" s="230" t="s">
        <v>981</v>
      </c>
      <c r="J122" s="230" t="s">
        <v>981</v>
      </c>
      <c r="K122" s="230" t="s">
        <v>981</v>
      </c>
      <c r="L122" s="230" t="s">
        <v>981</v>
      </c>
      <c r="M122" s="230" t="s">
        <v>981</v>
      </c>
      <c r="N122" s="230" t="s">
        <v>981</v>
      </c>
      <c r="O122" s="230" t="s">
        <v>981</v>
      </c>
      <c r="P122" s="230" t="s">
        <v>981</v>
      </c>
      <c r="Q122" s="230" t="s">
        <v>981</v>
      </c>
      <c r="R122" s="230" t="s">
        <v>981</v>
      </c>
      <c r="S122" s="230" t="s">
        <v>981</v>
      </c>
      <c r="T122" s="230" t="s">
        <v>981</v>
      </c>
      <c r="U122" s="230" t="s">
        <v>981</v>
      </c>
      <c r="V122" s="230" t="s">
        <v>981</v>
      </c>
      <c r="W122" s="230" t="s">
        <v>981</v>
      </c>
      <c r="X122" s="200" t="s">
        <v>981</v>
      </c>
      <c r="Y122" s="200" t="s">
        <v>981</v>
      </c>
      <c r="Z122" s="200" t="s">
        <v>981</v>
      </c>
      <c r="AA122" s="200" t="s">
        <v>981</v>
      </c>
      <c r="AB122" s="200" t="s">
        <v>981</v>
      </c>
      <c r="AC122" s="200" t="s">
        <v>981</v>
      </c>
      <c r="AD122" s="200" t="s">
        <v>981</v>
      </c>
      <c r="AE122" s="200" t="s">
        <v>981</v>
      </c>
      <c r="AF122" s="200" t="s">
        <v>981</v>
      </c>
      <c r="AG122" s="200" t="s">
        <v>981</v>
      </c>
      <c r="AH122" s="200" t="s">
        <v>981</v>
      </c>
      <c r="AI122" s="200" t="s">
        <v>981</v>
      </c>
      <c r="AJ122" s="200" t="s">
        <v>981</v>
      </c>
      <c r="AK122" s="200" t="s">
        <v>981</v>
      </c>
      <c r="AL122" s="200" t="s">
        <v>981</v>
      </c>
      <c r="AM122" s="200" t="s">
        <v>981</v>
      </c>
      <c r="AN122" s="200" t="s">
        <v>981</v>
      </c>
      <c r="AO122" s="200" t="s">
        <v>981</v>
      </c>
      <c r="AP122" s="200" t="s">
        <v>981</v>
      </c>
      <c r="AQ122" s="200" t="s">
        <v>981</v>
      </c>
      <c r="AR122" s="200" t="s">
        <v>981</v>
      </c>
      <c r="AS122" s="200" t="s">
        <v>981</v>
      </c>
      <c r="AT122" s="200" t="s">
        <v>981</v>
      </c>
      <c r="AU122" s="200" t="s">
        <v>981</v>
      </c>
      <c r="AV122" s="200" t="s">
        <v>981</v>
      </c>
      <c r="AW122" s="200" t="s">
        <v>981</v>
      </c>
      <c r="AX122" s="200" t="s">
        <v>981</v>
      </c>
      <c r="AY122" s="200" t="s">
        <v>981</v>
      </c>
    </row>
    <row r="123" spans="1:51" s="79" customFormat="1" ht="30" x14ac:dyDescent="0.25">
      <c r="A123" s="159" t="s">
        <v>280</v>
      </c>
      <c r="B123" s="201" t="s">
        <v>979</v>
      </c>
      <c r="C123" s="159" t="s">
        <v>913</v>
      </c>
      <c r="D123" s="230" t="s">
        <v>981</v>
      </c>
      <c r="E123" s="230" t="s">
        <v>981</v>
      </c>
      <c r="F123" s="230" t="s">
        <v>981</v>
      </c>
      <c r="G123" s="230" t="s">
        <v>981</v>
      </c>
      <c r="H123" s="230" t="s">
        <v>981</v>
      </c>
      <c r="I123" s="230" t="s">
        <v>981</v>
      </c>
      <c r="J123" s="230" t="s">
        <v>981</v>
      </c>
      <c r="K123" s="230" t="s">
        <v>981</v>
      </c>
      <c r="L123" s="230" t="s">
        <v>981</v>
      </c>
      <c r="M123" s="230" t="s">
        <v>981</v>
      </c>
      <c r="N123" s="230" t="s">
        <v>981</v>
      </c>
      <c r="O123" s="230" t="s">
        <v>981</v>
      </c>
      <c r="P123" s="230" t="s">
        <v>981</v>
      </c>
      <c r="Q123" s="230" t="s">
        <v>981</v>
      </c>
      <c r="R123" s="230" t="s">
        <v>981</v>
      </c>
      <c r="S123" s="230" t="s">
        <v>981</v>
      </c>
      <c r="T123" s="230" t="s">
        <v>981</v>
      </c>
      <c r="U123" s="230" t="s">
        <v>981</v>
      </c>
      <c r="V123" s="230" t="s">
        <v>981</v>
      </c>
      <c r="W123" s="230" t="s">
        <v>981</v>
      </c>
      <c r="X123" s="200" t="s">
        <v>981</v>
      </c>
      <c r="Y123" s="200" t="s">
        <v>981</v>
      </c>
      <c r="Z123" s="200" t="s">
        <v>981</v>
      </c>
      <c r="AA123" s="200" t="s">
        <v>981</v>
      </c>
      <c r="AB123" s="200" t="s">
        <v>981</v>
      </c>
      <c r="AC123" s="200" t="s">
        <v>981</v>
      </c>
      <c r="AD123" s="200" t="s">
        <v>981</v>
      </c>
      <c r="AE123" s="200" t="s">
        <v>981</v>
      </c>
      <c r="AF123" s="200" t="s">
        <v>981</v>
      </c>
      <c r="AG123" s="200" t="s">
        <v>981</v>
      </c>
      <c r="AH123" s="200" t="s">
        <v>981</v>
      </c>
      <c r="AI123" s="200" t="s">
        <v>981</v>
      </c>
      <c r="AJ123" s="200" t="s">
        <v>981</v>
      </c>
      <c r="AK123" s="200" t="s">
        <v>981</v>
      </c>
      <c r="AL123" s="200" t="s">
        <v>981</v>
      </c>
      <c r="AM123" s="200" t="s">
        <v>981</v>
      </c>
      <c r="AN123" s="200" t="s">
        <v>981</v>
      </c>
      <c r="AO123" s="200" t="s">
        <v>981</v>
      </c>
      <c r="AP123" s="200" t="s">
        <v>981</v>
      </c>
      <c r="AQ123" s="200" t="s">
        <v>981</v>
      </c>
      <c r="AR123" s="200" t="s">
        <v>981</v>
      </c>
      <c r="AS123" s="200" t="s">
        <v>981</v>
      </c>
      <c r="AT123" s="200" t="s">
        <v>981</v>
      </c>
      <c r="AU123" s="200" t="s">
        <v>981</v>
      </c>
      <c r="AV123" s="200" t="s">
        <v>981</v>
      </c>
      <c r="AW123" s="200" t="s">
        <v>981</v>
      </c>
      <c r="AX123" s="200" t="s">
        <v>981</v>
      </c>
      <c r="AY123" s="200" t="s">
        <v>981</v>
      </c>
    </row>
    <row r="124" spans="1:51" s="79" customFormat="1" ht="15.75" x14ac:dyDescent="0.25">
      <c r="A124" s="159" t="s">
        <v>282</v>
      </c>
      <c r="B124" s="201" t="s">
        <v>980</v>
      </c>
      <c r="C124" s="159" t="s">
        <v>913</v>
      </c>
      <c r="D124" s="230">
        <v>0</v>
      </c>
      <c r="E124" s="230">
        <v>0</v>
      </c>
      <c r="F124" s="230">
        <v>0</v>
      </c>
      <c r="G124" s="230">
        <v>0</v>
      </c>
      <c r="H124" s="230">
        <v>0</v>
      </c>
      <c r="I124" s="230">
        <v>0</v>
      </c>
      <c r="J124" s="230">
        <v>0</v>
      </c>
      <c r="K124" s="230">
        <v>0</v>
      </c>
      <c r="L124" s="230">
        <v>0</v>
      </c>
      <c r="M124" s="230">
        <v>0</v>
      </c>
      <c r="N124" s="230">
        <v>0</v>
      </c>
      <c r="O124" s="230">
        <v>0</v>
      </c>
      <c r="P124" s="230">
        <v>0</v>
      </c>
      <c r="Q124" s="230">
        <v>0</v>
      </c>
      <c r="R124" s="230">
        <v>0</v>
      </c>
      <c r="S124" s="230">
        <v>0</v>
      </c>
      <c r="T124" s="230">
        <v>0</v>
      </c>
      <c r="U124" s="230">
        <v>0</v>
      </c>
      <c r="V124" s="230">
        <v>0</v>
      </c>
      <c r="W124" s="230">
        <v>0</v>
      </c>
      <c r="X124" s="230">
        <v>0</v>
      </c>
      <c r="Y124" s="230">
        <v>0</v>
      </c>
      <c r="Z124" s="230">
        <v>0</v>
      </c>
      <c r="AA124" s="230">
        <v>0</v>
      </c>
      <c r="AB124" s="230">
        <v>0</v>
      </c>
      <c r="AC124" s="230">
        <v>0</v>
      </c>
      <c r="AD124" s="230">
        <v>0</v>
      </c>
      <c r="AE124" s="230">
        <v>0</v>
      </c>
      <c r="AF124" s="230">
        <v>0</v>
      </c>
      <c r="AG124" s="230">
        <v>0</v>
      </c>
      <c r="AH124" s="230">
        <v>0</v>
      </c>
      <c r="AI124" s="230">
        <v>0</v>
      </c>
      <c r="AJ124" s="230">
        <v>0</v>
      </c>
      <c r="AK124" s="230">
        <v>0</v>
      </c>
      <c r="AL124" s="230">
        <v>0</v>
      </c>
      <c r="AM124" s="230">
        <v>0</v>
      </c>
      <c r="AN124" s="230">
        <v>0</v>
      </c>
      <c r="AO124" s="230">
        <v>0</v>
      </c>
      <c r="AP124" s="230">
        <v>0</v>
      </c>
      <c r="AQ124" s="230">
        <v>0</v>
      </c>
      <c r="AR124" s="230">
        <v>0</v>
      </c>
      <c r="AS124" s="230">
        <v>0</v>
      </c>
      <c r="AT124" s="230">
        <v>0</v>
      </c>
      <c r="AU124" s="230">
        <v>0</v>
      </c>
      <c r="AV124" s="204">
        <f>AV125+AV126</f>
        <v>0.28799999999999998</v>
      </c>
      <c r="AW124" s="200">
        <f>AW125+AW126</f>
        <v>0.28200000000000003</v>
      </c>
      <c r="AX124" s="230">
        <v>0</v>
      </c>
      <c r="AY124" s="230">
        <v>0</v>
      </c>
    </row>
    <row r="125" spans="1:51" ht="15" x14ac:dyDescent="0.25">
      <c r="A125" s="200" t="s">
        <v>1111</v>
      </c>
      <c r="B125" s="396" t="s">
        <v>1112</v>
      </c>
      <c r="C125" s="118" t="s">
        <v>1113</v>
      </c>
      <c r="D125" s="230">
        <v>0</v>
      </c>
      <c r="E125" s="230">
        <v>0</v>
      </c>
      <c r="F125" s="230">
        <v>0</v>
      </c>
      <c r="G125" s="230">
        <v>0</v>
      </c>
      <c r="H125" s="230">
        <v>0</v>
      </c>
      <c r="I125" s="230">
        <v>0</v>
      </c>
      <c r="J125" s="230">
        <v>0</v>
      </c>
      <c r="K125" s="230">
        <v>0</v>
      </c>
      <c r="L125" s="230">
        <v>0</v>
      </c>
      <c r="M125" s="230">
        <v>0</v>
      </c>
      <c r="N125" s="230">
        <v>0</v>
      </c>
      <c r="O125" s="230">
        <v>0</v>
      </c>
      <c r="P125" s="230">
        <v>0</v>
      </c>
      <c r="Q125" s="230">
        <v>0</v>
      </c>
      <c r="R125" s="230">
        <v>0</v>
      </c>
      <c r="S125" s="230">
        <v>0</v>
      </c>
      <c r="T125" s="230">
        <v>0</v>
      </c>
      <c r="U125" s="230">
        <v>0</v>
      </c>
      <c r="V125" s="230">
        <v>0</v>
      </c>
      <c r="W125" s="230">
        <v>0</v>
      </c>
      <c r="X125" s="230">
        <v>0</v>
      </c>
      <c r="Y125" s="230">
        <v>0</v>
      </c>
      <c r="Z125" s="230">
        <v>0</v>
      </c>
      <c r="AA125" s="230">
        <v>0</v>
      </c>
      <c r="AB125" s="230">
        <v>0</v>
      </c>
      <c r="AC125" s="230">
        <v>0</v>
      </c>
      <c r="AD125" s="230">
        <v>0</v>
      </c>
      <c r="AE125" s="230">
        <v>0</v>
      </c>
      <c r="AF125" s="230">
        <v>0</v>
      </c>
      <c r="AG125" s="230">
        <v>0</v>
      </c>
      <c r="AH125" s="230">
        <v>0</v>
      </c>
      <c r="AI125" s="230">
        <v>0</v>
      </c>
      <c r="AJ125" s="230">
        <v>0</v>
      </c>
      <c r="AK125" s="230">
        <v>0</v>
      </c>
      <c r="AL125" s="230">
        <v>0</v>
      </c>
      <c r="AM125" s="230">
        <v>0</v>
      </c>
      <c r="AN125" s="230">
        <v>0</v>
      </c>
      <c r="AO125" s="230">
        <v>0</v>
      </c>
      <c r="AP125" s="230">
        <v>0</v>
      </c>
      <c r="AQ125" s="230">
        <v>0</v>
      </c>
      <c r="AR125" s="230">
        <v>0</v>
      </c>
      <c r="AS125" s="230">
        <v>0</v>
      </c>
      <c r="AT125" s="230">
        <v>0</v>
      </c>
      <c r="AU125" s="230">
        <v>0</v>
      </c>
      <c r="AV125" s="432">
        <v>4.4999999999999998E-2</v>
      </c>
      <c r="AW125" s="432">
        <v>4.9000000000000002E-2</v>
      </c>
      <c r="AX125" s="230">
        <v>0</v>
      </c>
      <c r="AY125" s="230">
        <v>0</v>
      </c>
    </row>
    <row r="126" spans="1:51" ht="15" x14ac:dyDescent="0.25">
      <c r="A126" s="200" t="s">
        <v>1111</v>
      </c>
      <c r="B126" s="395" t="s">
        <v>1114</v>
      </c>
      <c r="C126" s="118" t="s">
        <v>1115</v>
      </c>
      <c r="D126" s="230">
        <v>0</v>
      </c>
      <c r="E126" s="230">
        <v>0</v>
      </c>
      <c r="F126" s="230">
        <v>0</v>
      </c>
      <c r="G126" s="230">
        <v>0</v>
      </c>
      <c r="H126" s="230">
        <v>0</v>
      </c>
      <c r="I126" s="230">
        <v>0</v>
      </c>
      <c r="J126" s="230">
        <v>0</v>
      </c>
      <c r="K126" s="230">
        <v>0</v>
      </c>
      <c r="L126" s="230">
        <v>0</v>
      </c>
      <c r="M126" s="230">
        <v>0</v>
      </c>
      <c r="N126" s="230">
        <v>0</v>
      </c>
      <c r="O126" s="230">
        <v>0</v>
      </c>
      <c r="P126" s="230">
        <v>0</v>
      </c>
      <c r="Q126" s="230">
        <v>0</v>
      </c>
      <c r="R126" s="230">
        <v>0</v>
      </c>
      <c r="S126" s="230">
        <v>0</v>
      </c>
      <c r="T126" s="230">
        <v>0</v>
      </c>
      <c r="U126" s="230">
        <v>0</v>
      </c>
      <c r="V126" s="230">
        <v>0</v>
      </c>
      <c r="W126" s="230">
        <v>0</v>
      </c>
      <c r="X126" s="230">
        <v>0</v>
      </c>
      <c r="Y126" s="230">
        <v>0</v>
      </c>
      <c r="Z126" s="230">
        <v>0</v>
      </c>
      <c r="AA126" s="230">
        <v>0</v>
      </c>
      <c r="AB126" s="230">
        <v>0</v>
      </c>
      <c r="AC126" s="230">
        <v>0</v>
      </c>
      <c r="AD126" s="230">
        <v>0</v>
      </c>
      <c r="AE126" s="230">
        <v>0</v>
      </c>
      <c r="AF126" s="230">
        <v>0</v>
      </c>
      <c r="AG126" s="230">
        <v>0</v>
      </c>
      <c r="AH126" s="230">
        <v>0</v>
      </c>
      <c r="AI126" s="230">
        <v>0</v>
      </c>
      <c r="AJ126" s="230">
        <v>0</v>
      </c>
      <c r="AK126" s="230">
        <v>0</v>
      </c>
      <c r="AL126" s="230">
        <v>0</v>
      </c>
      <c r="AM126" s="230">
        <v>0</v>
      </c>
      <c r="AN126" s="230">
        <v>0</v>
      </c>
      <c r="AO126" s="230">
        <v>0</v>
      </c>
      <c r="AP126" s="230">
        <v>0</v>
      </c>
      <c r="AQ126" s="230">
        <v>0</v>
      </c>
      <c r="AR126" s="230">
        <v>0</v>
      </c>
      <c r="AS126" s="230">
        <v>0</v>
      </c>
      <c r="AT126" s="230">
        <v>0</v>
      </c>
      <c r="AU126" s="230">
        <v>0</v>
      </c>
      <c r="AV126" s="432">
        <v>0.24299999999999999</v>
      </c>
      <c r="AW126" s="433">
        <v>0.23300000000000001</v>
      </c>
      <c r="AX126" s="230">
        <v>0</v>
      </c>
      <c r="AY126" s="230">
        <v>0</v>
      </c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X17:AY17"/>
    <mergeCell ref="AN17:AO17"/>
    <mergeCell ref="AP17:AQ17"/>
    <mergeCell ref="AR17:AS17"/>
    <mergeCell ref="AT17:AU17"/>
    <mergeCell ref="AV17:AW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8:AY8"/>
    <mergeCell ref="U2:V2"/>
    <mergeCell ref="W2:X2"/>
    <mergeCell ref="A4:AY4"/>
    <mergeCell ref="A5:AY5"/>
    <mergeCell ref="A7:AY7"/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2020-02-06T07:29:51Z</cp:lastPrinted>
  <dcterms:created xsi:type="dcterms:W3CDTF">2009-07-27T10:10:26Z</dcterms:created>
  <dcterms:modified xsi:type="dcterms:W3CDTF">2020-02-13T12:44:38Z</dcterms:modified>
</cp:coreProperties>
</file>