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1865" activeTab="2"/>
  </bookViews>
  <sheets>
    <sheet name="4.1." sheetId="6" r:id="rId1"/>
    <sheet name="4.2" sheetId="9" r:id="rId2"/>
    <sheet name="4.3" sheetId="10" r:id="rId3"/>
  </sheets>
  <calcPr calcId="145621"/>
</workbook>
</file>

<file path=xl/calcChain.xml><?xml version="1.0" encoding="utf-8"?>
<calcChain xmlns="http://schemas.openxmlformats.org/spreadsheetml/2006/main">
  <c r="U19" i="6" l="1"/>
  <c r="T19" i="6" l="1"/>
  <c r="T12" i="6"/>
  <c r="T31" i="6" l="1"/>
  <c r="T30" i="6"/>
  <c r="T29" i="6"/>
  <c r="T28" i="6"/>
  <c r="T27" i="6"/>
  <c r="T26" i="6"/>
  <c r="T25" i="6"/>
  <c r="T24" i="6"/>
  <c r="T23" i="6"/>
  <c r="T22" i="6"/>
  <c r="E11" i="6" l="1"/>
  <c r="P21" i="6" l="1"/>
  <c r="M21" i="6"/>
  <c r="T21" i="6" l="1"/>
  <c r="S16" i="6" l="1"/>
  <c r="S17" i="6"/>
  <c r="S18" i="6"/>
  <c r="Q16" i="6"/>
  <c r="Q17" i="6"/>
  <c r="Q18" i="6"/>
  <c r="N16" i="6"/>
  <c r="N17" i="6"/>
  <c r="N18" i="6"/>
  <c r="K16" i="6"/>
  <c r="K17" i="6"/>
  <c r="K18" i="6"/>
  <c r="H16" i="6"/>
  <c r="H17" i="6"/>
  <c r="H18" i="6"/>
  <c r="E16" i="6"/>
  <c r="E17" i="6"/>
  <c r="E18" i="6"/>
  <c r="Q30" i="6"/>
  <c r="S30" i="6"/>
  <c r="N30" i="6"/>
  <c r="K30" i="6"/>
  <c r="H30" i="6"/>
  <c r="E30" i="6"/>
  <c r="Q29" i="6"/>
  <c r="S29" i="6"/>
  <c r="N29" i="6"/>
  <c r="K29" i="6"/>
  <c r="H29" i="6"/>
  <c r="E29" i="6"/>
  <c r="Q28" i="6"/>
  <c r="S28" i="6"/>
  <c r="N28" i="6"/>
  <c r="K28" i="6"/>
  <c r="H28" i="6"/>
  <c r="E28" i="6"/>
  <c r="Q39" i="6"/>
  <c r="S39" i="6"/>
  <c r="N39" i="6"/>
  <c r="K39" i="6"/>
  <c r="H39" i="6"/>
  <c r="E39" i="6"/>
  <c r="Q38" i="6"/>
  <c r="S38" i="6"/>
  <c r="N38" i="6"/>
  <c r="K38" i="6"/>
  <c r="H38" i="6"/>
  <c r="E38" i="6"/>
  <c r="Q37" i="6"/>
  <c r="S37" i="6"/>
  <c r="N37" i="6"/>
  <c r="K37" i="6"/>
  <c r="H37" i="6"/>
  <c r="E37" i="6"/>
  <c r="Q36" i="6"/>
  <c r="S36" i="6"/>
  <c r="N36" i="6"/>
  <c r="K36" i="6"/>
  <c r="H36" i="6"/>
  <c r="E36" i="6"/>
  <c r="Q35" i="6"/>
  <c r="S35" i="6"/>
  <c r="N35" i="6"/>
  <c r="K35" i="6"/>
  <c r="H35" i="6"/>
  <c r="E35" i="6"/>
  <c r="I32" i="6"/>
  <c r="T39" i="6"/>
  <c r="T38" i="6"/>
  <c r="T37" i="6"/>
  <c r="T36" i="6"/>
  <c r="T35" i="6"/>
  <c r="T13" i="6" l="1"/>
  <c r="T18" i="6"/>
  <c r="T17" i="6"/>
  <c r="T16" i="6"/>
  <c r="P20" i="6" l="1"/>
  <c r="M20" i="6"/>
  <c r="J20" i="6"/>
  <c r="D32" i="6"/>
  <c r="L20" i="6"/>
  <c r="I20" i="6"/>
  <c r="C10" i="6"/>
  <c r="C32" i="6"/>
  <c r="T20" i="6" l="1"/>
  <c r="T40" i="6"/>
  <c r="S40" i="6"/>
  <c r="Q40" i="6"/>
  <c r="N40" i="6"/>
  <c r="K40" i="6"/>
  <c r="H40" i="6"/>
  <c r="E40" i="6"/>
  <c r="T34" i="6"/>
  <c r="S34" i="6"/>
  <c r="Q34" i="6"/>
  <c r="N34" i="6"/>
  <c r="K34" i="6"/>
  <c r="H34" i="6"/>
  <c r="E34" i="6"/>
  <c r="T33" i="6"/>
  <c r="S33" i="6"/>
  <c r="Q33" i="6"/>
  <c r="N33" i="6"/>
  <c r="K33" i="6"/>
  <c r="H33" i="6"/>
  <c r="E33" i="6"/>
  <c r="P32" i="6"/>
  <c r="O32" i="6"/>
  <c r="J32" i="6"/>
  <c r="G32" i="6"/>
  <c r="S31" i="6"/>
  <c r="Q31" i="6"/>
  <c r="N31" i="6"/>
  <c r="K31" i="6"/>
  <c r="H31" i="6"/>
  <c r="E31" i="6"/>
  <c r="S27" i="6"/>
  <c r="Q27" i="6"/>
  <c r="N27" i="6"/>
  <c r="K27" i="6"/>
  <c r="H27" i="6"/>
  <c r="E27" i="6"/>
  <c r="S26" i="6"/>
  <c r="Q26" i="6"/>
  <c r="N26" i="6"/>
  <c r="K26" i="6"/>
  <c r="H26" i="6"/>
  <c r="E26" i="6"/>
  <c r="S25" i="6"/>
  <c r="Q25" i="6"/>
  <c r="N25" i="6"/>
  <c r="K25" i="6"/>
  <c r="H25" i="6"/>
  <c r="E25" i="6"/>
  <c r="S24" i="6"/>
  <c r="Q24" i="6"/>
  <c r="N24" i="6"/>
  <c r="K24" i="6"/>
  <c r="H24" i="6"/>
  <c r="E24" i="6"/>
  <c r="S23" i="6"/>
  <c r="Q23" i="6"/>
  <c r="N23" i="6"/>
  <c r="K23" i="6"/>
  <c r="H23" i="6"/>
  <c r="E23" i="6"/>
  <c r="S22" i="6"/>
  <c r="Q22" i="6"/>
  <c r="N22" i="6"/>
  <c r="K22" i="6"/>
  <c r="H22" i="6"/>
  <c r="E22" i="6"/>
  <c r="Q21" i="6"/>
  <c r="N21" i="6"/>
  <c r="K21" i="6"/>
  <c r="E21" i="6"/>
  <c r="K20" i="6"/>
  <c r="S19" i="6"/>
  <c r="Q19" i="6"/>
  <c r="N19" i="6"/>
  <c r="K19" i="6"/>
  <c r="H19" i="6"/>
  <c r="E19" i="6"/>
  <c r="T15" i="6"/>
  <c r="S15" i="6"/>
  <c r="Q15" i="6"/>
  <c r="N15" i="6"/>
  <c r="K15" i="6"/>
  <c r="H15" i="6"/>
  <c r="E15" i="6"/>
  <c r="T14" i="6"/>
  <c r="S14" i="6"/>
  <c r="Q14" i="6"/>
  <c r="N14" i="6"/>
  <c r="K14" i="6"/>
  <c r="H14" i="6"/>
  <c r="E14" i="6"/>
  <c r="S13" i="6"/>
  <c r="Q13" i="6"/>
  <c r="N13" i="6"/>
  <c r="K13" i="6"/>
  <c r="H13" i="6"/>
  <c r="E13" i="6"/>
  <c r="S12" i="6"/>
  <c r="Q12" i="6"/>
  <c r="N12" i="6"/>
  <c r="K12" i="6"/>
  <c r="H12" i="6"/>
  <c r="E12" i="6"/>
  <c r="T11" i="6"/>
  <c r="S11" i="6"/>
  <c r="Q11" i="6"/>
  <c r="N11" i="6"/>
  <c r="K11" i="6"/>
  <c r="H11" i="6"/>
  <c r="P10" i="6"/>
  <c r="O10" i="6"/>
  <c r="M10" i="6"/>
  <c r="L10" i="6"/>
  <c r="J10" i="6"/>
  <c r="I10" i="6"/>
  <c r="G10" i="6"/>
  <c r="F10" i="6"/>
  <c r="D10" i="6"/>
  <c r="T10" i="6" l="1"/>
  <c r="S10" i="6"/>
  <c r="T32" i="6"/>
  <c r="K32" i="6"/>
  <c r="Q32" i="6"/>
  <c r="Q10" i="6"/>
  <c r="N20" i="6"/>
  <c r="N10" i="6"/>
  <c r="N32" i="6"/>
  <c r="K10" i="6"/>
  <c r="S32" i="6"/>
  <c r="H10" i="6"/>
  <c r="E32" i="6"/>
  <c r="E10" i="6"/>
  <c r="H20" i="6"/>
  <c r="O20" i="6"/>
  <c r="Q20" i="6" s="1"/>
  <c r="S21" i="6"/>
  <c r="H32" i="6"/>
  <c r="H21" i="6"/>
  <c r="S20" i="6" l="1"/>
  <c r="E20" i="6"/>
</calcChain>
</file>

<file path=xl/sharedStrings.xml><?xml version="1.0" encoding="utf-8"?>
<sst xmlns="http://schemas.openxmlformats.org/spreadsheetml/2006/main" count="82" uniqueCount="68">
  <si>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</si>
  <si>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</si>
  <si>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</si>
  <si>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</si>
  <si>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</si>
  <si>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</si>
  <si>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</si>
  <si>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</si>
  <si>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</si>
  <si>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</si>
  <si>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</si>
  <si>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</si>
  <si>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</si>
  <si>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</si>
  <si>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</si>
  <si>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</si>
  <si>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</si>
  <si>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</si>
  <si>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</si>
  <si>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</si>
  <si>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</si>
  <si>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</si>
  <si>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организация коммерческого учета электрической энергии</t>
  </si>
  <si>
    <t>2.1.1.</t>
  </si>
  <si>
    <t>2.1.2.</t>
  </si>
  <si>
    <t>Форма 4.1.  Количество обращений, поступивших в сетевую организацию по формам поступления</t>
  </si>
  <si>
    <t>отключение электрической энергии</t>
  </si>
  <si>
    <t>дополнительные услуги</t>
  </si>
  <si>
    <t>контактная информация</t>
  </si>
  <si>
    <t>по техническому обслуживанию и ремонту сетей потребителей</t>
  </si>
  <si>
    <t xml:space="preserve">по переустройству электросетевых объектов </t>
  </si>
  <si>
    <t>по предоставлению технических ресурсов</t>
  </si>
  <si>
    <t>по испытанию и диагностике</t>
  </si>
  <si>
    <t>прочее (нарушение прав землепользования)</t>
  </si>
  <si>
    <t>прочее (аннулирование заявки ТП, возврат денежных средств, выдача дубликатов, договор (выполнение), договор ТП (формирование), плата за ТП, проверка выполнения ТУ, мотивированный отказ, акты ТП, расторж./изм.услов договора ТП, ТУ, смена собственника, согласование ПСД, откл, передача э/э, прочее, ТО э/сетевых объектов)</t>
  </si>
  <si>
    <t>по выполнению работ, относящихся к компетенции клиента при оcуществлении технологического присоединения</t>
  </si>
  <si>
    <t>Отчетный период: 4кв.2019г.</t>
  </si>
  <si>
    <t>прочее (прочее (прочие вопросы МРСК, нарушение прав землепользования, принятие на баланс, исполнение требований техрегламентов),смежные организации, сбытовая деятельность, вопросы оплаты, консультации по записи в ООП, ошиблись номером, прочее, сторонние сети)</t>
  </si>
  <si>
    <t>-</t>
  </si>
  <si>
    <t>Воронежэнерго</t>
  </si>
  <si>
    <t>Форма 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</si>
  <si>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</si>
  <si>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</si>
  <si>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</si>
  <si>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</si>
  <si>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</si>
  <si>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</si>
  <si>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</si>
  <si>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</si>
  <si>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</si>
  <si>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Центр обслуживания потребителей</t>
  </si>
  <si>
    <t>понедельник - пятница</t>
  </si>
  <si>
    <t>Форма 4.3. Информация о заочном обслуживании потребителей посредством телефонной связи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</si>
  <si>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</si>
  <si>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</si>
  <si>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</si>
  <si>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</si>
  <si>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</si>
  <si>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с 8 00 до 17 00,  
выходной- суббота и воскресенье</t>
  </si>
  <si>
    <t>Система электронной очереди установлена. Отсутствует лицензия для выгрузки данного вида отчетов</t>
  </si>
  <si>
    <t>Количество потребителей, обратившихся очно в отчетном периоде
2019г</t>
  </si>
  <si>
    <t>МУП г. Россошь "ГЭС"</t>
  </si>
  <si>
    <t>Муниципальное унитарное предприятие городского поселения город Россошь "Городские электрические сети"</t>
  </si>
  <si>
    <t>396650, г. Россошь, ул. Пролетарская д. 72</t>
  </si>
  <si>
    <t>(47396)2-19-44,e-mail:mupgesrossosh@yandex.ru</t>
  </si>
  <si>
    <t>1. Техническое обслуживание и ремонт электрических сетей и электрооборудования
2. Переустройство электросетевых объектовМУП г. Россошь "ГЭС" в интересах клиентов
3. Предоставление технических ресурсов МУП г. Россошь "ГЭС"
4. Испытания и диагностика электрооборудования 
5. Установка и замена приборов учета 
6. Выполнение работ, относящихся к компетенции клиентов, при осуществлении процедуры технологического присоединения
7. Строительство объектов энергетики</t>
  </si>
  <si>
    <t>2-19-44      2-14-22</t>
  </si>
  <si>
    <t>2-14-22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</si>
</sst>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5">
    <xf numFmtId="0" fontId="0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164" fontId="2" fillId="0" borderId="0">
      <protection locked="0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164" fontId="2" fillId="0" borderId="0">
      <protection locked="0"/>
    </xf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164" fontId="2" fillId="0" borderId="0">
      <protection locked="0"/>
    </xf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164" fontId="2" fillId="0" borderId="0">
      <protection locked="0"/>
    </xf>
    <xf numFmtId="0" fontId="2" fillId="0" borderId="0"/>
    <xf numFmtId="0" fontId="2" fillId="0" borderId="0"/>
    <xf numFmtId="0" fontId="21" fillId="0" borderId="0"/>
    <xf numFmtId="164" fontId="2" fillId="0" borderId="0">
      <protection locked="0"/>
    </xf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164" fontId="2" fillId="0" borderId="0">
      <protection locked="0"/>
    </xf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>
      <protection locked="0"/>
    </xf>
    <xf numFmtId="0" fontId="2" fillId="0" borderId="0"/>
    <xf numFmtId="164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5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left" vertical="top"/>
    </xf>
    <xf numFmtId="0" fontId="0" fillId="24" borderId="1" xfId="0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2" fontId="1" fillId="0" borderId="0" xfId="0" applyNumberFormat="1" applyFont="1" applyAlignment="1">
      <alignment horizontal="centerContinuous" vertical="top"/>
    </xf>
    <xf numFmtId="0" fontId="0" fillId="0" borderId="0" xfId="0" applyAlignment="1">
      <alignment vertical="top"/>
    </xf>
    <xf numFmtId="0" fontId="0" fillId="24" borderId="0" xfId="0" applyNumberFormat="1" applyFont="1" applyFill="1" applyAlignment="1">
      <alignment horizontal="left" vertical="top"/>
    </xf>
    <xf numFmtId="0" fontId="0" fillId="25" borderId="1" xfId="0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2" fillId="24" borderId="0" xfId="0" applyFont="1" applyFill="1" applyAlignment="1">
      <alignment vertical="top"/>
    </xf>
    <xf numFmtId="2" fontId="1" fillId="0" borderId="0" xfId="0" applyNumberFormat="1" applyFont="1" applyAlignment="1">
      <alignment horizontal="left" vertical="top"/>
    </xf>
    <xf numFmtId="2" fontId="1" fillId="24" borderId="0" xfId="0" applyNumberFormat="1" applyFont="1" applyFill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24" borderId="1" xfId="0" applyFill="1" applyBorder="1" applyAlignment="1">
      <alignment horizontal="left" vertical="center" wrapText="1"/>
    </xf>
    <xf numFmtId="0" fontId="0" fillId="26" borderId="1" xfId="0" applyFill="1" applyBorder="1" applyAlignment="1">
      <alignment horizontal="center" vertical="top" wrapText="1"/>
    </xf>
    <xf numFmtId="0" fontId="0" fillId="26" borderId="1" xfId="0" applyFill="1" applyBorder="1" applyAlignment="1">
      <alignment vertical="top" wrapText="1"/>
    </xf>
    <xf numFmtId="0" fontId="0" fillId="26" borderId="1" xfId="0" applyFill="1" applyBorder="1" applyAlignment="1">
      <alignment horizontal="center" vertical="center" wrapText="1"/>
    </xf>
    <xf numFmtId="10" fontId="0" fillId="26" borderId="1" xfId="0" applyNumberFormat="1" applyFill="1" applyBorder="1" applyAlignment="1">
      <alignment horizontal="center" vertical="center" wrapText="1"/>
    </xf>
    <xf numFmtId="0" fontId="0" fillId="26" borderId="0" xfId="0" applyFill="1" applyAlignment="1">
      <alignment vertical="top"/>
    </xf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0" fillId="24" borderId="0" xfId="0" applyFill="1" applyAlignment="1">
      <alignment vertical="center"/>
    </xf>
    <xf numFmtId="2" fontId="24" fillId="24" borderId="0" xfId="0" applyNumberFormat="1" applyFont="1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" xfId="0" applyFill="1" applyBorder="1" applyAlignment="1">
      <alignment horizontal="justify" vertical="center" wrapText="1"/>
    </xf>
    <xf numFmtId="14" fontId="0" fillId="2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26" borderId="1" xfId="554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9" fontId="0" fillId="0" borderId="1" xfId="554" applyFont="1" applyFill="1" applyBorder="1" applyAlignment="1">
      <alignment horizontal="center" vertical="center" wrapText="1"/>
    </xf>
    <xf numFmtId="0" fontId="0" fillId="25" borderId="1" xfId="0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1" xfId="0" applyBorder="1" applyAlignment="1">
      <alignment horizontal="center" vertical="top" wrapText="1"/>
    </xf>
    <xf numFmtId="0" fontId="23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top"/>
    </xf>
    <xf numFmtId="0" fontId="18" fillId="0" borderId="0" xfId="0" applyFont="1" applyAlignment="1">
      <alignment vertical="top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centerContinuous" vertical="top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justify" vertical="top" wrapText="1"/>
    </xf>
    <xf numFmtId="0" fontId="28" fillId="24" borderId="11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top"/>
    </xf>
    <xf numFmtId="0" fontId="23" fillId="0" borderId="1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</cellXfs>
  <cellStyles count="555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" xfId="548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56"/>
    <cellStyle name="Обычный 10 10" xfId="253"/>
    <cellStyle name="Обычный 10 11" xfId="400"/>
    <cellStyle name="Обычный 10 12" xfId="452"/>
    <cellStyle name="Обычный 10 13" xfId="481"/>
    <cellStyle name="Обычный 10 14" xfId="510"/>
    <cellStyle name="Обычный 10 2" xfId="159"/>
    <cellStyle name="Обычный 10 3" xfId="122"/>
    <cellStyle name="Обычный 10 4" xfId="198"/>
    <cellStyle name="Обычный 10 5" xfId="231"/>
    <cellStyle name="Обычный 10 6" xfId="262"/>
    <cellStyle name="Обычный 10 7" xfId="294"/>
    <cellStyle name="Обычный 10 8" xfId="327"/>
    <cellStyle name="Обычный 10 9" xfId="357"/>
    <cellStyle name="Обычный 11" xfId="58"/>
    <cellStyle name="Обычный 11 10" xfId="176"/>
    <cellStyle name="Обычный 11 11" xfId="405"/>
    <cellStyle name="Обычный 11 12" xfId="456"/>
    <cellStyle name="Обычный 11 13" xfId="484"/>
    <cellStyle name="Обычный 11 14" xfId="445"/>
    <cellStyle name="Обычный 11 2" xfId="161"/>
    <cellStyle name="Обычный 11 3" xfId="120"/>
    <cellStyle name="Обычный 11 4" xfId="202"/>
    <cellStyle name="Обычный 11 5" xfId="235"/>
    <cellStyle name="Обычный 11 6" xfId="266"/>
    <cellStyle name="Обычный 11 7" xfId="298"/>
    <cellStyle name="Обычный 11 8" xfId="331"/>
    <cellStyle name="Обычный 11 9" xfId="361"/>
    <cellStyle name="Обычный 12" xfId="60"/>
    <cellStyle name="Обычный 12 10" xfId="423"/>
    <cellStyle name="Обычный 12 11" xfId="408"/>
    <cellStyle name="Обычный 12 12" xfId="459"/>
    <cellStyle name="Обычный 12 13" xfId="486"/>
    <cellStyle name="Обычный 12 14" xfId="454"/>
    <cellStyle name="Обычный 12 2" xfId="163"/>
    <cellStyle name="Обычный 12 3" xfId="118"/>
    <cellStyle name="Обычный 12 4" xfId="205"/>
    <cellStyle name="Обычный 12 5" xfId="237"/>
    <cellStyle name="Обычный 12 6" xfId="269"/>
    <cellStyle name="Обычный 12 7" xfId="301"/>
    <cellStyle name="Обычный 12 8" xfId="334"/>
    <cellStyle name="Обычный 12 9" xfId="364"/>
    <cellStyle name="Обычный 13" xfId="62"/>
    <cellStyle name="Обычный 13 10" xfId="425"/>
    <cellStyle name="Обычный 13 11" xfId="411"/>
    <cellStyle name="Обычный 13 12" xfId="318"/>
    <cellStyle name="Обычный 13 13" xfId="393"/>
    <cellStyle name="Обычный 13 14" xfId="460"/>
    <cellStyle name="Обычный 13 2" xfId="165"/>
    <cellStyle name="Обычный 13 3" xfId="116"/>
    <cellStyle name="Обычный 13 4" xfId="155"/>
    <cellStyle name="Обычный 13 5" xfId="126"/>
    <cellStyle name="Обычный 13 6" xfId="190"/>
    <cellStyle name="Обычный 13 7" xfId="223"/>
    <cellStyle name="Обычный 13 8" xfId="255"/>
    <cellStyle name="Обычный 13 9" xfId="287"/>
    <cellStyle name="Обычный 14" xfId="64"/>
    <cellStyle name="Обычный 14 10" xfId="427"/>
    <cellStyle name="Обычный 14 11" xfId="415"/>
    <cellStyle name="Обычный 14 12" xfId="333"/>
    <cellStyle name="Обычный 14 13" xfId="403"/>
    <cellStyle name="Обычный 14 14" xfId="268"/>
    <cellStyle name="Обычный 14 2" xfId="167"/>
    <cellStyle name="Обычный 14 3" xfId="114"/>
    <cellStyle name="Обычный 14 4" xfId="160"/>
    <cellStyle name="Обычный 14 5" xfId="121"/>
    <cellStyle name="Обычный 14 6" xfId="200"/>
    <cellStyle name="Обычный 14 7" xfId="233"/>
    <cellStyle name="Обычный 14 8" xfId="264"/>
    <cellStyle name="Обычный 14 9" xfId="296"/>
    <cellStyle name="Обычный 15" xfId="67"/>
    <cellStyle name="Обычный 15 10" xfId="430"/>
    <cellStyle name="Обычный 15 11" xfId="419"/>
    <cellStyle name="Обычный 15 12" xfId="424"/>
    <cellStyle name="Обычный 15 13" xfId="413"/>
    <cellStyle name="Обычный 15 14" xfId="527"/>
    <cellStyle name="Обычный 15 2" xfId="170"/>
    <cellStyle name="Обычный 15 3" xfId="111"/>
    <cellStyle name="Обычный 15 4" xfId="166"/>
    <cellStyle name="Обычный 15 5" xfId="115"/>
    <cellStyle name="Обычный 15 6" xfId="158"/>
    <cellStyle name="Обычный 15 7" xfId="123"/>
    <cellStyle name="Обычный 15 8" xfId="196"/>
    <cellStyle name="Обычный 15 9" xfId="229"/>
    <cellStyle name="Обычный 16" xfId="68"/>
    <cellStyle name="Обычный 16 10" xfId="431"/>
    <cellStyle name="Обычный 16 11" xfId="461"/>
    <cellStyle name="Обычный 16 12" xfId="426"/>
    <cellStyle name="Обычный 16 13" xfId="421"/>
    <cellStyle name="Обычный 16 14" xfId="528"/>
    <cellStyle name="Обычный 16 2" xfId="171"/>
    <cellStyle name="Обычный 16 3" xfId="110"/>
    <cellStyle name="Обычный 16 4" xfId="109"/>
    <cellStyle name="Обычный 16 5" xfId="143"/>
    <cellStyle name="Обычный 16 6" xfId="137"/>
    <cellStyle name="Обычный 16 7" xfId="104"/>
    <cellStyle name="Обычный 16 8" xfId="148"/>
    <cellStyle name="Обычный 16 9" xfId="132"/>
    <cellStyle name="Обычный 17" xfId="70"/>
    <cellStyle name="Обычный 17 10" xfId="433"/>
    <cellStyle name="Обычный 17 11" xfId="462"/>
    <cellStyle name="Обычный 17 12" xfId="488"/>
    <cellStyle name="Обычный 17 13" xfId="511"/>
    <cellStyle name="Обычный 17 14" xfId="529"/>
    <cellStyle name="Обычный 17 2" xfId="173"/>
    <cellStyle name="Обычный 17 3" xfId="207"/>
    <cellStyle name="Обычный 17 4" xfId="239"/>
    <cellStyle name="Обычный 17 5" xfId="271"/>
    <cellStyle name="Обычный 17 6" xfId="303"/>
    <cellStyle name="Обычный 17 7" xfId="335"/>
    <cellStyle name="Обычный 17 8" xfId="365"/>
    <cellStyle name="Обычный 17 9" xfId="394"/>
    <cellStyle name="Обычный 18" xfId="72"/>
    <cellStyle name="Обычный 18 10" xfId="434"/>
    <cellStyle name="Обычный 18 11" xfId="463"/>
    <cellStyle name="Обычный 18 12" xfId="489"/>
    <cellStyle name="Обычный 18 13" xfId="512"/>
    <cellStyle name="Обычный 18 14" xfId="530"/>
    <cellStyle name="Обычный 18 2" xfId="175"/>
    <cellStyle name="Обычный 18 3" xfId="209"/>
    <cellStyle name="Обычный 18 4" xfId="241"/>
    <cellStyle name="Обычный 18 5" xfId="273"/>
    <cellStyle name="Обычный 18 6" xfId="305"/>
    <cellStyle name="Обычный 18 7" xfId="336"/>
    <cellStyle name="Обычный 18 8" xfId="366"/>
    <cellStyle name="Обычный 18 9" xfId="396"/>
    <cellStyle name="Обычный 19" xfId="74"/>
    <cellStyle name="Обычный 19 10" xfId="435"/>
    <cellStyle name="Обычный 19 11" xfId="464"/>
    <cellStyle name="Обычный 19 12" xfId="490"/>
    <cellStyle name="Обычный 19 13" xfId="513"/>
    <cellStyle name="Обычный 19 14" xfId="531"/>
    <cellStyle name="Обычный 19 2" xfId="177"/>
    <cellStyle name="Обычный 19 3" xfId="210"/>
    <cellStyle name="Обычный 19 4" xfId="242"/>
    <cellStyle name="Обычный 19 5" xfId="275"/>
    <cellStyle name="Обычный 19 6" xfId="307"/>
    <cellStyle name="Обычный 19 7" xfId="337"/>
    <cellStyle name="Обычный 19 8" xfId="367"/>
    <cellStyle name="Обычный 19 9" xfId="398"/>
    <cellStyle name="Обычный 2" xfId="38"/>
    <cellStyle name="Обычный 2 2" xfId="39"/>
    <cellStyle name="Обычный 2 2 10" xfId="355"/>
    <cellStyle name="Обычный 2 2 11" xfId="380"/>
    <cellStyle name="Обычный 2 2 12" xfId="140"/>
    <cellStyle name="Обычный 2 2 13" xfId="432"/>
    <cellStyle name="Обычный 2 2 14" xfId="382"/>
    <cellStyle name="Обычный 2 2 2" xfId="105"/>
    <cellStyle name="Обычный 2 2 2 10" xfId="372"/>
    <cellStyle name="Обычный 2 2 2 11" xfId="188"/>
    <cellStyle name="Обычный 2 2 2 12" xfId="370"/>
    <cellStyle name="Обычный 2 2 2 13" xfId="384"/>
    <cellStyle name="Обычный 2 2 2 14" xfId="487"/>
    <cellStyle name="Обычный 2 2 2 2" xfId="142"/>
    <cellStyle name="Обычный 2 2 2 3" xfId="138"/>
    <cellStyle name="Обычный 2 2 2 4" xfId="102"/>
    <cellStyle name="Обычный 2 2 2 5" xfId="149"/>
    <cellStyle name="Обычный 2 2 2 6" xfId="131"/>
    <cellStyle name="Обычный 2 2 2 7" xfId="178"/>
    <cellStyle name="Обычный 2 2 2 8" xfId="211"/>
    <cellStyle name="Обычный 2 2 2 9" xfId="243"/>
    <cellStyle name="Обычный 2 2 3" xfId="147"/>
    <cellStyle name="Обычный 2 2 4" xfId="133"/>
    <cellStyle name="Обычный 2 2 5" xfId="174"/>
    <cellStyle name="Обычный 2 2 6" xfId="208"/>
    <cellStyle name="Обычный 2 2 7" xfId="240"/>
    <cellStyle name="Обычный 2 2 8" xfId="272"/>
    <cellStyle name="Обычный 2 2 9" xfId="304"/>
    <cellStyle name="Обычный 2 3" xfId="551"/>
    <cellStyle name="Обычный 20" xfId="77"/>
    <cellStyle name="Обычный 20 10" xfId="438"/>
    <cellStyle name="Обычный 20 11" xfId="466"/>
    <cellStyle name="Обычный 20 12" xfId="491"/>
    <cellStyle name="Обычный 20 13" xfId="514"/>
    <cellStyle name="Обычный 20 14" xfId="532"/>
    <cellStyle name="Обычный 20 2" xfId="180"/>
    <cellStyle name="Обычный 20 3" xfId="213"/>
    <cellStyle name="Обычный 20 4" xfId="245"/>
    <cellStyle name="Обычный 20 5" xfId="278"/>
    <cellStyle name="Обычный 20 6" xfId="310"/>
    <cellStyle name="Обычный 20 7" xfId="339"/>
    <cellStyle name="Обычный 20 8" xfId="368"/>
    <cellStyle name="Обычный 20 9" xfId="401"/>
    <cellStyle name="Обычный 21" xfId="78"/>
    <cellStyle name="Обычный 21 10" xfId="439"/>
    <cellStyle name="Обычный 21 11" xfId="467"/>
    <cellStyle name="Обычный 21 12" xfId="492"/>
    <cellStyle name="Обычный 21 13" xfId="515"/>
    <cellStyle name="Обычный 21 14" xfId="533"/>
    <cellStyle name="Обычный 21 2" xfId="181"/>
    <cellStyle name="Обычный 21 3" xfId="214"/>
    <cellStyle name="Обычный 21 4" xfId="246"/>
    <cellStyle name="Обычный 21 5" xfId="279"/>
    <cellStyle name="Обычный 21 6" xfId="311"/>
    <cellStyle name="Обычный 21 7" xfId="340"/>
    <cellStyle name="Обычный 21 8" xfId="369"/>
    <cellStyle name="Обычный 21 9" xfId="402"/>
    <cellStyle name="Обычный 22" xfId="80"/>
    <cellStyle name="Обычный 22 10" xfId="441"/>
    <cellStyle name="Обычный 22 11" xfId="469"/>
    <cellStyle name="Обычный 22 12" xfId="493"/>
    <cellStyle name="Обычный 22 13" xfId="516"/>
    <cellStyle name="Обычный 22 14" xfId="534"/>
    <cellStyle name="Обычный 22 2" xfId="183"/>
    <cellStyle name="Обычный 22 3" xfId="216"/>
    <cellStyle name="Обычный 22 4" xfId="248"/>
    <cellStyle name="Обычный 22 5" xfId="281"/>
    <cellStyle name="Обычный 22 6" xfId="313"/>
    <cellStyle name="Обычный 22 7" xfId="342"/>
    <cellStyle name="Обычный 22 8" xfId="371"/>
    <cellStyle name="Обычный 22 9" xfId="404"/>
    <cellStyle name="Обычный 23" xfId="82"/>
    <cellStyle name="Обычный 23 10" xfId="443"/>
    <cellStyle name="Обычный 23 11" xfId="471"/>
    <cellStyle name="Обычный 23 12" xfId="494"/>
    <cellStyle name="Обычный 23 13" xfId="517"/>
    <cellStyle name="Обычный 23 14" xfId="535"/>
    <cellStyle name="Обычный 23 2" xfId="185"/>
    <cellStyle name="Обычный 23 3" xfId="218"/>
    <cellStyle name="Обычный 23 4" xfId="250"/>
    <cellStyle name="Обычный 23 5" xfId="283"/>
    <cellStyle name="Обычный 23 6" xfId="315"/>
    <cellStyle name="Обычный 23 7" xfId="344"/>
    <cellStyle name="Обычный 23 8" xfId="373"/>
    <cellStyle name="Обычный 23 9" xfId="406"/>
    <cellStyle name="Обычный 24" xfId="84"/>
    <cellStyle name="Обычный 24 10" xfId="444"/>
    <cellStyle name="Обычный 24 11" xfId="473"/>
    <cellStyle name="Обычный 24 12" xfId="495"/>
    <cellStyle name="Обычный 24 13" xfId="518"/>
    <cellStyle name="Обычный 24 14" xfId="536"/>
    <cellStyle name="Обычный 24 2" xfId="187"/>
    <cellStyle name="Обычный 24 3" xfId="220"/>
    <cellStyle name="Обычный 24 4" xfId="252"/>
    <cellStyle name="Обычный 24 5" xfId="285"/>
    <cellStyle name="Обычный 24 6" xfId="317"/>
    <cellStyle name="Обычный 24 7" xfId="346"/>
    <cellStyle name="Обычный 24 8" xfId="375"/>
    <cellStyle name="Обычный 24 9" xfId="407"/>
    <cellStyle name="Обычный 25" xfId="86"/>
    <cellStyle name="Обычный 25 10" xfId="446"/>
    <cellStyle name="Обычный 25 11" xfId="474"/>
    <cellStyle name="Обычный 25 12" xfId="497"/>
    <cellStyle name="Обычный 25 13" xfId="519"/>
    <cellStyle name="Обычный 25 14" xfId="537"/>
    <cellStyle name="Обычный 25 2" xfId="189"/>
    <cellStyle name="Обычный 25 3" xfId="222"/>
    <cellStyle name="Обычный 25 4" xfId="254"/>
    <cellStyle name="Обычный 25 5" xfId="286"/>
    <cellStyle name="Обычный 25 6" xfId="319"/>
    <cellStyle name="Обычный 25 7" xfId="348"/>
    <cellStyle name="Обычный 25 8" xfId="377"/>
    <cellStyle name="Обычный 25 9" xfId="409"/>
    <cellStyle name="Обычный 26" xfId="88"/>
    <cellStyle name="Обычный 26 10" xfId="448"/>
    <cellStyle name="Обычный 26 11" xfId="475"/>
    <cellStyle name="Обычный 26 12" xfId="499"/>
    <cellStyle name="Обычный 26 13" xfId="520"/>
    <cellStyle name="Обычный 26 14" xfId="538"/>
    <cellStyle name="Обычный 26 2" xfId="191"/>
    <cellStyle name="Обычный 26 3" xfId="224"/>
    <cellStyle name="Обычный 26 4" xfId="256"/>
    <cellStyle name="Обычный 26 5" xfId="288"/>
    <cellStyle name="Обычный 26 6" xfId="320"/>
    <cellStyle name="Обычный 26 7" xfId="350"/>
    <cellStyle name="Обычный 26 8" xfId="379"/>
    <cellStyle name="Обычный 26 9" xfId="410"/>
    <cellStyle name="Обычный 27" xfId="90"/>
    <cellStyle name="Обычный 27 10" xfId="450"/>
    <cellStyle name="Обычный 27 11" xfId="477"/>
    <cellStyle name="Обычный 27 12" xfId="501"/>
    <cellStyle name="Обычный 27 13" xfId="521"/>
    <cellStyle name="Обычный 27 14" xfId="539"/>
    <cellStyle name="Обычный 27 2" xfId="193"/>
    <cellStyle name="Обычный 27 3" xfId="226"/>
    <cellStyle name="Обычный 27 4" xfId="258"/>
    <cellStyle name="Обычный 27 5" xfId="290"/>
    <cellStyle name="Обычный 27 6" xfId="322"/>
    <cellStyle name="Обычный 27 7" xfId="352"/>
    <cellStyle name="Обычный 27 8" xfId="381"/>
    <cellStyle name="Обычный 27 9" xfId="412"/>
    <cellStyle name="Обычный 28" xfId="92"/>
    <cellStyle name="Обычный 28 10" xfId="451"/>
    <cellStyle name="Обычный 28 11" xfId="479"/>
    <cellStyle name="Обычный 28 12" xfId="503"/>
    <cellStyle name="Обычный 28 13" xfId="522"/>
    <cellStyle name="Обычный 28 14" xfId="540"/>
    <cellStyle name="Обычный 28 2" xfId="195"/>
    <cellStyle name="Обычный 28 3" xfId="228"/>
    <cellStyle name="Обычный 28 4" xfId="260"/>
    <cellStyle name="Обычный 28 5" xfId="292"/>
    <cellStyle name="Обычный 28 6" xfId="324"/>
    <cellStyle name="Обычный 28 7" xfId="354"/>
    <cellStyle name="Обычный 28 8" xfId="383"/>
    <cellStyle name="Обычный 28 9" xfId="414"/>
    <cellStyle name="Обычный 29" xfId="94"/>
    <cellStyle name="Обычный 29 10" xfId="453"/>
    <cellStyle name="Обычный 29 11" xfId="480"/>
    <cellStyle name="Обычный 29 12" xfId="504"/>
    <cellStyle name="Обычный 29 13" xfId="523"/>
    <cellStyle name="Обычный 29 14" xfId="541"/>
    <cellStyle name="Обычный 29 2" xfId="197"/>
    <cellStyle name="Обычный 29 3" xfId="230"/>
    <cellStyle name="Обычный 29 4" xfId="261"/>
    <cellStyle name="Обычный 29 5" xfId="293"/>
    <cellStyle name="Обычный 29 6" xfId="326"/>
    <cellStyle name="Обычный 29 7" xfId="356"/>
    <cellStyle name="Обычный 29 8" xfId="385"/>
    <cellStyle name="Обычный 29 9" xfId="416"/>
    <cellStyle name="Обычный 3" xfId="1"/>
    <cellStyle name="Обычный 3 10" xfId="65"/>
    <cellStyle name="Обычный 3 11" xfId="66"/>
    <cellStyle name="Обычный 3 12" xfId="69"/>
    <cellStyle name="Обычный 3 13" xfId="71"/>
    <cellStyle name="Обычный 3 14" xfId="73"/>
    <cellStyle name="Обычный 3 15" xfId="75"/>
    <cellStyle name="Обычный 3 16" xfId="76"/>
    <cellStyle name="Обычный 3 17" xfId="79"/>
    <cellStyle name="Обычный 3 18" xfId="81"/>
    <cellStyle name="Обычный 3 19" xfId="83"/>
    <cellStyle name="Обычный 3 2" xfId="48"/>
    <cellStyle name="Обычный 3 2 10" xfId="422"/>
    <cellStyle name="Обычный 3 2 11" xfId="374"/>
    <cellStyle name="Обычный 3 2 12" xfId="274"/>
    <cellStyle name="Обычный 3 2 13" xfId="359"/>
    <cellStyle name="Обычный 3 2 14" xfId="221"/>
    <cellStyle name="Обычный 3 2 2" xfId="108"/>
    <cellStyle name="Обычный 3 2 2 10" xfId="389"/>
    <cellStyle name="Обычный 3 2 2 11" xfId="308"/>
    <cellStyle name="Обычный 3 2 2 12" xfId="437"/>
    <cellStyle name="Обычный 3 2 2 13" xfId="468"/>
    <cellStyle name="Обычный 3 2 2 14" xfId="498"/>
    <cellStyle name="Обычный 3 2 2 2" xfId="151"/>
    <cellStyle name="Обычный 3 2 2 3" xfId="129"/>
    <cellStyle name="Обычный 3 2 2 4" xfId="182"/>
    <cellStyle name="Обычный 3 2 2 5" xfId="215"/>
    <cellStyle name="Обычный 3 2 2 6" xfId="247"/>
    <cellStyle name="Обычный 3 2 2 7" xfId="280"/>
    <cellStyle name="Обычный 3 2 2 8" xfId="312"/>
    <cellStyle name="Обычный 3 2 2 9" xfId="341"/>
    <cellStyle name="Обычный 3 2 3" xfId="144"/>
    <cellStyle name="Обычный 3 2 4" xfId="136"/>
    <cellStyle name="Обычный 3 2 5" xfId="168"/>
    <cellStyle name="Обычный 3 2 6" xfId="113"/>
    <cellStyle name="Обычный 3 2 7" xfId="162"/>
    <cellStyle name="Обычный 3 2 8" xfId="119"/>
    <cellStyle name="Обычный 3 2 9" xfId="204"/>
    <cellStyle name="Обычный 3 20" xfId="85"/>
    <cellStyle name="Обычный 3 21" xfId="87"/>
    <cellStyle name="Обычный 3 22" xfId="89"/>
    <cellStyle name="Обычный 3 23" xfId="91"/>
    <cellStyle name="Обычный 3 24" xfId="93"/>
    <cellStyle name="Обычный 3 25" xfId="95"/>
    <cellStyle name="Обычный 3 26" xfId="97"/>
    <cellStyle name="Обычный 3 27" xfId="99"/>
    <cellStyle name="Обычный 3 28" xfId="101"/>
    <cellStyle name="Обычный 3 29" xfId="103"/>
    <cellStyle name="Обычный 3 3" xfId="51"/>
    <cellStyle name="Обычный 3 30" xfId="106"/>
    <cellStyle name="Обычный 3 31" xfId="146"/>
    <cellStyle name="Обычный 3 32" xfId="134"/>
    <cellStyle name="Обычный 3 33" xfId="172"/>
    <cellStyle name="Обычный 3 34" xfId="206"/>
    <cellStyle name="Обычный 3 35" xfId="238"/>
    <cellStyle name="Обычный 3 36" xfId="270"/>
    <cellStyle name="Обычный 3 37" xfId="302"/>
    <cellStyle name="Обычный 3 38" xfId="349"/>
    <cellStyle name="Обычный 3 39" xfId="378"/>
    <cellStyle name="Обычный 3 4" xfId="52"/>
    <cellStyle name="Обычный 3 40" xfId="141"/>
    <cellStyle name="Обычный 3 41" xfId="429"/>
    <cellStyle name="Обычный 3 42" xfId="363"/>
    <cellStyle name="Обычный 3 43" xfId="550"/>
    <cellStyle name="Обычный 3 5" xfId="55"/>
    <cellStyle name="Обычный 3 6" xfId="57"/>
    <cellStyle name="Обычный 3 7" xfId="59"/>
    <cellStyle name="Обычный 3 8" xfId="61"/>
    <cellStyle name="Обычный 3 9" xfId="63"/>
    <cellStyle name="Обычный 30" xfId="96"/>
    <cellStyle name="Обычный 30 10" xfId="455"/>
    <cellStyle name="Обычный 30 11" xfId="482"/>
    <cellStyle name="Обычный 30 12" xfId="505"/>
    <cellStyle name="Обычный 30 13" xfId="524"/>
    <cellStyle name="Обычный 30 14" xfId="542"/>
    <cellStyle name="Обычный 30 2" xfId="199"/>
    <cellStyle name="Обычный 30 3" xfId="232"/>
    <cellStyle name="Обычный 30 4" xfId="263"/>
    <cellStyle name="Обычный 30 5" xfId="295"/>
    <cellStyle name="Обычный 30 6" xfId="328"/>
    <cellStyle name="Обычный 30 7" xfId="358"/>
    <cellStyle name="Обычный 30 8" xfId="386"/>
    <cellStyle name="Обычный 30 9" xfId="417"/>
    <cellStyle name="Обычный 31" xfId="98"/>
    <cellStyle name="Обычный 31 10" xfId="457"/>
    <cellStyle name="Обычный 31 11" xfId="483"/>
    <cellStyle name="Обычный 31 12" xfId="507"/>
    <cellStyle name="Обычный 31 13" xfId="525"/>
    <cellStyle name="Обычный 31 14" xfId="543"/>
    <cellStyle name="Обычный 31 2" xfId="201"/>
    <cellStyle name="Обычный 31 3" xfId="234"/>
    <cellStyle name="Обычный 31 4" xfId="265"/>
    <cellStyle name="Обычный 31 5" xfId="297"/>
    <cellStyle name="Обычный 31 6" xfId="330"/>
    <cellStyle name="Обычный 31 7" xfId="360"/>
    <cellStyle name="Обычный 31 8" xfId="388"/>
    <cellStyle name="Обычный 31 9" xfId="418"/>
    <cellStyle name="Обычный 32" xfId="100"/>
    <cellStyle name="Обычный 32 10" xfId="458"/>
    <cellStyle name="Обычный 32 11" xfId="485"/>
    <cellStyle name="Обычный 32 12" xfId="509"/>
    <cellStyle name="Обычный 32 13" xfId="526"/>
    <cellStyle name="Обычный 32 14" xfId="544"/>
    <cellStyle name="Обычный 32 2" xfId="203"/>
    <cellStyle name="Обычный 32 3" xfId="236"/>
    <cellStyle name="Обычный 32 4" xfId="267"/>
    <cellStyle name="Обычный 32 5" xfId="299"/>
    <cellStyle name="Обычный 32 6" xfId="332"/>
    <cellStyle name="Обычный 32 7" xfId="362"/>
    <cellStyle name="Обычный 32 8" xfId="390"/>
    <cellStyle name="Обычный 32 9" xfId="420"/>
    <cellStyle name="Обычный 33" xfId="547"/>
    <cellStyle name="Обычный 33 2" xfId="549"/>
    <cellStyle name="Обычный 34" xfId="545"/>
    <cellStyle name="Обычный 35" xfId="552"/>
    <cellStyle name="Обычный 36" xfId="553"/>
    <cellStyle name="Обычный 4" xfId="47"/>
    <cellStyle name="Обычный 4 10" xfId="347"/>
    <cellStyle name="Обычный 4 11" xfId="376"/>
    <cellStyle name="Обычный 4 12" xfId="276"/>
    <cellStyle name="Обычный 4 13" xfId="428"/>
    <cellStyle name="Обычный 4 14" xfId="399"/>
    <cellStyle name="Обычный 4 2" xfId="107"/>
    <cellStyle name="Обычный 4 2 10" xfId="387"/>
    <cellStyle name="Обычный 4 2 11" xfId="139"/>
    <cellStyle name="Обычный 4 2 12" xfId="436"/>
    <cellStyle name="Обычный 4 2 13" xfId="465"/>
    <cellStyle name="Обычный 4 2 14" xfId="496"/>
    <cellStyle name="Обычный 4 2 2" xfId="150"/>
    <cellStyle name="Обычный 4 2 3" xfId="130"/>
    <cellStyle name="Обычный 4 2 4" xfId="179"/>
    <cellStyle name="Обычный 4 2 5" xfId="212"/>
    <cellStyle name="Обычный 4 2 6" xfId="244"/>
    <cellStyle name="Обычный 4 2 7" xfId="277"/>
    <cellStyle name="Обычный 4 2 8" xfId="309"/>
    <cellStyle name="Обычный 4 2 9" xfId="338"/>
    <cellStyle name="Обычный 4 3" xfId="145"/>
    <cellStyle name="Обычный 4 4" xfId="135"/>
    <cellStyle name="Обычный 4 5" xfId="169"/>
    <cellStyle name="Обычный 4 6" xfId="112"/>
    <cellStyle name="Обычный 4 7" xfId="164"/>
    <cellStyle name="Обычный 4 8" xfId="117"/>
    <cellStyle name="Обычный 4 9" xfId="154"/>
    <cellStyle name="Обычный 5" xfId="2"/>
    <cellStyle name="Обычный 5 3" xfId="546"/>
    <cellStyle name="Обычный 6" xfId="49"/>
    <cellStyle name="Обычный 6 10" xfId="391"/>
    <cellStyle name="Обычный 6 11" xfId="306"/>
    <cellStyle name="Обычный 6 12" xfId="440"/>
    <cellStyle name="Обычный 6 13" xfId="470"/>
    <cellStyle name="Обычный 6 14" xfId="500"/>
    <cellStyle name="Обычный 6 2" xfId="152"/>
    <cellStyle name="Обычный 6 3" xfId="128"/>
    <cellStyle name="Обычный 6 4" xfId="184"/>
    <cellStyle name="Обычный 6 5" xfId="217"/>
    <cellStyle name="Обычный 6 6" xfId="249"/>
    <cellStyle name="Обычный 6 7" xfId="282"/>
    <cellStyle name="Обычный 6 8" xfId="314"/>
    <cellStyle name="Обычный 6 9" xfId="343"/>
    <cellStyle name="Обычный 7" xfId="50"/>
    <cellStyle name="Обычный 7 10" xfId="392"/>
    <cellStyle name="Обычный 7 11" xfId="300"/>
    <cellStyle name="Обычный 7 12" xfId="442"/>
    <cellStyle name="Обычный 7 13" xfId="472"/>
    <cellStyle name="Обычный 7 14" xfId="502"/>
    <cellStyle name="Обычный 7 2" xfId="153"/>
    <cellStyle name="Обычный 7 3" xfId="127"/>
    <cellStyle name="Обычный 7 4" xfId="186"/>
    <cellStyle name="Обычный 7 5" xfId="219"/>
    <cellStyle name="Обычный 7 6" xfId="251"/>
    <cellStyle name="Обычный 7 7" xfId="284"/>
    <cellStyle name="Обычный 7 8" xfId="316"/>
    <cellStyle name="Обычный 7 9" xfId="345"/>
    <cellStyle name="Обычный 8" xfId="53"/>
    <cellStyle name="Обычный 8 10" xfId="325"/>
    <cellStyle name="Обычный 8 11" xfId="395"/>
    <cellStyle name="Обычный 8 12" xfId="447"/>
    <cellStyle name="Обычный 8 13" xfId="476"/>
    <cellStyle name="Обычный 8 14" xfId="506"/>
    <cellStyle name="Обычный 8 2" xfId="156"/>
    <cellStyle name="Обычный 8 3" xfId="125"/>
    <cellStyle name="Обычный 8 4" xfId="192"/>
    <cellStyle name="Обычный 8 5" xfId="225"/>
    <cellStyle name="Обычный 8 6" xfId="257"/>
    <cellStyle name="Обычный 8 7" xfId="289"/>
    <cellStyle name="Обычный 8 8" xfId="321"/>
    <cellStyle name="Обычный 8 9" xfId="351"/>
    <cellStyle name="Обычный 9" xfId="54"/>
    <cellStyle name="Обычный 9 10" xfId="329"/>
    <cellStyle name="Обычный 9 11" xfId="397"/>
    <cellStyle name="Обычный 9 12" xfId="449"/>
    <cellStyle name="Обычный 9 13" xfId="478"/>
    <cellStyle name="Обычный 9 14" xfId="508"/>
    <cellStyle name="Обычный 9 2" xfId="157"/>
    <cellStyle name="Обычный 9 3" xfId="124"/>
    <cellStyle name="Обычный 9 4" xfId="194"/>
    <cellStyle name="Обычный 9 5" xfId="227"/>
    <cellStyle name="Обычный 9 6" xfId="259"/>
    <cellStyle name="Обычный 9 7" xfId="291"/>
    <cellStyle name="Обычный 9 8" xfId="323"/>
    <cellStyle name="Обычный 9 9" xfId="353"/>
    <cellStyle name="Плохой 2" xfId="40"/>
    <cellStyle name="Пояснение 2" xfId="41"/>
    <cellStyle name="Примечание 2" xfId="42"/>
    <cellStyle name="Процентный" xfId="554" builtinId="5"/>
    <cellStyle name="Связанная ячейка 2" xfId="43"/>
    <cellStyle name="Стиль 1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80" zoomScaleNormal="80" workbookViewId="0">
      <selection activeCell="B3" sqref="B3"/>
    </sheetView>
  </sheetViews>
  <sheetFormatPr defaultRowHeight="15" x14ac:dyDescent="0.25"/>
  <cols>
    <col min="1" max="1" width="10.140625" style="8" customWidth="1"/>
    <col min="2" max="2" width="44.85546875" style="8" customWidth="1"/>
    <col min="3" max="3" width="10.7109375" style="8" customWidth="1"/>
    <col min="4" max="4" width="14.85546875" style="8" customWidth="1"/>
    <col min="5" max="5" width="14.7109375" style="8" customWidth="1"/>
    <col min="6" max="6" width="9.140625" style="8" customWidth="1"/>
    <col min="7" max="8" width="14.42578125" style="8" customWidth="1"/>
    <col min="9" max="9" width="9.140625" style="8" customWidth="1"/>
    <col min="10" max="10" width="14" style="8" customWidth="1"/>
    <col min="11" max="11" width="14.7109375" style="8" customWidth="1"/>
    <col min="12" max="12" width="9.140625" style="8" customWidth="1"/>
    <col min="13" max="13" width="14.42578125" style="8" customWidth="1"/>
    <col min="14" max="14" width="14" style="8" customWidth="1"/>
    <col min="15" max="15" width="9.140625" style="8" customWidth="1"/>
    <col min="16" max="16" width="11.5703125" style="8" customWidth="1"/>
    <col min="17" max="17" width="13.42578125" style="8" customWidth="1"/>
    <col min="18" max="18" width="9.140625" style="8" customWidth="1"/>
    <col min="19" max="19" width="9.140625" style="8" hidden="1" customWidth="1"/>
    <col min="20" max="20" width="0" style="37" hidden="1" customWidth="1"/>
    <col min="21" max="22" width="0" style="8" hidden="1" customWidth="1"/>
    <col min="23" max="16384" width="9.140625" style="8"/>
  </cols>
  <sheetData>
    <row r="1" spans="1:22" x14ac:dyDescent="0.25">
      <c r="A1" s="13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2" x14ac:dyDescent="0.25">
      <c r="A2" s="14" t="s">
        <v>61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x14ac:dyDescent="0.25">
      <c r="A3" s="25" t="s">
        <v>36</v>
      </c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2" x14ac:dyDescent="0.25">
      <c r="A4" s="9">
        <v>2018</v>
      </c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2" x14ac:dyDescent="0.25">
      <c r="A5" s="9">
        <v>2019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2" ht="21.75" customHeight="1" x14ac:dyDescent="0.25">
      <c r="A6" s="66" t="s">
        <v>0</v>
      </c>
      <c r="B6" s="66" t="s">
        <v>1</v>
      </c>
      <c r="C6" s="66" t="s">
        <v>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22" ht="33" customHeight="1" x14ac:dyDescent="0.25">
      <c r="A7" s="66"/>
      <c r="B7" s="66"/>
      <c r="C7" s="66" t="s">
        <v>3</v>
      </c>
      <c r="D7" s="66"/>
      <c r="E7" s="66"/>
      <c r="F7" s="66" t="s">
        <v>4</v>
      </c>
      <c r="G7" s="66"/>
      <c r="H7" s="66"/>
      <c r="I7" s="66" t="s">
        <v>5</v>
      </c>
      <c r="J7" s="66"/>
      <c r="K7" s="66"/>
      <c r="L7" s="66" t="s">
        <v>6</v>
      </c>
      <c r="M7" s="66"/>
      <c r="N7" s="66"/>
      <c r="O7" s="66" t="s">
        <v>7</v>
      </c>
      <c r="P7" s="66"/>
      <c r="Q7" s="66"/>
    </row>
    <row r="8" spans="1:22" ht="48.75" customHeight="1" x14ac:dyDescent="0.25">
      <c r="A8" s="1"/>
      <c r="B8" s="1"/>
      <c r="C8" s="6">
        <v>2018</v>
      </c>
      <c r="D8" s="10">
        <v>2019</v>
      </c>
      <c r="E8" s="6" t="s">
        <v>8</v>
      </c>
      <c r="F8" s="15">
        <v>2018</v>
      </c>
      <c r="G8" s="10">
        <v>2019</v>
      </c>
      <c r="H8" s="6" t="s">
        <v>8</v>
      </c>
      <c r="I8" s="15">
        <v>2018</v>
      </c>
      <c r="J8" s="10">
        <v>2019</v>
      </c>
      <c r="K8" s="6" t="s">
        <v>8</v>
      </c>
      <c r="L8" s="15">
        <v>2018</v>
      </c>
      <c r="M8" s="10">
        <v>2019</v>
      </c>
      <c r="N8" s="6" t="s">
        <v>8</v>
      </c>
      <c r="O8" s="15">
        <v>2018</v>
      </c>
      <c r="P8" s="10">
        <v>2019</v>
      </c>
      <c r="Q8" s="6" t="s">
        <v>8</v>
      </c>
      <c r="S8" s="22">
        <v>2018</v>
      </c>
      <c r="T8" s="38">
        <v>2019</v>
      </c>
    </row>
    <row r="9" spans="1:22" x14ac:dyDescent="0.25">
      <c r="A9" s="6">
        <v>1</v>
      </c>
      <c r="B9" s="6">
        <v>2</v>
      </c>
      <c r="C9" s="6">
        <v>3</v>
      </c>
      <c r="D9" s="10">
        <v>4</v>
      </c>
      <c r="E9" s="6">
        <v>5</v>
      </c>
      <c r="F9" s="6">
        <v>6</v>
      </c>
      <c r="G9" s="10">
        <v>7</v>
      </c>
      <c r="H9" s="6">
        <v>8</v>
      </c>
      <c r="I9" s="6">
        <v>9</v>
      </c>
      <c r="J9" s="10">
        <v>10</v>
      </c>
      <c r="K9" s="6">
        <v>11</v>
      </c>
      <c r="L9" s="6">
        <v>12</v>
      </c>
      <c r="M9" s="10">
        <v>13</v>
      </c>
      <c r="N9" s="6">
        <v>14</v>
      </c>
      <c r="O9" s="6">
        <v>15</v>
      </c>
      <c r="P9" s="10">
        <v>16</v>
      </c>
      <c r="Q9" s="6">
        <v>17</v>
      </c>
      <c r="S9" s="22"/>
      <c r="T9" s="39"/>
    </row>
    <row r="10" spans="1:22" s="21" customFormat="1" x14ac:dyDescent="0.25">
      <c r="A10" s="17">
        <v>1</v>
      </c>
      <c r="B10" s="18" t="s">
        <v>9</v>
      </c>
      <c r="C10" s="19">
        <f>SUM(C11:C19)</f>
        <v>1102</v>
      </c>
      <c r="D10" s="19">
        <f>SUM(D11:D19)</f>
        <v>1205</v>
      </c>
      <c r="E10" s="20">
        <f>IF(C10=0,"-",D10/C10)</f>
        <v>1.0934664246823957</v>
      </c>
      <c r="F10" s="19">
        <f>SUM(F11:F19)</f>
        <v>338</v>
      </c>
      <c r="G10" s="19">
        <f>SUM(G11:G19)</f>
        <v>397</v>
      </c>
      <c r="H10" s="20">
        <f>IF(F10=0,"-",G10/F10)</f>
        <v>1.1745562130177514</v>
      </c>
      <c r="I10" s="19">
        <f>SUM(I11:I19)</f>
        <v>49</v>
      </c>
      <c r="J10" s="19">
        <f>SUM(J11:J19)</f>
        <v>183</v>
      </c>
      <c r="K10" s="20">
        <f>IF(I10=0,"-",J10/I10)</f>
        <v>3.7346938775510203</v>
      </c>
      <c r="L10" s="19">
        <f>SUM(L11:L19)</f>
        <v>33</v>
      </c>
      <c r="M10" s="19">
        <f>SUM(M11:M19)</f>
        <v>65</v>
      </c>
      <c r="N10" s="20">
        <f>IF(L10=0,"-",M10/L10)</f>
        <v>1.9696969696969697</v>
      </c>
      <c r="O10" s="19">
        <f>SUM(O11:O19)</f>
        <v>76</v>
      </c>
      <c r="P10" s="19">
        <f>SUM(P11:P19)</f>
        <v>61</v>
      </c>
      <c r="Q10" s="35">
        <f>IF(O10=0,"-",P10/O10)</f>
        <v>0.80263157894736847</v>
      </c>
      <c r="S10" s="23">
        <f>C10+F10+I10+L10+O10</f>
        <v>1598</v>
      </c>
      <c r="T10" s="43">
        <f>D10+G10+J10+M10+P10</f>
        <v>1911</v>
      </c>
    </row>
    <row r="11" spans="1:22" s="29" customFormat="1" ht="30" x14ac:dyDescent="0.25">
      <c r="A11" s="2">
        <v>1.1000000000000001</v>
      </c>
      <c r="B11" s="27" t="s">
        <v>10</v>
      </c>
      <c r="C11" s="27">
        <v>189</v>
      </c>
      <c r="D11" s="42">
        <v>203</v>
      </c>
      <c r="E11" s="36">
        <f>IF(C11=0,"-",D11/C11)</f>
        <v>1.0740740740740742</v>
      </c>
      <c r="F11" s="27">
        <v>7</v>
      </c>
      <c r="G11" s="42">
        <v>9</v>
      </c>
      <c r="H11" s="36">
        <f>IF(F11=0,"-",G11/F11)</f>
        <v>1.2857142857142858</v>
      </c>
      <c r="I11" s="27">
        <v>5</v>
      </c>
      <c r="J11" s="42">
        <v>12</v>
      </c>
      <c r="K11" s="36">
        <f>IF(I11=0,"-",J11/I11)</f>
        <v>2.4</v>
      </c>
      <c r="L11" s="27">
        <v>3</v>
      </c>
      <c r="M11" s="42">
        <v>10</v>
      </c>
      <c r="N11" s="36">
        <f>IF(L11=0,"-",M11/L11)</f>
        <v>3.3333333333333335</v>
      </c>
      <c r="O11" s="27">
        <v>8</v>
      </c>
      <c r="P11" s="42">
        <v>3</v>
      </c>
      <c r="Q11" s="41">
        <f>IF(O11=0,"-",P11/O11)</f>
        <v>0.375</v>
      </c>
      <c r="S11" s="29">
        <f t="shared" ref="S11:T40" si="0">C11+F11+I11+L11+O11</f>
        <v>212</v>
      </c>
      <c r="T11" s="40">
        <f t="shared" si="0"/>
        <v>237</v>
      </c>
      <c r="U11" s="29">
        <v>1929</v>
      </c>
    </row>
    <row r="12" spans="1:22" s="29" customFormat="1" ht="30" x14ac:dyDescent="0.25">
      <c r="A12" s="2">
        <v>1.2</v>
      </c>
      <c r="B12" s="2" t="s">
        <v>11</v>
      </c>
      <c r="C12" s="27">
        <v>189</v>
      </c>
      <c r="D12" s="42">
        <v>203</v>
      </c>
      <c r="E12" s="36">
        <f t="shared" ref="E12:E40" si="1">IF(C12=0,"-",D12/C12)</f>
        <v>1.0740740740740742</v>
      </c>
      <c r="F12" s="27">
        <v>0</v>
      </c>
      <c r="G12" s="42">
        <v>0</v>
      </c>
      <c r="H12" s="36" t="str">
        <f t="shared" ref="H12:H40" si="2">IF(F12=0,"-",G12/F12)</f>
        <v>-</v>
      </c>
      <c r="I12" s="27">
        <v>9</v>
      </c>
      <c r="J12" s="42">
        <v>15</v>
      </c>
      <c r="K12" s="36">
        <f t="shared" ref="K12:K40" si="3">IF(I12=0,"-",J12/I12)</f>
        <v>1.6666666666666667</v>
      </c>
      <c r="L12" s="27">
        <v>5</v>
      </c>
      <c r="M12" s="42">
        <v>13</v>
      </c>
      <c r="N12" s="36">
        <f t="shared" ref="N12:N40" si="4">IF(L12=0,"-",M12/L12)</f>
        <v>2.6</v>
      </c>
      <c r="O12" s="27">
        <v>28</v>
      </c>
      <c r="P12" s="42">
        <v>17</v>
      </c>
      <c r="Q12" s="41">
        <f t="shared" ref="Q12:Q40" si="5">IF(O12=0,"-",P12/O12)</f>
        <v>0.6071428571428571</v>
      </c>
      <c r="S12" s="29">
        <f t="shared" si="0"/>
        <v>231</v>
      </c>
      <c r="T12" s="40">
        <f>D12+G12+J12+M12+P12</f>
        <v>248</v>
      </c>
      <c r="U12" s="44">
        <v>16083</v>
      </c>
    </row>
    <row r="13" spans="1:22" s="29" customFormat="1" ht="20.25" customHeight="1" x14ac:dyDescent="0.25">
      <c r="A13" s="2">
        <v>1.3</v>
      </c>
      <c r="B13" s="4" t="s">
        <v>12</v>
      </c>
      <c r="C13" s="27">
        <v>189</v>
      </c>
      <c r="D13" s="42">
        <v>203</v>
      </c>
      <c r="E13" s="36">
        <f t="shared" si="1"/>
        <v>1.0740740740740742</v>
      </c>
      <c r="F13" s="27">
        <v>0</v>
      </c>
      <c r="G13" s="42">
        <v>0</v>
      </c>
      <c r="H13" s="36" t="str">
        <f t="shared" si="2"/>
        <v>-</v>
      </c>
      <c r="I13" s="27">
        <v>0</v>
      </c>
      <c r="J13" s="42">
        <v>8</v>
      </c>
      <c r="K13" s="36" t="str">
        <f t="shared" si="3"/>
        <v>-</v>
      </c>
      <c r="L13" s="27">
        <v>20</v>
      </c>
      <c r="M13" s="42">
        <v>23</v>
      </c>
      <c r="N13" s="36">
        <f t="shared" si="4"/>
        <v>1.1499999999999999</v>
      </c>
      <c r="O13" s="27">
        <v>2</v>
      </c>
      <c r="P13" s="42">
        <v>1</v>
      </c>
      <c r="Q13" s="41">
        <f t="shared" si="5"/>
        <v>0.5</v>
      </c>
      <c r="S13" s="29">
        <f t="shared" si="0"/>
        <v>211</v>
      </c>
      <c r="T13" s="40">
        <f>D13+G13+J13+M13+P13</f>
        <v>235</v>
      </c>
      <c r="U13" s="44">
        <v>2249</v>
      </c>
      <c r="V13" s="44"/>
    </row>
    <row r="14" spans="1:22" s="29" customFormat="1" x14ac:dyDescent="0.25">
      <c r="A14" s="2">
        <v>1.4</v>
      </c>
      <c r="B14" s="2" t="s">
        <v>13</v>
      </c>
      <c r="C14" s="27">
        <v>0</v>
      </c>
      <c r="D14" s="42">
        <v>0</v>
      </c>
      <c r="E14" s="36" t="str">
        <f t="shared" si="1"/>
        <v>-</v>
      </c>
      <c r="F14" s="27">
        <v>0</v>
      </c>
      <c r="G14" s="42">
        <v>0</v>
      </c>
      <c r="H14" s="36" t="str">
        <f t="shared" si="2"/>
        <v>-</v>
      </c>
      <c r="I14" s="27">
        <v>0</v>
      </c>
      <c r="J14" s="42">
        <v>0</v>
      </c>
      <c r="K14" s="36" t="str">
        <f t="shared" si="3"/>
        <v>-</v>
      </c>
      <c r="L14" s="27">
        <v>3</v>
      </c>
      <c r="M14" s="42">
        <v>1</v>
      </c>
      <c r="N14" s="36">
        <f t="shared" si="4"/>
        <v>0.33333333333333331</v>
      </c>
      <c r="O14" s="27">
        <v>0</v>
      </c>
      <c r="P14" s="42">
        <v>0</v>
      </c>
      <c r="Q14" s="41" t="str">
        <f t="shared" si="5"/>
        <v>-</v>
      </c>
      <c r="S14" s="29">
        <f t="shared" si="0"/>
        <v>3</v>
      </c>
      <c r="T14" s="40">
        <f t="shared" si="0"/>
        <v>1</v>
      </c>
      <c r="U14" s="44">
        <v>5077</v>
      </c>
      <c r="V14" s="44"/>
    </row>
    <row r="15" spans="1:22" s="29" customFormat="1" ht="30" x14ac:dyDescent="0.25">
      <c r="A15" s="2">
        <v>1.5</v>
      </c>
      <c r="B15" s="2" t="s">
        <v>14</v>
      </c>
      <c r="C15" s="27">
        <v>10</v>
      </c>
      <c r="D15" s="42">
        <v>12</v>
      </c>
      <c r="E15" s="36">
        <f t="shared" si="1"/>
        <v>1.2</v>
      </c>
      <c r="F15" s="27">
        <v>0</v>
      </c>
      <c r="G15" s="42">
        <v>0</v>
      </c>
      <c r="H15" s="36" t="str">
        <f t="shared" si="2"/>
        <v>-</v>
      </c>
      <c r="I15" s="27">
        <v>0</v>
      </c>
      <c r="J15" s="42">
        <v>0</v>
      </c>
      <c r="K15" s="36" t="str">
        <f t="shared" si="3"/>
        <v>-</v>
      </c>
      <c r="L15" s="27">
        <v>2</v>
      </c>
      <c r="M15" s="42">
        <v>1</v>
      </c>
      <c r="N15" s="36">
        <f t="shared" si="4"/>
        <v>0.5</v>
      </c>
      <c r="O15" s="27">
        <v>14</v>
      </c>
      <c r="P15" s="42">
        <v>2</v>
      </c>
      <c r="Q15" s="41">
        <f t="shared" si="5"/>
        <v>0.14285714285714285</v>
      </c>
      <c r="S15" s="29">
        <f t="shared" si="0"/>
        <v>26</v>
      </c>
      <c r="T15" s="40">
        <f t="shared" si="0"/>
        <v>15</v>
      </c>
      <c r="U15" s="44">
        <v>2262</v>
      </c>
      <c r="V15" s="44"/>
    </row>
    <row r="16" spans="1:22" s="29" customFormat="1" x14ac:dyDescent="0.25">
      <c r="A16" s="2">
        <v>1.6</v>
      </c>
      <c r="B16" s="4" t="s">
        <v>26</v>
      </c>
      <c r="C16" s="27">
        <v>352</v>
      </c>
      <c r="D16" s="42">
        <v>403</v>
      </c>
      <c r="E16" s="36">
        <f t="shared" si="1"/>
        <v>1.1448863636363635</v>
      </c>
      <c r="F16" s="27">
        <v>259</v>
      </c>
      <c r="G16" s="42">
        <v>301</v>
      </c>
      <c r="H16" s="36">
        <f t="shared" si="2"/>
        <v>1.1621621621621621</v>
      </c>
      <c r="I16" s="27">
        <v>35</v>
      </c>
      <c r="J16" s="42">
        <v>127</v>
      </c>
      <c r="K16" s="36">
        <f t="shared" si="3"/>
        <v>3.6285714285714286</v>
      </c>
      <c r="L16" s="27">
        <v>0</v>
      </c>
      <c r="M16" s="42">
        <v>17</v>
      </c>
      <c r="N16" s="36" t="str">
        <f t="shared" si="4"/>
        <v>-</v>
      </c>
      <c r="O16" s="27">
        <v>9</v>
      </c>
      <c r="P16" s="42">
        <v>19</v>
      </c>
      <c r="Q16" s="41">
        <f t="shared" si="5"/>
        <v>2.1111111111111112</v>
      </c>
      <c r="S16" s="30">
        <f>C16+F16+I16+L16+O16</f>
        <v>655</v>
      </c>
      <c r="T16" s="40">
        <f t="shared" si="0"/>
        <v>867</v>
      </c>
      <c r="U16" s="44">
        <v>15661</v>
      </c>
      <c r="V16" s="44"/>
    </row>
    <row r="17" spans="1:22" s="29" customFormat="1" x14ac:dyDescent="0.25">
      <c r="A17" s="4">
        <v>1.7</v>
      </c>
      <c r="B17" s="4" t="s">
        <v>27</v>
      </c>
      <c r="C17" s="27">
        <v>15</v>
      </c>
      <c r="D17" s="42">
        <v>17</v>
      </c>
      <c r="E17" s="36">
        <f t="shared" si="1"/>
        <v>1.1333333333333333</v>
      </c>
      <c r="F17" s="27">
        <v>0</v>
      </c>
      <c r="G17" s="42">
        <v>0</v>
      </c>
      <c r="H17" s="36" t="str">
        <f t="shared" si="2"/>
        <v>-</v>
      </c>
      <c r="I17" s="27">
        <v>0</v>
      </c>
      <c r="J17" s="42">
        <v>0</v>
      </c>
      <c r="K17" s="36" t="str">
        <f t="shared" si="3"/>
        <v>-</v>
      </c>
      <c r="L17" s="27">
        <v>0</v>
      </c>
      <c r="M17" s="42">
        <v>0</v>
      </c>
      <c r="N17" s="36" t="str">
        <f t="shared" si="4"/>
        <v>-</v>
      </c>
      <c r="O17" s="27">
        <v>4</v>
      </c>
      <c r="P17" s="42">
        <v>6</v>
      </c>
      <c r="Q17" s="41">
        <f t="shared" si="5"/>
        <v>1.5</v>
      </c>
      <c r="S17" s="30">
        <f t="shared" si="0"/>
        <v>19</v>
      </c>
      <c r="T17" s="40">
        <f t="shared" si="0"/>
        <v>23</v>
      </c>
      <c r="U17" s="44">
        <v>21161</v>
      </c>
      <c r="V17" s="44"/>
    </row>
    <row r="18" spans="1:22" s="29" customFormat="1" x14ac:dyDescent="0.25">
      <c r="A18" s="4">
        <v>1.8</v>
      </c>
      <c r="B18" s="4" t="s">
        <v>28</v>
      </c>
      <c r="C18" s="27">
        <v>0</v>
      </c>
      <c r="D18" s="42">
        <v>0</v>
      </c>
      <c r="E18" s="36" t="str">
        <f t="shared" si="1"/>
        <v>-</v>
      </c>
      <c r="F18" s="27">
        <v>19</v>
      </c>
      <c r="G18" s="42">
        <v>23</v>
      </c>
      <c r="H18" s="36">
        <f t="shared" si="2"/>
        <v>1.2105263157894737</v>
      </c>
      <c r="I18" s="27">
        <v>0</v>
      </c>
      <c r="J18" s="42">
        <v>21</v>
      </c>
      <c r="K18" s="36" t="str">
        <f t="shared" si="3"/>
        <v>-</v>
      </c>
      <c r="L18" s="27">
        <v>0</v>
      </c>
      <c r="M18" s="42">
        <v>0</v>
      </c>
      <c r="N18" s="36" t="str">
        <f t="shared" si="4"/>
        <v>-</v>
      </c>
      <c r="O18" s="27">
        <v>0</v>
      </c>
      <c r="P18" s="42">
        <v>0</v>
      </c>
      <c r="Q18" s="41" t="str">
        <f t="shared" si="5"/>
        <v>-</v>
      </c>
      <c r="S18" s="30">
        <f t="shared" si="0"/>
        <v>19</v>
      </c>
      <c r="T18" s="40">
        <f t="shared" si="0"/>
        <v>44</v>
      </c>
      <c r="U18" s="44">
        <v>121</v>
      </c>
      <c r="V18" s="44"/>
    </row>
    <row r="19" spans="1:22" s="29" customFormat="1" ht="105" x14ac:dyDescent="0.25">
      <c r="A19" s="2">
        <v>1.9</v>
      </c>
      <c r="B19" s="27" t="s">
        <v>37</v>
      </c>
      <c r="C19" s="27">
        <v>158</v>
      </c>
      <c r="D19" s="42">
        <v>164</v>
      </c>
      <c r="E19" s="36">
        <f t="shared" si="1"/>
        <v>1.0379746835443038</v>
      </c>
      <c r="F19" s="27">
        <v>53</v>
      </c>
      <c r="G19" s="42">
        <v>64</v>
      </c>
      <c r="H19" s="36">
        <f t="shared" si="2"/>
        <v>1.2075471698113207</v>
      </c>
      <c r="I19" s="27">
        <v>0</v>
      </c>
      <c r="J19" s="42">
        <v>0</v>
      </c>
      <c r="K19" s="36" t="str">
        <f t="shared" si="3"/>
        <v>-</v>
      </c>
      <c r="L19" s="27">
        <v>0</v>
      </c>
      <c r="M19" s="42">
        <v>0</v>
      </c>
      <c r="N19" s="36" t="str">
        <f t="shared" si="4"/>
        <v>-</v>
      </c>
      <c r="O19" s="27">
        <v>11</v>
      </c>
      <c r="P19" s="42">
        <v>13</v>
      </c>
      <c r="Q19" s="41">
        <f t="shared" si="5"/>
        <v>1.1818181818181819</v>
      </c>
      <c r="R19" s="30"/>
      <c r="S19" s="30">
        <f t="shared" si="0"/>
        <v>222</v>
      </c>
      <c r="T19" s="40">
        <f>D19+G19+J19+M19+P19</f>
        <v>241</v>
      </c>
      <c r="U19" s="44">
        <f>28129+23</f>
        <v>28152</v>
      </c>
      <c r="V19" s="44"/>
    </row>
    <row r="20" spans="1:22" s="21" customFormat="1" x14ac:dyDescent="0.25">
      <c r="A20" s="17">
        <v>2</v>
      </c>
      <c r="B20" s="18" t="s">
        <v>15</v>
      </c>
      <c r="C20" s="19">
        <v>23</v>
      </c>
      <c r="D20" s="19">
        <v>29</v>
      </c>
      <c r="E20" s="20">
        <f t="shared" si="1"/>
        <v>1.2608695652173914</v>
      </c>
      <c r="F20" s="19">
        <v>7</v>
      </c>
      <c r="G20" s="19">
        <v>11</v>
      </c>
      <c r="H20" s="20">
        <f t="shared" si="2"/>
        <v>1.5714285714285714</v>
      </c>
      <c r="I20" s="19">
        <f>I21+I24+I25+I26+I27+I28+I29+I30+I31</f>
        <v>87</v>
      </c>
      <c r="J20" s="19">
        <f>J21+J24+J25+J26+J27+J31+J28+J29+J30</f>
        <v>102</v>
      </c>
      <c r="K20" s="20">
        <f t="shared" si="3"/>
        <v>1.1724137931034482</v>
      </c>
      <c r="L20" s="19">
        <f>L21+L24+L25+L26+L27+L28+L29+L30+L31</f>
        <v>44</v>
      </c>
      <c r="M20" s="19">
        <f>M21+M24+M25+M26+M27+M31+M28+M29+M30</f>
        <v>43</v>
      </c>
      <c r="N20" s="20">
        <f t="shared" si="4"/>
        <v>0.97727272727272729</v>
      </c>
      <c r="O20" s="19">
        <f>O21+O24+O25+O26+O27+O31</f>
        <v>3</v>
      </c>
      <c r="P20" s="19">
        <f>P21+P24+P25+P26+P27+P31+P28+P29+P30</f>
        <v>2</v>
      </c>
      <c r="Q20" s="35">
        <f t="shared" si="5"/>
        <v>0.66666666666666663</v>
      </c>
      <c r="S20" s="23">
        <f t="shared" si="0"/>
        <v>164</v>
      </c>
      <c r="T20" s="43">
        <f t="shared" ref="T20:T31" si="6">D20+G20+J20+M20+P20</f>
        <v>187</v>
      </c>
    </row>
    <row r="21" spans="1:22" s="22" customFormat="1" ht="30" x14ac:dyDescent="0.25">
      <c r="A21" s="4">
        <v>2.1</v>
      </c>
      <c r="B21" s="31" t="s">
        <v>16</v>
      </c>
      <c r="C21" s="27">
        <v>61</v>
      </c>
      <c r="D21" s="42">
        <v>57</v>
      </c>
      <c r="E21" s="36">
        <f t="shared" si="1"/>
        <v>0.93442622950819676</v>
      </c>
      <c r="F21" s="27">
        <v>3</v>
      </c>
      <c r="G21" s="42">
        <v>5</v>
      </c>
      <c r="H21" s="36">
        <f t="shared" si="2"/>
        <v>1.6666666666666667</v>
      </c>
      <c r="I21" s="27">
        <v>0</v>
      </c>
      <c r="J21" s="42">
        <v>5</v>
      </c>
      <c r="K21" s="36" t="str">
        <f t="shared" si="3"/>
        <v>-</v>
      </c>
      <c r="L21" s="27">
        <v>8</v>
      </c>
      <c r="M21" s="42">
        <f>M22+M23</f>
        <v>3</v>
      </c>
      <c r="N21" s="36">
        <f t="shared" si="4"/>
        <v>0.375</v>
      </c>
      <c r="O21" s="27">
        <v>0</v>
      </c>
      <c r="P21" s="42">
        <f>P22+P23</f>
        <v>0</v>
      </c>
      <c r="Q21" s="41" t="str">
        <f t="shared" si="5"/>
        <v>-</v>
      </c>
      <c r="S21" s="22">
        <f t="shared" si="0"/>
        <v>72</v>
      </c>
      <c r="T21" s="40">
        <f t="shared" si="6"/>
        <v>70</v>
      </c>
    </row>
    <row r="22" spans="1:22" s="22" customFormat="1" ht="30" x14ac:dyDescent="0.25">
      <c r="A22" s="32" t="s">
        <v>23</v>
      </c>
      <c r="B22" s="16" t="s">
        <v>17</v>
      </c>
      <c r="C22" s="27">
        <v>0</v>
      </c>
      <c r="D22" s="42"/>
      <c r="E22" s="36" t="str">
        <f t="shared" si="1"/>
        <v>-</v>
      </c>
      <c r="F22" s="27">
        <v>2</v>
      </c>
      <c r="G22" s="42">
        <v>3</v>
      </c>
      <c r="H22" s="36">
        <f t="shared" si="2"/>
        <v>1.5</v>
      </c>
      <c r="I22" s="27">
        <v>0</v>
      </c>
      <c r="J22" s="42">
        <v>0</v>
      </c>
      <c r="K22" s="36" t="str">
        <f t="shared" si="3"/>
        <v>-</v>
      </c>
      <c r="L22" s="27">
        <v>1</v>
      </c>
      <c r="M22" s="42">
        <v>0</v>
      </c>
      <c r="N22" s="36">
        <f t="shared" si="4"/>
        <v>0</v>
      </c>
      <c r="O22" s="27">
        <v>0</v>
      </c>
      <c r="P22" s="42">
        <v>0</v>
      </c>
      <c r="Q22" s="41" t="str">
        <f t="shared" si="5"/>
        <v>-</v>
      </c>
      <c r="S22" s="22">
        <f t="shared" si="0"/>
        <v>3</v>
      </c>
      <c r="T22" s="40">
        <f t="shared" si="6"/>
        <v>3</v>
      </c>
    </row>
    <row r="23" spans="1:22" s="22" customFormat="1" x14ac:dyDescent="0.25">
      <c r="A23" s="32" t="s">
        <v>24</v>
      </c>
      <c r="B23" s="31" t="s">
        <v>18</v>
      </c>
      <c r="C23" s="27">
        <v>61</v>
      </c>
      <c r="D23" s="42">
        <v>57</v>
      </c>
      <c r="E23" s="36">
        <f t="shared" si="1"/>
        <v>0.93442622950819676</v>
      </c>
      <c r="F23" s="27">
        <v>45</v>
      </c>
      <c r="G23" s="42">
        <v>49</v>
      </c>
      <c r="H23" s="36">
        <f t="shared" si="2"/>
        <v>1.0888888888888888</v>
      </c>
      <c r="I23" s="27">
        <v>8</v>
      </c>
      <c r="J23" s="42">
        <v>13</v>
      </c>
      <c r="K23" s="36">
        <f t="shared" si="3"/>
        <v>1.625</v>
      </c>
      <c r="L23" s="27">
        <v>7</v>
      </c>
      <c r="M23" s="42">
        <v>3</v>
      </c>
      <c r="N23" s="36">
        <f t="shared" si="4"/>
        <v>0.42857142857142855</v>
      </c>
      <c r="O23" s="27">
        <v>5</v>
      </c>
      <c r="P23" s="42">
        <v>0</v>
      </c>
      <c r="Q23" s="41">
        <f t="shared" si="5"/>
        <v>0</v>
      </c>
      <c r="S23" s="22">
        <f t="shared" si="0"/>
        <v>126</v>
      </c>
      <c r="T23" s="40">
        <f t="shared" si="6"/>
        <v>122</v>
      </c>
    </row>
    <row r="24" spans="1:22" s="22" customFormat="1" ht="30" x14ac:dyDescent="0.25">
      <c r="A24" s="4">
        <v>2.2000000000000002</v>
      </c>
      <c r="B24" s="33" t="s">
        <v>11</v>
      </c>
      <c r="C24" s="27">
        <v>0</v>
      </c>
      <c r="D24" s="42">
        <v>0</v>
      </c>
      <c r="E24" s="36" t="str">
        <f t="shared" si="1"/>
        <v>-</v>
      </c>
      <c r="F24" s="27">
        <v>7</v>
      </c>
      <c r="G24" s="42">
        <v>12</v>
      </c>
      <c r="H24" s="36">
        <f t="shared" si="2"/>
        <v>1.7142857142857142</v>
      </c>
      <c r="I24" s="27">
        <v>9</v>
      </c>
      <c r="J24" s="42">
        <v>12</v>
      </c>
      <c r="K24" s="36">
        <f t="shared" si="3"/>
        <v>1.3333333333333333</v>
      </c>
      <c r="L24" s="27">
        <v>0</v>
      </c>
      <c r="M24" s="42">
        <v>6</v>
      </c>
      <c r="N24" s="36" t="str">
        <f t="shared" si="4"/>
        <v>-</v>
      </c>
      <c r="O24" s="27">
        <v>0</v>
      </c>
      <c r="P24" s="42">
        <v>0</v>
      </c>
      <c r="Q24" s="41" t="str">
        <f t="shared" si="5"/>
        <v>-</v>
      </c>
      <c r="S24" s="22">
        <f t="shared" si="0"/>
        <v>16</v>
      </c>
      <c r="T24" s="40">
        <f t="shared" si="6"/>
        <v>30</v>
      </c>
    </row>
    <row r="25" spans="1:22" s="22" customFormat="1" ht="15" customHeight="1" x14ac:dyDescent="0.25">
      <c r="A25" s="4">
        <v>2.2999999999999998</v>
      </c>
      <c r="B25" s="33" t="s">
        <v>12</v>
      </c>
      <c r="C25" s="27">
        <v>6</v>
      </c>
      <c r="D25" s="42">
        <v>0</v>
      </c>
      <c r="E25" s="36">
        <f t="shared" si="1"/>
        <v>0</v>
      </c>
      <c r="F25" s="27">
        <v>4</v>
      </c>
      <c r="G25" s="42">
        <v>0</v>
      </c>
      <c r="H25" s="36">
        <f t="shared" si="2"/>
        <v>0</v>
      </c>
      <c r="I25" s="27">
        <v>2</v>
      </c>
      <c r="J25" s="42">
        <v>3</v>
      </c>
      <c r="K25" s="36">
        <f t="shared" si="3"/>
        <v>1.5</v>
      </c>
      <c r="L25" s="27">
        <v>2</v>
      </c>
      <c r="M25" s="42">
        <v>2</v>
      </c>
      <c r="N25" s="36">
        <f t="shared" si="4"/>
        <v>1</v>
      </c>
      <c r="O25" s="27">
        <v>0</v>
      </c>
      <c r="P25" s="42">
        <v>0</v>
      </c>
      <c r="Q25" s="41" t="str">
        <f t="shared" si="5"/>
        <v>-</v>
      </c>
      <c r="S25" s="22">
        <f t="shared" si="0"/>
        <v>14</v>
      </c>
      <c r="T25" s="40">
        <f t="shared" si="6"/>
        <v>5</v>
      </c>
    </row>
    <row r="26" spans="1:22" s="22" customFormat="1" x14ac:dyDescent="0.25">
      <c r="A26" s="4">
        <v>2.4</v>
      </c>
      <c r="B26" s="33" t="s">
        <v>13</v>
      </c>
      <c r="C26" s="27">
        <v>0</v>
      </c>
      <c r="D26" s="42">
        <v>0</v>
      </c>
      <c r="E26" s="36" t="str">
        <f t="shared" si="1"/>
        <v>-</v>
      </c>
      <c r="F26" s="27">
        <v>22</v>
      </c>
      <c r="G26" s="42">
        <v>14</v>
      </c>
      <c r="H26" s="36">
        <f t="shared" si="2"/>
        <v>0.63636363636363635</v>
      </c>
      <c r="I26" s="27">
        <v>5</v>
      </c>
      <c r="J26" s="42">
        <v>7</v>
      </c>
      <c r="K26" s="36">
        <f t="shared" si="3"/>
        <v>1.4</v>
      </c>
      <c r="L26" s="27">
        <v>0</v>
      </c>
      <c r="M26" s="42">
        <v>0</v>
      </c>
      <c r="N26" s="36" t="str">
        <f t="shared" si="4"/>
        <v>-</v>
      </c>
      <c r="O26" s="27">
        <v>0</v>
      </c>
      <c r="P26" s="42">
        <v>0</v>
      </c>
      <c r="Q26" s="41" t="str">
        <f t="shared" si="5"/>
        <v>-</v>
      </c>
      <c r="S26" s="22">
        <f t="shared" si="0"/>
        <v>27</v>
      </c>
      <c r="T26" s="40">
        <f t="shared" si="6"/>
        <v>21</v>
      </c>
    </row>
    <row r="27" spans="1:22" s="22" customFormat="1" ht="30" x14ac:dyDescent="0.25">
      <c r="A27" s="2">
        <v>2.5</v>
      </c>
      <c r="B27" s="31" t="s">
        <v>19</v>
      </c>
      <c r="C27" s="27">
        <v>156</v>
      </c>
      <c r="D27" s="42">
        <v>123</v>
      </c>
      <c r="E27" s="36">
        <f t="shared" si="1"/>
        <v>0.78846153846153844</v>
      </c>
      <c r="F27" s="27">
        <v>203</v>
      </c>
      <c r="G27" s="42">
        <v>187</v>
      </c>
      <c r="H27" s="36">
        <f t="shared" si="2"/>
        <v>0.9211822660098522</v>
      </c>
      <c r="I27" s="27">
        <v>55</v>
      </c>
      <c r="J27" s="42">
        <v>63</v>
      </c>
      <c r="K27" s="36">
        <f t="shared" si="3"/>
        <v>1.1454545454545455</v>
      </c>
      <c r="L27" s="27">
        <v>32</v>
      </c>
      <c r="M27" s="42">
        <v>27</v>
      </c>
      <c r="N27" s="36">
        <f t="shared" si="4"/>
        <v>0.84375</v>
      </c>
      <c r="O27" s="27">
        <v>3</v>
      </c>
      <c r="P27" s="42">
        <v>0</v>
      </c>
      <c r="Q27" s="41">
        <f t="shared" si="5"/>
        <v>0</v>
      </c>
      <c r="S27" s="22">
        <f t="shared" si="0"/>
        <v>449</v>
      </c>
      <c r="T27" s="40">
        <f t="shared" si="6"/>
        <v>400</v>
      </c>
    </row>
    <row r="28" spans="1:22" s="22" customFormat="1" x14ac:dyDescent="0.25">
      <c r="A28" s="2">
        <v>2.6</v>
      </c>
      <c r="B28" s="28" t="s">
        <v>26</v>
      </c>
      <c r="C28" s="27">
        <v>3</v>
      </c>
      <c r="D28" s="42">
        <v>7</v>
      </c>
      <c r="E28" s="36">
        <f t="shared" si="1"/>
        <v>2.3333333333333335</v>
      </c>
      <c r="F28" s="27">
        <v>156</v>
      </c>
      <c r="G28" s="42">
        <v>173</v>
      </c>
      <c r="H28" s="36">
        <f t="shared" si="2"/>
        <v>1.108974358974359</v>
      </c>
      <c r="I28" s="27">
        <v>8</v>
      </c>
      <c r="J28" s="42">
        <v>7</v>
      </c>
      <c r="K28" s="36">
        <f t="shared" si="3"/>
        <v>0.875</v>
      </c>
      <c r="L28" s="27">
        <v>0</v>
      </c>
      <c r="M28" s="42">
        <v>3</v>
      </c>
      <c r="N28" s="36" t="str">
        <f t="shared" si="4"/>
        <v>-</v>
      </c>
      <c r="O28" s="27">
        <v>0</v>
      </c>
      <c r="P28" s="42">
        <v>0</v>
      </c>
      <c r="Q28" s="41" t="str">
        <f t="shared" si="5"/>
        <v>-</v>
      </c>
      <c r="S28" s="22">
        <f t="shared" si="0"/>
        <v>167</v>
      </c>
      <c r="T28" s="40">
        <f t="shared" si="6"/>
        <v>190</v>
      </c>
    </row>
    <row r="29" spans="1:22" s="22" customFormat="1" x14ac:dyDescent="0.25">
      <c r="A29" s="2">
        <v>2.7</v>
      </c>
      <c r="B29" s="31" t="s">
        <v>27</v>
      </c>
      <c r="C29" s="27">
        <v>0</v>
      </c>
      <c r="D29" s="42">
        <v>0</v>
      </c>
      <c r="E29" s="36" t="str">
        <f t="shared" si="1"/>
        <v>-</v>
      </c>
      <c r="F29" s="27">
        <v>3</v>
      </c>
      <c r="G29" s="42">
        <v>2</v>
      </c>
      <c r="H29" s="36">
        <f t="shared" si="2"/>
        <v>0.66666666666666663</v>
      </c>
      <c r="I29" s="27">
        <v>2</v>
      </c>
      <c r="J29" s="42">
        <v>4</v>
      </c>
      <c r="K29" s="36">
        <f t="shared" si="3"/>
        <v>2</v>
      </c>
      <c r="L29" s="27">
        <v>0</v>
      </c>
      <c r="M29" s="42">
        <v>2</v>
      </c>
      <c r="N29" s="36" t="str">
        <f t="shared" si="4"/>
        <v>-</v>
      </c>
      <c r="O29" s="27">
        <v>0</v>
      </c>
      <c r="P29" s="42">
        <v>1</v>
      </c>
      <c r="Q29" s="41" t="str">
        <f t="shared" si="5"/>
        <v>-</v>
      </c>
      <c r="S29" s="22">
        <f t="shared" si="0"/>
        <v>5</v>
      </c>
      <c r="T29" s="40">
        <f t="shared" si="6"/>
        <v>9</v>
      </c>
    </row>
    <row r="30" spans="1:22" s="22" customFormat="1" x14ac:dyDescent="0.25">
      <c r="A30" s="2">
        <v>2.8</v>
      </c>
      <c r="B30" s="31" t="s">
        <v>28</v>
      </c>
      <c r="C30" s="27">
        <v>0</v>
      </c>
      <c r="D30" s="42">
        <v>0</v>
      </c>
      <c r="E30" s="36" t="str">
        <f t="shared" si="1"/>
        <v>-</v>
      </c>
      <c r="F30" s="27">
        <v>0</v>
      </c>
      <c r="G30" s="42">
        <v>0</v>
      </c>
      <c r="H30" s="36" t="str">
        <f t="shared" si="2"/>
        <v>-</v>
      </c>
      <c r="I30" s="27">
        <v>0</v>
      </c>
      <c r="J30" s="42">
        <v>0</v>
      </c>
      <c r="K30" s="36" t="str">
        <f t="shared" si="3"/>
        <v>-</v>
      </c>
      <c r="L30" s="27">
        <v>0</v>
      </c>
      <c r="M30" s="42">
        <v>0</v>
      </c>
      <c r="N30" s="36" t="str">
        <f t="shared" si="4"/>
        <v>-</v>
      </c>
      <c r="O30" s="27">
        <v>0</v>
      </c>
      <c r="P30" s="42">
        <v>0</v>
      </c>
      <c r="Q30" s="41" t="str">
        <f t="shared" si="5"/>
        <v>-</v>
      </c>
      <c r="S30" s="22">
        <f t="shared" si="0"/>
        <v>0</v>
      </c>
      <c r="T30" s="40">
        <f t="shared" si="6"/>
        <v>0</v>
      </c>
    </row>
    <row r="31" spans="1:22" s="22" customFormat="1" x14ac:dyDescent="0.25">
      <c r="A31" s="2">
        <v>2.9</v>
      </c>
      <c r="B31" s="31" t="s">
        <v>33</v>
      </c>
      <c r="C31" s="27">
        <v>10</v>
      </c>
      <c r="D31" s="42">
        <v>3</v>
      </c>
      <c r="E31" s="36">
        <f t="shared" si="1"/>
        <v>0.3</v>
      </c>
      <c r="F31" s="27">
        <v>4</v>
      </c>
      <c r="G31" s="42">
        <v>5</v>
      </c>
      <c r="H31" s="36">
        <f t="shared" si="2"/>
        <v>1.25</v>
      </c>
      <c r="I31" s="27">
        <v>6</v>
      </c>
      <c r="J31" s="42">
        <v>1</v>
      </c>
      <c r="K31" s="36">
        <f t="shared" si="3"/>
        <v>0.16666666666666666</v>
      </c>
      <c r="L31" s="27">
        <v>2</v>
      </c>
      <c r="M31" s="42">
        <v>0</v>
      </c>
      <c r="N31" s="36">
        <f t="shared" si="4"/>
        <v>0</v>
      </c>
      <c r="O31" s="27">
        <v>0</v>
      </c>
      <c r="P31" s="42">
        <v>1</v>
      </c>
      <c r="Q31" s="41" t="str">
        <f t="shared" si="5"/>
        <v>-</v>
      </c>
      <c r="S31" s="24">
        <f t="shared" si="0"/>
        <v>22</v>
      </c>
      <c r="T31" s="40">
        <f t="shared" si="6"/>
        <v>10</v>
      </c>
    </row>
    <row r="32" spans="1:22" s="21" customFormat="1" x14ac:dyDescent="0.25">
      <c r="A32" s="17">
        <v>3</v>
      </c>
      <c r="B32" s="18" t="s">
        <v>20</v>
      </c>
      <c r="C32" s="19">
        <f>SUM(C33:C40)</f>
        <v>383</v>
      </c>
      <c r="D32" s="19">
        <f>SUM(D33:D40)</f>
        <v>413</v>
      </c>
      <c r="E32" s="20">
        <f t="shared" si="1"/>
        <v>1.0783289817232375</v>
      </c>
      <c r="F32" s="19"/>
      <c r="G32" s="19">
        <f>SUM(G33:G40)</f>
        <v>0</v>
      </c>
      <c r="H32" s="20" t="str">
        <f t="shared" si="2"/>
        <v>-</v>
      </c>
      <c r="I32" s="19">
        <f>SUM(I33:I40)</f>
        <v>7</v>
      </c>
      <c r="J32" s="19">
        <f>SUM(J33:J40)</f>
        <v>18</v>
      </c>
      <c r="K32" s="20">
        <f t="shared" si="3"/>
        <v>2.5714285714285716</v>
      </c>
      <c r="L32" s="19">
        <v>0</v>
      </c>
      <c r="M32" s="19">
        <v>0</v>
      </c>
      <c r="N32" s="20" t="str">
        <f t="shared" si="4"/>
        <v>-</v>
      </c>
      <c r="O32" s="19">
        <f>SUM(O33:O40)</f>
        <v>46</v>
      </c>
      <c r="P32" s="19">
        <f>SUM(P33:P40)</f>
        <v>38</v>
      </c>
      <c r="Q32" s="35">
        <f t="shared" si="5"/>
        <v>0.82608695652173914</v>
      </c>
      <c r="S32" s="23">
        <f t="shared" si="0"/>
        <v>436</v>
      </c>
      <c r="T32" s="43">
        <f t="shared" si="0"/>
        <v>469</v>
      </c>
    </row>
    <row r="33" spans="1:20" s="22" customFormat="1" x14ac:dyDescent="0.25">
      <c r="A33" s="2">
        <v>3.1</v>
      </c>
      <c r="B33" s="31" t="s">
        <v>21</v>
      </c>
      <c r="C33" s="27">
        <v>189</v>
      </c>
      <c r="D33" s="42">
        <v>203</v>
      </c>
      <c r="E33" s="36">
        <f t="shared" si="1"/>
        <v>1.0740740740740742</v>
      </c>
      <c r="F33" s="27"/>
      <c r="G33" s="42">
        <v>0</v>
      </c>
      <c r="H33" s="36" t="str">
        <f t="shared" si="2"/>
        <v>-</v>
      </c>
      <c r="I33" s="27">
        <v>7</v>
      </c>
      <c r="J33" s="42">
        <v>18</v>
      </c>
      <c r="K33" s="36">
        <f t="shared" si="3"/>
        <v>2.5714285714285716</v>
      </c>
      <c r="L33" s="27">
        <v>7</v>
      </c>
      <c r="M33" s="42">
        <v>11</v>
      </c>
      <c r="N33" s="36">
        <f t="shared" si="4"/>
        <v>1.5714285714285714</v>
      </c>
      <c r="O33" s="27">
        <v>0</v>
      </c>
      <c r="P33" s="42">
        <v>0</v>
      </c>
      <c r="Q33" s="41" t="str">
        <f t="shared" si="5"/>
        <v>-</v>
      </c>
      <c r="S33" s="22">
        <f t="shared" si="0"/>
        <v>203</v>
      </c>
      <c r="T33" s="40">
        <f t="shared" si="0"/>
        <v>232</v>
      </c>
    </row>
    <row r="34" spans="1:20" s="22" customFormat="1" ht="30" x14ac:dyDescent="0.25">
      <c r="A34" s="2">
        <v>3.2</v>
      </c>
      <c r="B34" s="31" t="s">
        <v>22</v>
      </c>
      <c r="C34" s="27">
        <v>189</v>
      </c>
      <c r="D34" s="42">
        <v>203</v>
      </c>
      <c r="E34" s="36">
        <f t="shared" si="1"/>
        <v>1.0740740740740742</v>
      </c>
      <c r="F34" s="27">
        <v>0</v>
      </c>
      <c r="G34" s="42">
        <v>0</v>
      </c>
      <c r="H34" s="36" t="str">
        <f t="shared" si="2"/>
        <v>-</v>
      </c>
      <c r="I34" s="27">
        <v>0</v>
      </c>
      <c r="J34" s="42">
        <v>0</v>
      </c>
      <c r="K34" s="36" t="str">
        <f t="shared" si="3"/>
        <v>-</v>
      </c>
      <c r="L34" s="27">
        <v>0</v>
      </c>
      <c r="M34" s="42">
        <v>0</v>
      </c>
      <c r="N34" s="36" t="str">
        <f t="shared" si="4"/>
        <v>-</v>
      </c>
      <c r="O34" s="27">
        <v>0</v>
      </c>
      <c r="P34" s="42">
        <v>0</v>
      </c>
      <c r="Q34" s="41" t="str">
        <f t="shared" si="5"/>
        <v>-</v>
      </c>
      <c r="S34" s="22">
        <f t="shared" si="0"/>
        <v>189</v>
      </c>
      <c r="T34" s="40">
        <f t="shared" si="0"/>
        <v>203</v>
      </c>
    </row>
    <row r="35" spans="1:20" s="22" customFormat="1" ht="30" x14ac:dyDescent="0.25">
      <c r="A35" s="2">
        <v>3.3</v>
      </c>
      <c r="B35" s="31" t="s">
        <v>29</v>
      </c>
      <c r="C35" s="27"/>
      <c r="D35" s="42"/>
      <c r="E35" s="36" t="str">
        <f t="shared" si="1"/>
        <v>-</v>
      </c>
      <c r="F35" s="27">
        <v>0</v>
      </c>
      <c r="G35" s="42">
        <v>0</v>
      </c>
      <c r="H35" s="36" t="str">
        <f t="shared" si="2"/>
        <v>-</v>
      </c>
      <c r="I35" s="27">
        <v>0</v>
      </c>
      <c r="J35" s="42">
        <v>0</v>
      </c>
      <c r="K35" s="36" t="str">
        <f t="shared" si="3"/>
        <v>-</v>
      </c>
      <c r="L35" s="27">
        <v>0</v>
      </c>
      <c r="M35" s="42">
        <v>0</v>
      </c>
      <c r="N35" s="36" t="str">
        <f t="shared" si="4"/>
        <v>-</v>
      </c>
      <c r="O35" s="27">
        <v>0</v>
      </c>
      <c r="P35" s="42">
        <v>0</v>
      </c>
      <c r="Q35" s="41" t="str">
        <f t="shared" si="5"/>
        <v>-</v>
      </c>
      <c r="S35" s="22">
        <f t="shared" si="0"/>
        <v>0</v>
      </c>
      <c r="T35" s="40">
        <f t="shared" si="0"/>
        <v>0</v>
      </c>
    </row>
    <row r="36" spans="1:20" s="22" customFormat="1" ht="29.25" customHeight="1" x14ac:dyDescent="0.25">
      <c r="A36" s="2">
        <v>3.4</v>
      </c>
      <c r="B36" s="31" t="s">
        <v>30</v>
      </c>
      <c r="C36" s="27">
        <v>0</v>
      </c>
      <c r="D36" s="42">
        <v>0</v>
      </c>
      <c r="E36" s="36" t="str">
        <f t="shared" si="1"/>
        <v>-</v>
      </c>
      <c r="F36" s="27">
        <v>0</v>
      </c>
      <c r="G36" s="42">
        <v>0</v>
      </c>
      <c r="H36" s="36" t="str">
        <f t="shared" si="2"/>
        <v>-</v>
      </c>
      <c r="I36" s="27">
        <v>0</v>
      </c>
      <c r="J36" s="42">
        <v>0</v>
      </c>
      <c r="K36" s="36" t="str">
        <f t="shared" si="3"/>
        <v>-</v>
      </c>
      <c r="L36" s="27">
        <v>0</v>
      </c>
      <c r="M36" s="42">
        <v>0</v>
      </c>
      <c r="N36" s="36" t="str">
        <f t="shared" si="4"/>
        <v>-</v>
      </c>
      <c r="O36" s="27">
        <v>0</v>
      </c>
      <c r="P36" s="42">
        <v>0</v>
      </c>
      <c r="Q36" s="41" t="str">
        <f t="shared" si="5"/>
        <v>-</v>
      </c>
      <c r="S36" s="22">
        <f t="shared" si="0"/>
        <v>0</v>
      </c>
      <c r="T36" s="40">
        <f t="shared" si="0"/>
        <v>0</v>
      </c>
    </row>
    <row r="37" spans="1:20" s="22" customFormat="1" ht="24" customHeight="1" x14ac:dyDescent="0.25">
      <c r="A37" s="2">
        <v>3.5</v>
      </c>
      <c r="B37" s="31" t="s">
        <v>31</v>
      </c>
      <c r="C37" s="27"/>
      <c r="D37" s="42"/>
      <c r="E37" s="36" t="str">
        <f t="shared" si="1"/>
        <v>-</v>
      </c>
      <c r="F37" s="27">
        <v>0</v>
      </c>
      <c r="G37" s="42">
        <v>0</v>
      </c>
      <c r="H37" s="36" t="str">
        <f t="shared" si="2"/>
        <v>-</v>
      </c>
      <c r="I37" s="27">
        <v>0</v>
      </c>
      <c r="J37" s="42">
        <v>0</v>
      </c>
      <c r="K37" s="36" t="str">
        <f t="shared" si="3"/>
        <v>-</v>
      </c>
      <c r="L37" s="27">
        <v>0</v>
      </c>
      <c r="M37" s="42">
        <v>0</v>
      </c>
      <c r="N37" s="36" t="str">
        <f t="shared" si="4"/>
        <v>-</v>
      </c>
      <c r="O37" s="27">
        <v>0</v>
      </c>
      <c r="P37" s="42">
        <v>0</v>
      </c>
      <c r="Q37" s="41" t="str">
        <f t="shared" si="5"/>
        <v>-</v>
      </c>
      <c r="S37" s="22">
        <f t="shared" si="0"/>
        <v>0</v>
      </c>
      <c r="T37" s="40">
        <f t="shared" si="0"/>
        <v>0</v>
      </c>
    </row>
    <row r="38" spans="1:20" s="22" customFormat="1" x14ac:dyDescent="0.25">
      <c r="A38" s="2">
        <v>3.6</v>
      </c>
      <c r="B38" s="31" t="s">
        <v>32</v>
      </c>
      <c r="C38" s="27">
        <v>5</v>
      </c>
      <c r="D38" s="42">
        <v>7</v>
      </c>
      <c r="E38" s="36">
        <f t="shared" si="1"/>
        <v>1.4</v>
      </c>
      <c r="F38" s="27">
        <v>0</v>
      </c>
      <c r="G38" s="42">
        <v>0</v>
      </c>
      <c r="H38" s="36" t="str">
        <f t="shared" si="2"/>
        <v>-</v>
      </c>
      <c r="I38" s="27">
        <v>0</v>
      </c>
      <c r="J38" s="42">
        <v>0</v>
      </c>
      <c r="K38" s="36" t="str">
        <f t="shared" si="3"/>
        <v>-</v>
      </c>
      <c r="L38" s="27">
        <v>0</v>
      </c>
      <c r="M38" s="42">
        <v>0</v>
      </c>
      <c r="N38" s="36" t="str">
        <f t="shared" si="4"/>
        <v>-</v>
      </c>
      <c r="O38" s="27">
        <v>0</v>
      </c>
      <c r="P38" s="42">
        <v>0</v>
      </c>
      <c r="Q38" s="41" t="str">
        <f t="shared" si="5"/>
        <v>-</v>
      </c>
      <c r="S38" s="22">
        <f t="shared" si="0"/>
        <v>5</v>
      </c>
      <c r="T38" s="40">
        <f t="shared" si="0"/>
        <v>7</v>
      </c>
    </row>
    <row r="39" spans="1:20" s="22" customFormat="1" ht="45" x14ac:dyDescent="0.25">
      <c r="A39" s="2">
        <v>3.7</v>
      </c>
      <c r="B39" s="31" t="s">
        <v>35</v>
      </c>
      <c r="C39" s="27">
        <v>0</v>
      </c>
      <c r="D39" s="42">
        <v>0</v>
      </c>
      <c r="E39" s="36" t="str">
        <f t="shared" si="1"/>
        <v>-</v>
      </c>
      <c r="F39" s="27">
        <v>0</v>
      </c>
      <c r="G39" s="42">
        <v>0</v>
      </c>
      <c r="H39" s="36" t="str">
        <f t="shared" si="2"/>
        <v>-</v>
      </c>
      <c r="I39" s="27">
        <v>0</v>
      </c>
      <c r="J39" s="42">
        <v>0</v>
      </c>
      <c r="K39" s="36" t="str">
        <f t="shared" si="3"/>
        <v>-</v>
      </c>
      <c r="L39" s="27">
        <v>0</v>
      </c>
      <c r="M39" s="42">
        <v>0</v>
      </c>
      <c r="N39" s="36" t="str">
        <f t="shared" si="4"/>
        <v>-</v>
      </c>
      <c r="O39" s="27">
        <v>0</v>
      </c>
      <c r="P39" s="42">
        <v>0</v>
      </c>
      <c r="Q39" s="41" t="str">
        <f t="shared" si="5"/>
        <v>-</v>
      </c>
      <c r="S39" s="22">
        <f t="shared" si="0"/>
        <v>0</v>
      </c>
      <c r="T39" s="40">
        <f t="shared" si="0"/>
        <v>0</v>
      </c>
    </row>
    <row r="40" spans="1:20" s="22" customFormat="1" ht="120" x14ac:dyDescent="0.25">
      <c r="A40" s="34">
        <v>3.8</v>
      </c>
      <c r="B40" s="31" t="s">
        <v>34</v>
      </c>
      <c r="C40" s="27">
        <v>0</v>
      </c>
      <c r="D40" s="42">
        <v>0</v>
      </c>
      <c r="E40" s="36" t="str">
        <f t="shared" si="1"/>
        <v>-</v>
      </c>
      <c r="F40" s="27">
        <v>0</v>
      </c>
      <c r="G40" s="42">
        <v>0</v>
      </c>
      <c r="H40" s="36" t="str">
        <f t="shared" si="2"/>
        <v>-</v>
      </c>
      <c r="I40" s="27">
        <v>0</v>
      </c>
      <c r="J40" s="42">
        <v>0</v>
      </c>
      <c r="K40" s="36" t="str">
        <f t="shared" si="3"/>
        <v>-</v>
      </c>
      <c r="L40" s="27">
        <v>0</v>
      </c>
      <c r="M40" s="42">
        <v>0</v>
      </c>
      <c r="N40" s="36" t="str">
        <f t="shared" si="4"/>
        <v>-</v>
      </c>
      <c r="O40" s="27">
        <v>46</v>
      </c>
      <c r="P40" s="42">
        <v>38</v>
      </c>
      <c r="Q40" s="41">
        <f t="shared" si="5"/>
        <v>0.82608695652173914</v>
      </c>
      <c r="S40" s="22">
        <f t="shared" si="0"/>
        <v>46</v>
      </c>
      <c r="T40" s="40">
        <f t="shared" si="0"/>
        <v>38</v>
      </c>
    </row>
    <row r="41" spans="1:20" x14ac:dyDescent="0.25">
      <c r="D41" s="11"/>
      <c r="G41" s="12"/>
      <c r="J41" s="11"/>
      <c r="M41" s="11"/>
      <c r="P41" s="12"/>
    </row>
    <row r="42" spans="1:20" x14ac:dyDescent="0.25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</sheetData>
  <mergeCells count="8">
    <mergeCell ref="A6:A7"/>
    <mergeCell ref="B6:B7"/>
    <mergeCell ref="C6:Q6"/>
    <mergeCell ref="C7:E7"/>
    <mergeCell ref="F7:H7"/>
    <mergeCell ref="I7:K7"/>
    <mergeCell ref="L7:N7"/>
    <mergeCell ref="O7:Q7"/>
  </mergeCells>
  <printOptions horizontalCentered="1" verticalCentered="1"/>
  <pageMargins left="0" right="0" top="0.15748031496062992" bottom="0.19685039370078741" header="0.31496062992125984" footer="0.31496062992125984"/>
  <pageSetup paperSize="9" scale="57" orientation="landscape" r:id="rId1"/>
  <ignoredErrors>
    <ignoredError sqref="E32 H32 K32 N32 E20:E21 H21 N21 K21 E10:N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zoomScale="85" zoomScaleNormal="85" workbookViewId="0">
      <selection activeCell="K5" sqref="K5"/>
    </sheetView>
  </sheetViews>
  <sheetFormatPr defaultRowHeight="12.75" x14ac:dyDescent="0.25"/>
  <cols>
    <col min="1" max="1" width="9.140625" style="52"/>
    <col min="2" max="2" width="14.42578125" style="52" customWidth="1"/>
    <col min="3" max="3" width="31.140625" style="52" customWidth="1"/>
    <col min="4" max="4" width="34.140625" style="52" customWidth="1"/>
    <col min="5" max="5" width="32.28515625" style="52" customWidth="1"/>
    <col min="6" max="6" width="19.5703125" style="52" customWidth="1"/>
    <col min="7" max="7" width="32.7109375" style="52" customWidth="1"/>
    <col min="8" max="8" width="50.28515625" style="54" customWidth="1"/>
    <col min="9" max="9" width="35" style="52" customWidth="1"/>
    <col min="10" max="10" width="27.140625" style="52" customWidth="1"/>
    <col min="11" max="12" width="52.42578125" style="52" customWidth="1"/>
    <col min="13" max="13" width="29.85546875" style="52" customWidth="1"/>
    <col min="14" max="16384" width="9.140625" style="52"/>
  </cols>
  <sheetData>
    <row r="1" spans="1:13" x14ac:dyDescent="0.2">
      <c r="A1" s="50" t="s">
        <v>40</v>
      </c>
      <c r="B1" s="51"/>
      <c r="C1" s="51"/>
      <c r="D1" s="51"/>
      <c r="E1" s="51"/>
      <c r="F1" s="51"/>
      <c r="G1" s="57"/>
      <c r="H1" s="55"/>
      <c r="I1" s="51"/>
      <c r="J1" s="51"/>
      <c r="K1" s="51"/>
      <c r="L1" s="51"/>
      <c r="M1" s="51"/>
    </row>
    <row r="3" spans="1:13" ht="63.75" x14ac:dyDescent="0.25">
      <c r="A3" s="53" t="s">
        <v>0</v>
      </c>
      <c r="B3" s="67" t="s">
        <v>41</v>
      </c>
      <c r="C3" s="67"/>
      <c r="D3" s="53" t="s">
        <v>42</v>
      </c>
      <c r="E3" s="53" t="s">
        <v>43</v>
      </c>
      <c r="F3" s="53" t="s">
        <v>44</v>
      </c>
      <c r="G3" s="67" t="s">
        <v>45</v>
      </c>
      <c r="H3" s="67"/>
      <c r="I3" s="53" t="s">
        <v>46</v>
      </c>
      <c r="J3" s="53" t="s">
        <v>60</v>
      </c>
      <c r="K3" s="53" t="s">
        <v>47</v>
      </c>
      <c r="L3" s="53" t="s">
        <v>48</v>
      </c>
      <c r="M3" s="53" t="s">
        <v>49</v>
      </c>
    </row>
    <row r="4" spans="1:13" x14ac:dyDescent="0.25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6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</row>
    <row r="5" spans="1:13" s="61" customFormat="1" ht="219" customHeight="1" x14ac:dyDescent="0.25">
      <c r="A5" s="48">
        <v>1</v>
      </c>
      <c r="B5" s="48" t="s">
        <v>62</v>
      </c>
      <c r="C5" s="48" t="s">
        <v>61</v>
      </c>
      <c r="D5" s="48" t="s">
        <v>50</v>
      </c>
      <c r="E5" s="49" t="s">
        <v>63</v>
      </c>
      <c r="F5" s="48" t="s">
        <v>64</v>
      </c>
      <c r="G5" s="48" t="s">
        <v>51</v>
      </c>
      <c r="H5" s="48" t="s">
        <v>58</v>
      </c>
      <c r="I5" s="62" t="s">
        <v>65</v>
      </c>
      <c r="J5" s="48">
        <v>2840</v>
      </c>
      <c r="K5" s="48" t="s">
        <v>59</v>
      </c>
      <c r="L5" s="48" t="s">
        <v>59</v>
      </c>
      <c r="M5" s="60" t="s">
        <v>38</v>
      </c>
    </row>
    <row r="6" spans="1:13" s="61" customFormat="1" x14ac:dyDescent="0.25">
      <c r="A6" s="54"/>
      <c r="B6" s="54"/>
      <c r="C6" s="54"/>
      <c r="D6" s="54"/>
      <c r="E6" s="54"/>
      <c r="F6" s="54"/>
      <c r="G6" s="54"/>
      <c r="H6" s="63"/>
      <c r="I6" s="64"/>
      <c r="J6" s="63"/>
      <c r="K6" s="54"/>
      <c r="L6" s="54"/>
      <c r="M6" s="54"/>
    </row>
    <row r="7" spans="1:13" s="61" customFormat="1" x14ac:dyDescent="0.25">
      <c r="A7" s="54"/>
      <c r="B7" s="54"/>
      <c r="C7" s="54"/>
      <c r="D7" s="54"/>
      <c r="E7" s="54"/>
      <c r="F7" s="54"/>
      <c r="G7" s="54"/>
      <c r="H7" s="63"/>
      <c r="I7" s="64"/>
      <c r="J7" s="63"/>
      <c r="K7" s="54"/>
      <c r="L7" s="54"/>
      <c r="M7" s="54"/>
    </row>
    <row r="8" spans="1:13" s="61" customFormat="1" x14ac:dyDescent="0.25">
      <c r="A8" s="54"/>
      <c r="B8" s="54"/>
      <c r="C8" s="54"/>
      <c r="D8" s="54"/>
      <c r="E8" s="54"/>
      <c r="F8" s="54"/>
      <c r="G8" s="54"/>
      <c r="H8" s="63"/>
      <c r="I8" s="64"/>
      <c r="J8" s="63"/>
      <c r="K8" s="54"/>
      <c r="L8" s="54"/>
      <c r="M8" s="54"/>
    </row>
    <row r="9" spans="1:13" s="61" customFormat="1" x14ac:dyDescent="0.25">
      <c r="A9" s="54"/>
      <c r="B9" s="54"/>
      <c r="C9" s="54"/>
      <c r="D9" s="54"/>
      <c r="E9" s="54"/>
      <c r="F9" s="54"/>
      <c r="G9" s="54"/>
      <c r="H9" s="63"/>
      <c r="I9" s="64"/>
      <c r="J9" s="63"/>
      <c r="K9" s="54"/>
      <c r="L9" s="54"/>
      <c r="M9" s="54"/>
    </row>
    <row r="10" spans="1:13" s="61" customFormat="1" x14ac:dyDescent="0.25">
      <c r="A10" s="54"/>
      <c r="B10" s="54"/>
      <c r="C10" s="54"/>
      <c r="D10" s="54"/>
      <c r="E10" s="54"/>
      <c r="F10" s="54"/>
      <c r="G10" s="54"/>
      <c r="H10" s="63"/>
      <c r="I10" s="64"/>
      <c r="J10" s="63"/>
      <c r="K10" s="54"/>
      <c r="L10" s="54"/>
      <c r="M10" s="54"/>
    </row>
    <row r="11" spans="1:13" s="61" customFormat="1" x14ac:dyDescent="0.25">
      <c r="A11" s="54"/>
      <c r="B11" s="54"/>
      <c r="C11" s="54"/>
      <c r="D11" s="54"/>
      <c r="E11" s="54"/>
      <c r="F11" s="54"/>
      <c r="G11" s="54"/>
      <c r="H11" s="63"/>
      <c r="I11" s="64"/>
      <c r="J11" s="63"/>
      <c r="K11" s="54"/>
      <c r="L11" s="54"/>
      <c r="M11" s="54"/>
    </row>
    <row r="12" spans="1:13" s="61" customFormat="1" x14ac:dyDescent="0.25">
      <c r="A12" s="54"/>
      <c r="B12" s="54"/>
      <c r="C12" s="54"/>
      <c r="D12" s="54"/>
      <c r="E12" s="54"/>
      <c r="F12" s="54"/>
      <c r="G12" s="54"/>
      <c r="H12" s="63"/>
      <c r="I12" s="64"/>
      <c r="J12" s="63"/>
      <c r="K12" s="54"/>
      <c r="L12" s="54"/>
      <c r="M12" s="54"/>
    </row>
    <row r="13" spans="1:13" s="61" customFormat="1" x14ac:dyDescent="0.25">
      <c r="A13" s="54"/>
      <c r="B13" s="54"/>
      <c r="C13" s="54"/>
      <c r="D13" s="54"/>
      <c r="E13" s="54"/>
      <c r="F13" s="54"/>
      <c r="G13" s="54"/>
      <c r="H13" s="63"/>
      <c r="I13" s="64"/>
      <c r="J13" s="63"/>
      <c r="K13" s="54"/>
      <c r="L13" s="54"/>
      <c r="M13" s="54"/>
    </row>
    <row r="14" spans="1:13" s="61" customFormat="1" x14ac:dyDescent="0.25">
      <c r="A14" s="54"/>
      <c r="B14" s="54"/>
      <c r="C14" s="54"/>
      <c r="D14" s="54"/>
      <c r="E14" s="54"/>
      <c r="F14" s="54"/>
      <c r="G14" s="54"/>
      <c r="H14" s="63"/>
      <c r="I14" s="64"/>
      <c r="J14" s="63"/>
      <c r="K14" s="54"/>
      <c r="L14" s="54"/>
      <c r="M14" s="54"/>
    </row>
    <row r="15" spans="1:13" s="61" customFormat="1" x14ac:dyDescent="0.25">
      <c r="A15" s="54"/>
      <c r="B15" s="54"/>
      <c r="C15" s="54"/>
      <c r="D15" s="54"/>
      <c r="E15" s="54"/>
      <c r="F15" s="54"/>
      <c r="G15" s="54"/>
      <c r="H15" s="63"/>
      <c r="I15" s="64"/>
      <c r="J15" s="63"/>
      <c r="K15" s="54"/>
      <c r="L15" s="54"/>
      <c r="M15" s="54"/>
    </row>
    <row r="16" spans="1:13" s="61" customFormat="1" x14ac:dyDescent="0.25">
      <c r="A16" s="54"/>
      <c r="B16" s="54"/>
      <c r="C16" s="54"/>
      <c r="D16" s="54"/>
      <c r="E16" s="54"/>
      <c r="F16" s="54"/>
      <c r="G16" s="54"/>
      <c r="H16" s="63"/>
      <c r="I16" s="64"/>
      <c r="J16" s="63"/>
      <c r="K16" s="54"/>
      <c r="L16" s="54"/>
      <c r="M16" s="54"/>
    </row>
    <row r="17" spans="1:13" s="61" customFormat="1" x14ac:dyDescent="0.25">
      <c r="A17" s="54"/>
      <c r="B17" s="54"/>
      <c r="C17" s="54"/>
      <c r="D17" s="54"/>
      <c r="E17" s="54"/>
      <c r="F17" s="54"/>
      <c r="G17" s="54"/>
      <c r="H17" s="63"/>
      <c r="I17" s="64"/>
      <c r="J17" s="63"/>
      <c r="K17" s="54"/>
      <c r="L17" s="54"/>
      <c r="M17" s="54"/>
    </row>
    <row r="18" spans="1:13" s="61" customFormat="1" x14ac:dyDescent="0.25">
      <c r="A18" s="54"/>
      <c r="B18" s="54"/>
      <c r="C18" s="54"/>
      <c r="D18" s="54"/>
      <c r="E18" s="54"/>
      <c r="F18" s="54"/>
      <c r="G18" s="54"/>
      <c r="H18" s="63"/>
      <c r="I18" s="64"/>
      <c r="J18" s="63"/>
      <c r="K18" s="54"/>
      <c r="L18" s="54"/>
      <c r="M18" s="54"/>
    </row>
    <row r="19" spans="1:13" s="61" customFormat="1" x14ac:dyDescent="0.25">
      <c r="A19" s="54"/>
      <c r="B19" s="54"/>
      <c r="C19" s="54"/>
      <c r="D19" s="54"/>
      <c r="E19" s="54"/>
      <c r="F19" s="54"/>
      <c r="G19" s="54"/>
      <c r="H19" s="63"/>
      <c r="I19" s="64"/>
      <c r="J19" s="63"/>
      <c r="K19" s="54"/>
      <c r="L19" s="54"/>
      <c r="M19" s="54"/>
    </row>
    <row r="20" spans="1:13" s="61" customFormat="1" x14ac:dyDescent="0.25">
      <c r="A20" s="54"/>
      <c r="B20" s="54"/>
      <c r="C20" s="54"/>
      <c r="D20" s="54"/>
      <c r="E20" s="54"/>
      <c r="F20" s="54"/>
      <c r="G20" s="54"/>
      <c r="H20" s="63"/>
      <c r="I20" s="64"/>
      <c r="J20" s="63"/>
      <c r="K20" s="54"/>
      <c r="L20" s="54"/>
      <c r="M20" s="54"/>
    </row>
    <row r="21" spans="1:13" s="61" customFormat="1" x14ac:dyDescent="0.25">
      <c r="A21" s="54"/>
      <c r="B21" s="54"/>
      <c r="C21" s="54"/>
      <c r="D21" s="54"/>
      <c r="E21" s="54"/>
      <c r="F21" s="54"/>
      <c r="G21" s="54"/>
      <c r="H21" s="63"/>
      <c r="I21" s="64"/>
      <c r="J21" s="63"/>
      <c r="K21" s="54"/>
      <c r="L21" s="54"/>
      <c r="M21" s="54"/>
    </row>
    <row r="22" spans="1:13" s="61" customFormat="1" x14ac:dyDescent="0.25">
      <c r="A22" s="54"/>
      <c r="B22" s="54"/>
      <c r="C22" s="54"/>
      <c r="D22" s="54"/>
      <c r="E22" s="54"/>
      <c r="F22" s="54"/>
      <c r="G22" s="54"/>
      <c r="H22" s="63"/>
      <c r="I22" s="64"/>
      <c r="J22" s="63"/>
      <c r="K22" s="54"/>
      <c r="L22" s="54"/>
      <c r="M22" s="54"/>
    </row>
    <row r="23" spans="1:13" s="61" customFormat="1" x14ac:dyDescent="0.25">
      <c r="A23" s="54"/>
      <c r="B23" s="54"/>
      <c r="C23" s="54"/>
      <c r="D23" s="54"/>
      <c r="E23" s="54"/>
      <c r="F23" s="54"/>
      <c r="G23" s="54"/>
      <c r="H23" s="63"/>
      <c r="I23" s="64"/>
      <c r="J23" s="63"/>
      <c r="K23" s="54"/>
      <c r="L23" s="54"/>
      <c r="M23" s="54"/>
    </row>
    <row r="24" spans="1:13" s="61" customFormat="1" x14ac:dyDescent="0.25">
      <c r="A24" s="54"/>
      <c r="B24" s="54"/>
      <c r="C24" s="54"/>
      <c r="D24" s="54"/>
      <c r="E24" s="54"/>
      <c r="F24" s="54"/>
      <c r="G24" s="54"/>
      <c r="H24" s="63"/>
      <c r="I24" s="64"/>
      <c r="J24" s="63"/>
      <c r="K24" s="54"/>
      <c r="L24" s="54"/>
      <c r="M24" s="54"/>
    </row>
    <row r="25" spans="1:13" s="61" customFormat="1" x14ac:dyDescent="0.25">
      <c r="A25" s="54"/>
      <c r="B25" s="54"/>
      <c r="C25" s="54"/>
      <c r="D25" s="54"/>
      <c r="E25" s="54"/>
      <c r="F25" s="54"/>
      <c r="G25" s="54"/>
      <c r="H25" s="63"/>
      <c r="I25" s="64"/>
      <c r="J25" s="63"/>
      <c r="K25" s="54"/>
      <c r="L25" s="54"/>
      <c r="M25" s="54"/>
    </row>
    <row r="26" spans="1:13" s="61" customFormat="1" x14ac:dyDescent="0.25">
      <c r="A26" s="54"/>
      <c r="B26" s="54"/>
      <c r="C26" s="54"/>
      <c r="D26" s="54"/>
      <c r="E26" s="54"/>
      <c r="F26" s="54"/>
      <c r="G26" s="54"/>
      <c r="H26" s="63"/>
      <c r="I26" s="64"/>
      <c r="J26" s="63"/>
      <c r="K26" s="54"/>
      <c r="L26" s="54"/>
      <c r="M26" s="54"/>
    </row>
    <row r="27" spans="1:13" s="61" customFormat="1" x14ac:dyDescent="0.25">
      <c r="A27" s="54"/>
      <c r="B27" s="54"/>
      <c r="C27" s="54"/>
      <c r="D27" s="54"/>
      <c r="E27" s="54"/>
      <c r="F27" s="54"/>
      <c r="G27" s="54"/>
      <c r="H27" s="63"/>
      <c r="I27" s="64"/>
      <c r="J27" s="63"/>
      <c r="K27" s="54"/>
      <c r="L27" s="54"/>
      <c r="M27" s="54"/>
    </row>
    <row r="28" spans="1:13" s="61" customFormat="1" x14ac:dyDescent="0.25">
      <c r="A28" s="54"/>
      <c r="B28" s="54"/>
      <c r="C28" s="54"/>
      <c r="D28" s="54"/>
      <c r="E28" s="54"/>
      <c r="F28" s="54"/>
      <c r="G28" s="54"/>
      <c r="H28" s="63"/>
      <c r="I28" s="64"/>
      <c r="J28" s="63"/>
      <c r="K28" s="54"/>
      <c r="L28" s="54"/>
      <c r="M28" s="54"/>
    </row>
    <row r="29" spans="1:13" s="61" customFormat="1" x14ac:dyDescent="0.25">
      <c r="A29" s="54"/>
      <c r="B29" s="54"/>
      <c r="C29" s="54"/>
      <c r="D29" s="54"/>
      <c r="E29" s="54"/>
      <c r="F29" s="54"/>
      <c r="G29" s="54"/>
      <c r="H29" s="63"/>
      <c r="I29" s="64"/>
      <c r="J29" s="63"/>
      <c r="K29" s="54"/>
      <c r="L29" s="54"/>
      <c r="M29" s="54"/>
    </row>
    <row r="30" spans="1:13" s="61" customFormat="1" x14ac:dyDescent="0.25">
      <c r="A30" s="54"/>
      <c r="B30" s="54"/>
      <c r="C30" s="54"/>
      <c r="D30" s="54"/>
      <c r="E30" s="54"/>
      <c r="F30" s="54"/>
      <c r="G30" s="54"/>
      <c r="H30" s="63"/>
      <c r="I30" s="64"/>
      <c r="J30" s="63"/>
      <c r="K30" s="54"/>
      <c r="L30" s="54"/>
      <c r="M30" s="54"/>
    </row>
    <row r="31" spans="1:13" s="61" customFormat="1" x14ac:dyDescent="0.25">
      <c r="A31" s="54"/>
      <c r="B31" s="54"/>
      <c r="C31" s="54"/>
      <c r="D31" s="54"/>
      <c r="E31" s="54"/>
      <c r="F31" s="54"/>
      <c r="G31" s="54"/>
      <c r="H31" s="63"/>
      <c r="I31" s="64"/>
      <c r="J31" s="63"/>
      <c r="K31" s="54"/>
      <c r="L31" s="54"/>
      <c r="M31" s="54"/>
    </row>
    <row r="32" spans="1:13" s="61" customFormat="1" x14ac:dyDescent="0.25">
      <c r="A32" s="54"/>
      <c r="B32" s="54"/>
      <c r="C32" s="54"/>
      <c r="D32" s="54"/>
      <c r="E32" s="54"/>
      <c r="F32" s="54"/>
      <c r="G32" s="54"/>
      <c r="H32" s="63"/>
      <c r="I32" s="64"/>
      <c r="J32" s="63"/>
      <c r="K32" s="54"/>
      <c r="L32" s="54"/>
      <c r="M32" s="54"/>
    </row>
    <row r="33" spans="1:13" s="61" customFormat="1" x14ac:dyDescent="0.25">
      <c r="A33" s="54"/>
      <c r="B33" s="54"/>
      <c r="C33" s="54"/>
      <c r="D33" s="54"/>
      <c r="E33" s="54"/>
      <c r="F33" s="54"/>
      <c r="G33" s="54"/>
      <c r="H33" s="63"/>
      <c r="I33" s="64"/>
      <c r="J33" s="63"/>
      <c r="K33" s="54"/>
      <c r="L33" s="54"/>
      <c r="M33" s="54"/>
    </row>
    <row r="34" spans="1:13" s="61" customFormat="1" x14ac:dyDescent="0.25">
      <c r="A34" s="54"/>
      <c r="B34" s="54"/>
      <c r="C34" s="54"/>
      <c r="D34" s="54"/>
      <c r="E34" s="54"/>
      <c r="F34" s="54"/>
      <c r="G34" s="54"/>
      <c r="H34" s="63"/>
      <c r="I34" s="64"/>
      <c r="J34" s="63"/>
      <c r="K34" s="54"/>
      <c r="L34" s="54"/>
      <c r="M34" s="54"/>
    </row>
    <row r="35" spans="1:13" s="61" customFormat="1" x14ac:dyDescent="0.25">
      <c r="A35" s="54"/>
      <c r="B35" s="54"/>
      <c r="C35" s="54"/>
      <c r="D35" s="54"/>
      <c r="E35" s="54"/>
      <c r="F35" s="54"/>
      <c r="G35" s="54"/>
      <c r="H35" s="63"/>
      <c r="I35" s="64"/>
      <c r="J35" s="63"/>
      <c r="K35" s="54"/>
      <c r="L35" s="54"/>
      <c r="M35" s="54"/>
    </row>
    <row r="36" spans="1:13" s="61" customFormat="1" x14ac:dyDescent="0.25">
      <c r="A36" s="54"/>
      <c r="B36" s="54"/>
      <c r="C36" s="54"/>
      <c r="D36" s="54"/>
      <c r="E36" s="54"/>
      <c r="F36" s="54"/>
      <c r="G36" s="54"/>
      <c r="H36" s="63"/>
      <c r="I36" s="64"/>
      <c r="J36" s="63"/>
      <c r="K36" s="54"/>
      <c r="L36" s="54"/>
      <c r="M36" s="54"/>
    </row>
    <row r="37" spans="1:13" s="54" customFormat="1" x14ac:dyDescent="0.25">
      <c r="H37" s="63"/>
      <c r="I37" s="64"/>
      <c r="J37" s="63"/>
    </row>
    <row r="38" spans="1:13" s="54" customFormat="1" x14ac:dyDescent="0.25">
      <c r="H38" s="63"/>
      <c r="I38" s="64"/>
      <c r="J38" s="63"/>
    </row>
    <row r="39" spans="1:13" s="54" customFormat="1" x14ac:dyDescent="0.25">
      <c r="H39" s="63"/>
      <c r="I39" s="63"/>
      <c r="J39" s="63"/>
    </row>
    <row r="40" spans="1:13" s="54" customFormat="1" x14ac:dyDescent="0.25">
      <c r="H40" s="63"/>
      <c r="I40" s="63"/>
      <c r="J40" s="63"/>
    </row>
    <row r="41" spans="1:13" s="54" customFormat="1" x14ac:dyDescent="0.25">
      <c r="H41" s="63"/>
      <c r="I41" s="63"/>
      <c r="J41" s="63"/>
    </row>
    <row r="42" spans="1:13" s="54" customFormat="1" x14ac:dyDescent="0.25">
      <c r="H42" s="63"/>
      <c r="I42" s="63"/>
      <c r="J42" s="63"/>
    </row>
    <row r="43" spans="1:13" s="54" customFormat="1" x14ac:dyDescent="0.25">
      <c r="H43" s="63"/>
      <c r="I43" s="63"/>
      <c r="J43" s="63"/>
    </row>
    <row r="44" spans="1:13" s="54" customFormat="1" x14ac:dyDescent="0.25">
      <c r="H44" s="63"/>
      <c r="I44" s="63"/>
      <c r="J44" s="63"/>
    </row>
    <row r="45" spans="1:13" s="54" customFormat="1" x14ac:dyDescent="0.25">
      <c r="H45" s="63"/>
      <c r="I45" s="63"/>
      <c r="J45" s="63"/>
    </row>
    <row r="46" spans="1:13" s="54" customFormat="1" x14ac:dyDescent="0.25">
      <c r="H46" s="63"/>
      <c r="I46" s="63"/>
      <c r="J46" s="63"/>
    </row>
    <row r="47" spans="1:13" s="54" customFormat="1" x14ac:dyDescent="0.25">
      <c r="H47" s="63"/>
      <c r="I47" s="63"/>
      <c r="J47" s="63"/>
    </row>
    <row r="48" spans="1:13" s="54" customFormat="1" x14ac:dyDescent="0.25">
      <c r="H48" s="63"/>
      <c r="I48" s="63"/>
      <c r="J48" s="63"/>
    </row>
    <row r="49" spans="1:13" s="54" customFormat="1" x14ac:dyDescent="0.25">
      <c r="A49" s="52"/>
      <c r="B49" s="52"/>
      <c r="C49" s="52"/>
      <c r="D49" s="52"/>
      <c r="E49" s="52"/>
      <c r="F49" s="52"/>
      <c r="G49" s="52"/>
      <c r="H49" s="63"/>
      <c r="I49" s="63"/>
      <c r="J49" s="65"/>
      <c r="K49" s="52"/>
      <c r="L49" s="52"/>
      <c r="M49" s="52"/>
    </row>
    <row r="50" spans="1:13" s="54" customFormat="1" x14ac:dyDescent="0.25">
      <c r="A50" s="52"/>
      <c r="B50" s="52"/>
      <c r="C50" s="52"/>
      <c r="D50" s="52"/>
      <c r="E50" s="52"/>
      <c r="F50" s="52"/>
      <c r="G50" s="52"/>
      <c r="H50" s="63"/>
      <c r="I50" s="63"/>
      <c r="J50" s="65"/>
      <c r="K50" s="52"/>
      <c r="L50" s="52"/>
      <c r="M50" s="52"/>
    </row>
    <row r="51" spans="1:13" s="54" customFormat="1" x14ac:dyDescent="0.25">
      <c r="A51" s="52"/>
      <c r="B51" s="52"/>
      <c r="C51" s="52"/>
      <c r="D51" s="52"/>
      <c r="E51" s="52"/>
      <c r="F51" s="52"/>
      <c r="G51" s="52"/>
      <c r="H51" s="63"/>
      <c r="I51" s="63"/>
      <c r="J51" s="65"/>
      <c r="K51" s="52"/>
      <c r="L51" s="52"/>
      <c r="M51" s="52"/>
    </row>
    <row r="52" spans="1:13" s="54" customFormat="1" x14ac:dyDescent="0.25">
      <c r="A52" s="52"/>
      <c r="B52" s="52"/>
      <c r="C52" s="52"/>
      <c r="D52" s="52"/>
      <c r="E52" s="52"/>
      <c r="F52" s="52"/>
      <c r="G52" s="52"/>
      <c r="H52" s="63"/>
      <c r="I52" s="63"/>
      <c r="J52" s="65"/>
      <c r="K52" s="52"/>
      <c r="L52" s="52"/>
      <c r="M52" s="52"/>
    </row>
    <row r="53" spans="1:13" s="54" customFormat="1" x14ac:dyDescent="0.25">
      <c r="A53" s="52"/>
      <c r="B53" s="52"/>
      <c r="C53" s="52"/>
      <c r="D53" s="52"/>
      <c r="E53" s="52"/>
      <c r="F53" s="52"/>
      <c r="G53" s="52"/>
      <c r="J53" s="52"/>
      <c r="K53" s="52"/>
      <c r="L53" s="52"/>
      <c r="M53" s="52"/>
    </row>
    <row r="54" spans="1:13" s="54" customFormat="1" x14ac:dyDescent="0.25">
      <c r="A54" s="52"/>
      <c r="B54" s="52"/>
      <c r="C54" s="52"/>
      <c r="D54" s="52"/>
      <c r="E54" s="52"/>
      <c r="F54" s="52"/>
      <c r="G54" s="52"/>
      <c r="J54" s="52"/>
      <c r="K54" s="52"/>
      <c r="L54" s="52"/>
      <c r="M54" s="52"/>
    </row>
    <row r="55" spans="1:13" s="54" customFormat="1" x14ac:dyDescent="0.25">
      <c r="A55" s="52"/>
      <c r="B55" s="52"/>
      <c r="C55" s="52"/>
      <c r="D55" s="52"/>
      <c r="E55" s="52"/>
      <c r="F55" s="52"/>
      <c r="G55" s="52"/>
      <c r="J55" s="52"/>
      <c r="K55" s="52"/>
      <c r="L55" s="52"/>
      <c r="M55" s="52"/>
    </row>
    <row r="56" spans="1:13" s="54" customFormat="1" x14ac:dyDescent="0.25">
      <c r="A56" s="52"/>
      <c r="B56" s="52"/>
      <c r="C56" s="52"/>
      <c r="D56" s="52"/>
      <c r="E56" s="52"/>
      <c r="F56" s="52"/>
      <c r="G56" s="52"/>
      <c r="J56" s="52"/>
      <c r="K56" s="52"/>
      <c r="L56" s="52"/>
      <c r="M56" s="52"/>
    </row>
    <row r="57" spans="1:13" s="54" customFormat="1" x14ac:dyDescent="0.25">
      <c r="A57" s="52"/>
      <c r="B57" s="52"/>
      <c r="C57" s="52"/>
      <c r="D57" s="52"/>
      <c r="E57" s="52"/>
      <c r="F57" s="52"/>
      <c r="G57" s="52"/>
      <c r="J57" s="52"/>
      <c r="K57" s="52"/>
      <c r="L57" s="52"/>
      <c r="M57" s="52"/>
    </row>
    <row r="58" spans="1:13" s="54" customFormat="1" x14ac:dyDescent="0.25">
      <c r="A58" s="52"/>
      <c r="B58" s="52"/>
      <c r="C58" s="52"/>
      <c r="D58" s="52"/>
      <c r="E58" s="52"/>
      <c r="F58" s="52"/>
      <c r="G58" s="52"/>
      <c r="J58" s="52"/>
      <c r="K58" s="52"/>
      <c r="L58" s="52"/>
      <c r="M58" s="52"/>
    </row>
    <row r="59" spans="1:13" s="54" customFormat="1" x14ac:dyDescent="0.25">
      <c r="A59" s="52"/>
      <c r="B59" s="52"/>
      <c r="C59" s="52"/>
      <c r="D59" s="52"/>
      <c r="E59" s="52"/>
      <c r="F59" s="52"/>
      <c r="G59" s="52"/>
      <c r="J59" s="52"/>
      <c r="K59" s="52"/>
      <c r="L59" s="52"/>
      <c r="M59" s="52"/>
    </row>
    <row r="60" spans="1:13" s="54" customFormat="1" x14ac:dyDescent="0.25">
      <c r="A60" s="52"/>
      <c r="B60" s="52"/>
      <c r="C60" s="52"/>
      <c r="D60" s="52"/>
      <c r="E60" s="52"/>
      <c r="F60" s="52"/>
      <c r="G60" s="52"/>
      <c r="J60" s="52"/>
      <c r="K60" s="52"/>
      <c r="L60" s="52"/>
      <c r="M60" s="52"/>
    </row>
    <row r="61" spans="1:13" s="54" customFormat="1" x14ac:dyDescent="0.25">
      <c r="A61" s="52"/>
      <c r="B61" s="52"/>
      <c r="C61" s="52"/>
      <c r="D61" s="52"/>
      <c r="E61" s="52"/>
      <c r="F61" s="52"/>
      <c r="G61" s="52"/>
      <c r="J61" s="52"/>
      <c r="K61" s="52"/>
      <c r="L61" s="52"/>
      <c r="M61" s="52"/>
    </row>
    <row r="62" spans="1:13" s="54" customFormat="1" x14ac:dyDescent="0.25">
      <c r="A62" s="52"/>
      <c r="B62" s="52"/>
      <c r="C62" s="52"/>
      <c r="D62" s="52"/>
      <c r="E62" s="52"/>
      <c r="F62" s="52"/>
      <c r="G62" s="52"/>
      <c r="J62" s="52"/>
      <c r="K62" s="52"/>
      <c r="L62" s="52"/>
      <c r="M62" s="52"/>
    </row>
    <row r="63" spans="1:13" s="54" customFormat="1" x14ac:dyDescent="0.25">
      <c r="A63" s="52"/>
      <c r="B63" s="52"/>
      <c r="C63" s="52"/>
      <c r="D63" s="52"/>
      <c r="E63" s="52"/>
      <c r="F63" s="52"/>
      <c r="G63" s="52"/>
      <c r="J63" s="52"/>
      <c r="K63" s="52"/>
      <c r="L63" s="52"/>
      <c r="M63" s="52"/>
    </row>
    <row r="64" spans="1:13" s="54" customFormat="1" x14ac:dyDescent="0.25">
      <c r="A64" s="52"/>
      <c r="B64" s="52"/>
      <c r="C64" s="52"/>
      <c r="D64" s="52"/>
      <c r="E64" s="52"/>
      <c r="F64" s="52"/>
      <c r="G64" s="52"/>
      <c r="J64" s="52"/>
      <c r="K64" s="52"/>
      <c r="L64" s="52"/>
      <c r="M64" s="52"/>
    </row>
    <row r="65" spans="1:13" s="54" customFormat="1" x14ac:dyDescent="0.25">
      <c r="A65" s="52"/>
      <c r="B65" s="52"/>
      <c r="C65" s="52"/>
      <c r="D65" s="52"/>
      <c r="E65" s="52"/>
      <c r="F65" s="52"/>
      <c r="G65" s="52"/>
      <c r="J65" s="52"/>
      <c r="K65" s="52"/>
      <c r="L65" s="52"/>
      <c r="M65" s="52"/>
    </row>
    <row r="66" spans="1:13" s="54" customFormat="1" x14ac:dyDescent="0.25">
      <c r="A66" s="52"/>
      <c r="B66" s="52"/>
      <c r="C66" s="52"/>
      <c r="D66" s="52"/>
      <c r="E66" s="52"/>
      <c r="F66" s="52"/>
      <c r="G66" s="52"/>
      <c r="J66" s="52"/>
      <c r="K66" s="52"/>
      <c r="L66" s="52"/>
      <c r="M66" s="52"/>
    </row>
    <row r="67" spans="1:13" s="54" customFormat="1" x14ac:dyDescent="0.25">
      <c r="A67" s="52"/>
      <c r="B67" s="52"/>
      <c r="C67" s="52"/>
      <c r="D67" s="52"/>
      <c r="E67" s="52"/>
      <c r="F67" s="52"/>
      <c r="G67" s="52"/>
      <c r="J67" s="52"/>
      <c r="K67" s="52"/>
      <c r="L67" s="52"/>
      <c r="M67" s="52"/>
    </row>
    <row r="68" spans="1:13" s="54" customFormat="1" x14ac:dyDescent="0.25">
      <c r="A68" s="52"/>
      <c r="B68" s="52"/>
      <c r="C68" s="52"/>
      <c r="D68" s="52"/>
      <c r="E68" s="52"/>
      <c r="F68" s="52"/>
      <c r="G68" s="52"/>
      <c r="J68" s="52"/>
      <c r="K68" s="52"/>
      <c r="L68" s="52"/>
      <c r="M68" s="52"/>
    </row>
    <row r="69" spans="1:13" s="54" customFormat="1" x14ac:dyDescent="0.25">
      <c r="A69" s="52"/>
      <c r="B69" s="52"/>
      <c r="C69" s="52"/>
      <c r="D69" s="52"/>
      <c r="E69" s="52"/>
      <c r="F69" s="52"/>
      <c r="G69" s="52"/>
      <c r="J69" s="52"/>
      <c r="K69" s="52"/>
      <c r="L69" s="52"/>
      <c r="M69" s="52"/>
    </row>
    <row r="70" spans="1:13" s="54" customFormat="1" x14ac:dyDescent="0.25">
      <c r="A70" s="52"/>
      <c r="B70" s="52"/>
      <c r="C70" s="52"/>
      <c r="D70" s="52"/>
      <c r="E70" s="52"/>
      <c r="F70" s="52"/>
      <c r="G70" s="52"/>
      <c r="J70" s="52"/>
      <c r="K70" s="52"/>
      <c r="L70" s="52"/>
      <c r="M70" s="52"/>
    </row>
    <row r="71" spans="1:13" s="54" customFormat="1" x14ac:dyDescent="0.25">
      <c r="A71" s="52"/>
      <c r="B71" s="52"/>
      <c r="C71" s="52"/>
      <c r="D71" s="52"/>
      <c r="E71" s="52"/>
      <c r="F71" s="52"/>
      <c r="G71" s="52"/>
      <c r="J71" s="52"/>
      <c r="K71" s="52"/>
      <c r="L71" s="52"/>
      <c r="M71" s="52"/>
    </row>
    <row r="72" spans="1:13" s="54" customFormat="1" x14ac:dyDescent="0.25">
      <c r="A72" s="52"/>
      <c r="B72" s="52"/>
      <c r="C72" s="52"/>
      <c r="D72" s="52"/>
      <c r="E72" s="52"/>
      <c r="F72" s="52"/>
      <c r="G72" s="52"/>
      <c r="J72" s="52"/>
      <c r="K72" s="52"/>
      <c r="L72" s="52"/>
      <c r="M72" s="52"/>
    </row>
    <row r="73" spans="1:13" s="54" customFormat="1" x14ac:dyDescent="0.25">
      <c r="A73" s="52"/>
      <c r="B73" s="52"/>
      <c r="C73" s="52"/>
      <c r="D73" s="52"/>
      <c r="E73" s="52"/>
      <c r="F73" s="52"/>
      <c r="G73" s="52"/>
      <c r="J73" s="52"/>
      <c r="K73" s="52"/>
      <c r="L73" s="52"/>
      <c r="M73" s="52"/>
    </row>
    <row r="74" spans="1:13" s="54" customFormat="1" x14ac:dyDescent="0.25">
      <c r="A74" s="52"/>
      <c r="B74" s="52"/>
      <c r="C74" s="52"/>
      <c r="D74" s="52"/>
      <c r="E74" s="52"/>
      <c r="F74" s="52"/>
      <c r="G74" s="52"/>
      <c r="J74" s="52"/>
      <c r="K74" s="52"/>
      <c r="L74" s="52"/>
      <c r="M74" s="52"/>
    </row>
    <row r="75" spans="1:13" s="54" customFormat="1" x14ac:dyDescent="0.25">
      <c r="A75" s="52"/>
      <c r="B75" s="52"/>
      <c r="C75" s="52"/>
      <c r="D75" s="52"/>
      <c r="E75" s="52"/>
      <c r="F75" s="52"/>
      <c r="G75" s="52"/>
      <c r="J75" s="52"/>
      <c r="K75" s="52"/>
      <c r="L75" s="52"/>
      <c r="M75" s="52"/>
    </row>
    <row r="76" spans="1:13" s="54" customFormat="1" x14ac:dyDescent="0.25">
      <c r="A76" s="52"/>
      <c r="B76" s="52"/>
      <c r="C76" s="52"/>
      <c r="D76" s="52"/>
      <c r="E76" s="52"/>
      <c r="F76" s="52"/>
      <c r="G76" s="52"/>
      <c r="J76" s="52"/>
      <c r="K76" s="52"/>
      <c r="L76" s="52"/>
      <c r="M76" s="52"/>
    </row>
    <row r="77" spans="1:13" s="54" customFormat="1" x14ac:dyDescent="0.25">
      <c r="A77" s="52"/>
      <c r="B77" s="52"/>
      <c r="C77" s="52"/>
      <c r="D77" s="52"/>
      <c r="E77" s="52"/>
      <c r="F77" s="52"/>
      <c r="G77" s="52"/>
      <c r="J77" s="52"/>
      <c r="K77" s="52"/>
      <c r="L77" s="52"/>
      <c r="M77" s="52"/>
    </row>
    <row r="78" spans="1:13" s="54" customFormat="1" x14ac:dyDescent="0.25">
      <c r="A78" s="52"/>
      <c r="B78" s="52"/>
      <c r="C78" s="52"/>
      <c r="D78" s="52"/>
      <c r="E78" s="52"/>
      <c r="F78" s="52"/>
      <c r="G78" s="52"/>
      <c r="J78" s="52"/>
      <c r="K78" s="52"/>
      <c r="L78" s="52"/>
      <c r="M78" s="52"/>
    </row>
    <row r="79" spans="1:13" s="54" customFormat="1" x14ac:dyDescent="0.25">
      <c r="A79" s="52"/>
      <c r="B79" s="52"/>
      <c r="C79" s="52"/>
      <c r="D79" s="52"/>
      <c r="E79" s="52"/>
      <c r="F79" s="52"/>
      <c r="G79" s="52"/>
      <c r="J79" s="52"/>
      <c r="K79" s="52"/>
      <c r="L79" s="52"/>
      <c r="M79" s="52"/>
    </row>
    <row r="80" spans="1:13" s="54" customFormat="1" x14ac:dyDescent="0.25">
      <c r="A80" s="52"/>
      <c r="B80" s="52"/>
      <c r="C80" s="52"/>
      <c r="D80" s="52"/>
      <c r="E80" s="52"/>
      <c r="F80" s="52"/>
      <c r="G80" s="52"/>
      <c r="J80" s="52"/>
      <c r="K80" s="52"/>
      <c r="L80" s="52"/>
      <c r="M80" s="52"/>
    </row>
    <row r="81" spans="1:13" s="54" customFormat="1" x14ac:dyDescent="0.25">
      <c r="A81" s="52"/>
      <c r="B81" s="52"/>
      <c r="C81" s="52"/>
      <c r="D81" s="52"/>
      <c r="E81" s="52"/>
      <c r="F81" s="52"/>
      <c r="G81" s="52"/>
      <c r="J81" s="52"/>
      <c r="K81" s="52"/>
      <c r="L81" s="52"/>
      <c r="M81" s="52"/>
    </row>
  </sheetData>
  <mergeCells count="2">
    <mergeCell ref="B3:C3"/>
    <mergeCell ref="G3:H3"/>
  </mergeCells>
  <pageMargins left="0.23622047244094491" right="0.23622047244094491" top="0.74803149606299213" bottom="0.74803149606299213" header="0.31496062992125984" footer="0.31496062992125984"/>
  <pageSetup paperSize="9" scale="6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4" sqref="C14"/>
    </sheetView>
  </sheetViews>
  <sheetFormatPr defaultRowHeight="15" x14ac:dyDescent="0.25"/>
  <cols>
    <col min="1" max="1" width="9.140625" style="45"/>
    <col min="2" max="2" width="45.7109375" style="45" customWidth="1"/>
    <col min="3" max="3" width="13" style="45" customWidth="1"/>
    <col min="4" max="4" width="22.7109375" style="45" customWidth="1"/>
    <col min="5" max="5" width="9.140625" style="45" customWidth="1"/>
    <col min="6" max="16384" width="9.140625" style="45"/>
  </cols>
  <sheetData>
    <row r="1" spans="1:4" x14ac:dyDescent="0.25">
      <c r="A1" s="46" t="s">
        <v>52</v>
      </c>
      <c r="B1" s="46"/>
      <c r="C1" s="46"/>
      <c r="D1" s="46"/>
    </row>
    <row r="3" spans="1:4" ht="30" x14ac:dyDescent="0.25">
      <c r="A3" s="47" t="s">
        <v>0</v>
      </c>
      <c r="B3" s="47" t="s">
        <v>53</v>
      </c>
      <c r="C3" s="47" t="s">
        <v>54</v>
      </c>
      <c r="D3" s="47" t="s">
        <v>39</v>
      </c>
    </row>
    <row r="4" spans="1:4" ht="30" x14ac:dyDescent="0.25">
      <c r="A4" s="68">
        <v>1</v>
      </c>
      <c r="B4" s="58" t="s">
        <v>55</v>
      </c>
      <c r="C4" s="68" t="s">
        <v>56</v>
      </c>
      <c r="D4" s="47" t="s">
        <v>66</v>
      </c>
    </row>
    <row r="5" spans="1:4" ht="30" x14ac:dyDescent="0.25">
      <c r="A5" s="68"/>
      <c r="B5" s="59" t="s">
        <v>57</v>
      </c>
      <c r="C5" s="68"/>
      <c r="D5" s="47" t="s">
        <v>67</v>
      </c>
    </row>
  </sheetData>
  <mergeCells count="2">
    <mergeCell ref="A4:A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4.1.</vt:lpstr>
      <vt:lpstr>4.2</vt:lpstr>
      <vt:lpstr>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Лежнева Ольга Дмитриевна</dc:creator>
  <cp:lastModifiedBy>Пользователь Windows</cp:lastModifiedBy>
  <cp:lastPrinted>2020-03-18T11:01:54Z</cp:lastPrinted>
  <dcterms:created xsi:type="dcterms:W3CDTF">2015-08-31T06:10:52Z</dcterms:created>
  <dcterms:modified xsi:type="dcterms:W3CDTF">2020-04-15T07:48:11Z</dcterms:modified>
</cp:coreProperties>
</file>