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8800" windowHeight="11805" tabRatio="796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'1Ф'!$A$1:$AC$114</definedName>
    <definedName name="Z_500C2F4F_1743_499A_A051_20565DBF52B2_.wvu.PrintArea" localSheetId="1" hidden="1">'2 Осв'!$A$1:$U$114</definedName>
    <definedName name="Z_500C2F4F_1743_499A_A051_20565DBF52B2_.wvu.PrintArea" localSheetId="2" hidden="1">'3 ОС'!$A$1:$W$115</definedName>
    <definedName name="Z_500C2F4F_1743_499A_A051_20565DBF52B2_.wvu.PrintArea" localSheetId="3" hidden="1">'4 Пп'!$A$1:$X$115</definedName>
    <definedName name="Z_500C2F4F_1743_499A_A051_20565DBF52B2_.wvu.PrintArea" localSheetId="4" hidden="1">'5Вв'!$A$1:$AA$115</definedName>
    <definedName name="Z_500C2F4F_1743_499A_A051_20565DBF52B2_.wvu.PrintArea" localSheetId="5" hidden="1">'6Вы'!$A$1:$U$107</definedName>
    <definedName name="Z_500C2F4F_1743_499A_A051_20565DBF52B2_.wvu.PrintArea" localSheetId="6" hidden="1">'7Кпкз'!$A$1:$AY$113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'9Фп'!$A$1:$H$457</definedName>
    <definedName name="_xlnm.Print_Area" localSheetId="0">'1Ф'!$A$1:$AC$114</definedName>
    <definedName name="_xlnm.Print_Area" localSheetId="1">'2 Осв'!$A$1:$U$114</definedName>
    <definedName name="_xlnm.Print_Area" localSheetId="2">'3 ОС'!$A$1:$W$114</definedName>
    <definedName name="_xlnm.Print_Area" localSheetId="3">'4 Пп'!$A$1:$X$114</definedName>
    <definedName name="_xlnm.Print_Area" localSheetId="4">'5Вв'!$A$1:$AA$114</definedName>
    <definedName name="_xlnm.Print_Area" localSheetId="5">'6Вы'!$A$1:$U$107</definedName>
    <definedName name="_xlnm.Print_Area" localSheetId="6">'7Кпкз'!$A$1:$AY$113</definedName>
    <definedName name="_xlnm.Print_Area" localSheetId="7">'8Расш'!$A$1:$M$21</definedName>
    <definedName name="_xlnm.Print_Area" localSheetId="8">'9Фп'!$A$1:$H$457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W20" i="7" l="1"/>
  <c r="G443" i="9" l="1"/>
  <c r="F443" i="9"/>
  <c r="F442" i="9"/>
  <c r="G442" i="9" s="1"/>
  <c r="G425" i="9"/>
  <c r="F425" i="9"/>
  <c r="G404" i="9"/>
  <c r="F404" i="9"/>
  <c r="G398" i="9"/>
  <c r="F398" i="9"/>
  <c r="G397" i="9"/>
  <c r="F397" i="9"/>
  <c r="G380" i="9"/>
  <c r="F380" i="9"/>
  <c r="G374" i="9"/>
  <c r="F374" i="9"/>
  <c r="G373" i="9"/>
  <c r="F373" i="9"/>
  <c r="G372" i="9"/>
  <c r="F372" i="9"/>
  <c r="G371" i="9"/>
  <c r="F371" i="9"/>
  <c r="G365" i="9"/>
  <c r="F365" i="9"/>
  <c r="G348" i="9"/>
  <c r="F348" i="9"/>
  <c r="G347" i="9"/>
  <c r="F347" i="9"/>
  <c r="G346" i="9"/>
  <c r="F346" i="9"/>
  <c r="G343" i="9"/>
  <c r="F343" i="9"/>
  <c r="G342" i="9"/>
  <c r="F342" i="9"/>
  <c r="G341" i="9"/>
  <c r="F341" i="9"/>
  <c r="G338" i="9"/>
  <c r="F338" i="9"/>
  <c r="F309" i="9"/>
  <c r="G309" i="9"/>
  <c r="G303" i="9"/>
  <c r="F303" i="9"/>
  <c r="F301" i="9"/>
  <c r="F295" i="9"/>
  <c r="F293" i="9"/>
  <c r="F287" i="9"/>
  <c r="F284" i="9"/>
  <c r="F281" i="9"/>
  <c r="F279" i="9"/>
  <c r="F263" i="9"/>
  <c r="F252" i="9"/>
  <c r="G250" i="9"/>
  <c r="F250" i="9"/>
  <c r="G249" i="9"/>
  <c r="F249" i="9"/>
  <c r="G248" i="9"/>
  <c r="F248" i="9"/>
  <c r="G241" i="9"/>
  <c r="F241" i="9"/>
  <c r="G240" i="9"/>
  <c r="F240" i="9"/>
  <c r="G213" i="9"/>
  <c r="F213" i="9"/>
  <c r="G211" i="9"/>
  <c r="F211" i="9"/>
  <c r="G210" i="9"/>
  <c r="F210" i="9"/>
  <c r="G209" i="9"/>
  <c r="F209" i="9"/>
  <c r="G208" i="9"/>
  <c r="F208" i="9"/>
  <c r="G200" i="9"/>
  <c r="F200" i="9"/>
  <c r="G196" i="9"/>
  <c r="F196" i="9"/>
  <c r="G195" i="9"/>
  <c r="F195" i="9"/>
  <c r="G194" i="9"/>
  <c r="F194" i="9"/>
  <c r="G193" i="9"/>
  <c r="F193" i="9"/>
  <c r="G192" i="9"/>
  <c r="F192" i="9"/>
  <c r="G188" i="9"/>
  <c r="F188" i="9"/>
  <c r="G185" i="9"/>
  <c r="F185" i="9"/>
  <c r="G183" i="9"/>
  <c r="F183" i="9"/>
  <c r="G182" i="9"/>
  <c r="F182" i="9"/>
  <c r="G173" i="9"/>
  <c r="F173" i="9"/>
  <c r="G171" i="9"/>
  <c r="F171" i="9"/>
  <c r="G165" i="9"/>
  <c r="F165" i="9"/>
  <c r="F105" i="9"/>
  <c r="F104" i="9"/>
  <c r="F102" i="9"/>
  <c r="F99" i="9"/>
  <c r="F98" i="9"/>
  <c r="F97" i="9"/>
  <c r="F93" i="9"/>
  <c r="F87" i="9"/>
  <c r="F72" i="9"/>
  <c r="F70" i="9"/>
  <c r="G70" i="9" s="1"/>
  <c r="F65" i="9"/>
  <c r="F60" i="9"/>
  <c r="F158" i="9"/>
  <c r="G158" i="9" s="1"/>
  <c r="F151" i="9"/>
  <c r="F145" i="9"/>
  <c r="F137" i="9"/>
  <c r="F136" i="9"/>
  <c r="F130" i="9"/>
  <c r="F128" i="9"/>
  <c r="G128" i="9" s="1"/>
  <c r="F115" i="9"/>
  <c r="F122" i="9"/>
  <c r="G122" i="9" s="1"/>
  <c r="F121" i="9"/>
  <c r="G113" i="9"/>
  <c r="F113" i="9"/>
  <c r="G107" i="9"/>
  <c r="F107" i="9"/>
  <c r="G106" i="9"/>
  <c r="F106" i="9"/>
  <c r="F101" i="9"/>
  <c r="G101" i="9" s="1"/>
  <c r="F100" i="9"/>
  <c r="G100" i="9" s="1"/>
  <c r="G95" i="9"/>
  <c r="F95" i="9"/>
  <c r="G94" i="9"/>
  <c r="F94" i="9"/>
  <c r="G85" i="9"/>
  <c r="F85" i="9"/>
  <c r="G79" i="9"/>
  <c r="F79" i="9"/>
  <c r="F76" i="9"/>
  <c r="G76" i="9" s="1"/>
  <c r="F75" i="9"/>
  <c r="G75" i="9" s="1"/>
  <c r="F74" i="9"/>
  <c r="G74" i="9" s="1"/>
  <c r="F73" i="9"/>
  <c r="G73" i="9" s="1"/>
  <c r="G71" i="9"/>
  <c r="F71" i="9"/>
  <c r="G69" i="9"/>
  <c r="F69" i="9"/>
  <c r="G68" i="9"/>
  <c r="F68" i="9"/>
  <c r="G67" i="9"/>
  <c r="F67" i="9"/>
  <c r="G66" i="9"/>
  <c r="F66" i="9"/>
  <c r="G59" i="9"/>
  <c r="F59" i="9"/>
  <c r="G58" i="9"/>
  <c r="F58" i="9"/>
  <c r="G57" i="9"/>
  <c r="F57" i="9"/>
  <c r="F55" i="9"/>
  <c r="G55" i="9" s="1"/>
  <c r="F54" i="9"/>
  <c r="G54" i="9" s="1"/>
  <c r="F53" i="9"/>
  <c r="G53" i="9" s="1"/>
  <c r="G51" i="9"/>
  <c r="F51" i="9"/>
  <c r="G50" i="9"/>
  <c r="F50" i="9"/>
  <c r="F44" i="9"/>
  <c r="G44" i="9" s="1"/>
  <c r="G42" i="9"/>
  <c r="F42" i="9"/>
  <c r="F36" i="9"/>
  <c r="G36" i="9" s="1"/>
  <c r="F35" i="9"/>
  <c r="G35" i="9" s="1"/>
  <c r="F29" i="9"/>
  <c r="G29" i="9" s="1"/>
  <c r="G27" i="9"/>
  <c r="F27" i="9"/>
  <c r="G21" i="9"/>
  <c r="F21" i="9"/>
  <c r="E397" i="9"/>
  <c r="E372" i="9" s="1"/>
  <c r="E371" i="9" s="1"/>
  <c r="E301" i="9"/>
  <c r="E252" i="9"/>
  <c r="E241" i="9"/>
  <c r="E183" i="9"/>
  <c r="E165" i="9"/>
  <c r="E240" i="9" s="1"/>
  <c r="E248" i="9" s="1"/>
  <c r="E101" i="9"/>
  <c r="E95" i="9"/>
  <c r="E94" i="9" s="1"/>
  <c r="E93" i="9"/>
  <c r="E87" i="9"/>
  <c r="E75" i="9"/>
  <c r="E71" i="9"/>
  <c r="E68" i="9"/>
  <c r="E60" i="9"/>
  <c r="E53" i="9"/>
  <c r="E51" i="9"/>
  <c r="E36" i="9"/>
  <c r="E21" i="9"/>
  <c r="E79" i="9" s="1"/>
  <c r="E107" i="9" s="1"/>
  <c r="E158" i="9" l="1"/>
  <c r="E137" i="9"/>
  <c r="AY111" i="7" l="1"/>
  <c r="AW111" i="7"/>
  <c r="W50" i="7" l="1"/>
  <c r="W49" i="7" s="1"/>
  <c r="P21" i="3" l="1"/>
  <c r="M21" i="3"/>
  <c r="V52" i="3"/>
  <c r="V51" i="3"/>
  <c r="U52" i="3"/>
  <c r="Z50" i="1"/>
  <c r="Y50" i="1"/>
  <c r="Z51" i="1"/>
  <c r="Y51" i="1"/>
  <c r="S50" i="1"/>
  <c r="T50" i="1" s="1"/>
  <c r="R50" i="1"/>
  <c r="T51" i="1"/>
  <c r="S51" i="1"/>
  <c r="R51" i="1"/>
  <c r="L24" i="2" l="1"/>
  <c r="L20" i="2" s="1"/>
  <c r="J20" i="2"/>
  <c r="H20" i="2"/>
  <c r="E20" i="2"/>
  <c r="R53" i="2" l="1"/>
  <c r="R52" i="2"/>
  <c r="R51" i="2"/>
  <c r="R50" i="2"/>
  <c r="P51" i="2" l="1"/>
  <c r="N51" i="2"/>
  <c r="S50" i="5" l="1"/>
  <c r="S49" i="5" s="1"/>
  <c r="P111" i="4" l="1"/>
  <c r="P49" i="4"/>
  <c r="P50" i="4"/>
  <c r="R51" i="3"/>
  <c r="R50" i="3" s="1"/>
  <c r="M51" i="3"/>
  <c r="M50" i="3" s="1"/>
  <c r="L50" i="2" l="1"/>
  <c r="L49" i="2" s="1"/>
  <c r="P50" i="1"/>
  <c r="M50" i="1"/>
  <c r="S26" i="5" l="1"/>
  <c r="K26" i="5"/>
  <c r="S111" i="5"/>
  <c r="V113" i="3"/>
  <c r="U113" i="3"/>
  <c r="R112" i="3"/>
  <c r="M112" i="3"/>
  <c r="R112" i="2"/>
  <c r="P112" i="2"/>
  <c r="N112" i="2"/>
  <c r="L111" i="2"/>
  <c r="Z112" i="1"/>
  <c r="Y112" i="1"/>
  <c r="S112" i="1"/>
  <c r="T112" i="1" s="1"/>
  <c r="R112" i="1"/>
  <c r="D372" i="9" l="1"/>
  <c r="D371" i="9" s="1"/>
  <c r="D101" i="9"/>
  <c r="D94" i="9"/>
  <c r="D75" i="9"/>
  <c r="D71" i="9"/>
  <c r="D68" i="9"/>
  <c r="D53" i="9"/>
  <c r="D51" i="9"/>
  <c r="D36" i="9"/>
  <c r="D21" i="9"/>
  <c r="D79" i="9" s="1"/>
  <c r="D107" i="9" s="1"/>
  <c r="AV20" i="7"/>
  <c r="AV26" i="7"/>
  <c r="AV111" i="7"/>
  <c r="AX111" i="7"/>
  <c r="V49" i="7"/>
  <c r="V50" i="7"/>
  <c r="I20" i="7"/>
  <c r="H20" i="7"/>
  <c r="I24" i="7"/>
  <c r="H24" i="7"/>
  <c r="I106" i="7"/>
  <c r="H106" i="7"/>
  <c r="I21" i="6"/>
  <c r="I23" i="6"/>
  <c r="I49" i="6"/>
  <c r="I50" i="6"/>
  <c r="I52" i="6"/>
  <c r="K111" i="5"/>
  <c r="O20" i="5"/>
  <c r="G20" i="5"/>
  <c r="O24" i="5"/>
  <c r="G24" i="5"/>
  <c r="O106" i="5"/>
  <c r="G106" i="5"/>
  <c r="K50" i="5"/>
  <c r="N20" i="4"/>
  <c r="N55" i="4"/>
  <c r="N24" i="4"/>
  <c r="U106" i="4"/>
  <c r="T106" i="4"/>
  <c r="S106" i="4"/>
  <c r="R106" i="4"/>
  <c r="Q106" i="4"/>
  <c r="N106" i="4"/>
  <c r="H20" i="4"/>
  <c r="H24" i="4"/>
  <c r="J26" i="4"/>
  <c r="J111" i="4"/>
  <c r="H106" i="4"/>
  <c r="J49" i="4"/>
  <c r="J50" i="4"/>
  <c r="R25" i="3"/>
  <c r="Q25" i="3"/>
  <c r="P25" i="3"/>
  <c r="O25" i="3"/>
  <c r="N25" i="3"/>
  <c r="M25" i="3"/>
  <c r="U110" i="3"/>
  <c r="U109" i="3"/>
  <c r="U108" i="3"/>
  <c r="V107" i="3"/>
  <c r="U107" i="3"/>
  <c r="T107" i="3"/>
  <c r="S107" i="3"/>
  <c r="R107" i="3"/>
  <c r="Q107" i="3"/>
  <c r="P107" i="3"/>
  <c r="O107" i="3"/>
  <c r="N107" i="3"/>
  <c r="M107" i="3"/>
  <c r="K21" i="3"/>
  <c r="J21" i="3"/>
  <c r="I21" i="3"/>
  <c r="H21" i="3"/>
  <c r="G21" i="3"/>
  <c r="F21" i="3"/>
  <c r="K25" i="3"/>
  <c r="J25" i="3"/>
  <c r="I25" i="3"/>
  <c r="H25" i="3"/>
  <c r="G25" i="3"/>
  <c r="F25" i="3"/>
  <c r="D21" i="3"/>
  <c r="D25" i="3"/>
  <c r="K112" i="3"/>
  <c r="J112" i="3"/>
  <c r="I112" i="3"/>
  <c r="H112" i="3"/>
  <c r="G112" i="3"/>
  <c r="F112" i="3"/>
  <c r="D112" i="3"/>
  <c r="H107" i="3"/>
  <c r="G107" i="3"/>
  <c r="F107" i="3"/>
  <c r="E107" i="3"/>
  <c r="I107" i="3"/>
  <c r="D107" i="3"/>
  <c r="K51" i="3"/>
  <c r="F51" i="3"/>
  <c r="D51" i="3"/>
  <c r="R109" i="2"/>
  <c r="P109" i="2"/>
  <c r="N109" i="2"/>
  <c r="P108" i="2"/>
  <c r="R108" i="2" s="1"/>
  <c r="N108" i="2"/>
  <c r="R107" i="2"/>
  <c r="P107" i="2"/>
  <c r="N107" i="2"/>
  <c r="P106" i="2"/>
  <c r="R106" i="2" s="1"/>
  <c r="N106" i="2"/>
  <c r="L106" i="2"/>
  <c r="K24" i="2"/>
  <c r="J24" i="2"/>
  <c r="I24" i="2"/>
  <c r="H24" i="2"/>
  <c r="G24" i="2"/>
  <c r="F24" i="2"/>
  <c r="E24" i="2"/>
  <c r="J111" i="2"/>
  <c r="H111" i="2"/>
  <c r="E111" i="2"/>
  <c r="J106" i="2"/>
  <c r="H106" i="2"/>
  <c r="E106" i="2"/>
  <c r="J50" i="2"/>
  <c r="H50" i="2"/>
  <c r="E50" i="2"/>
  <c r="D20" i="2"/>
  <c r="D24" i="2"/>
  <c r="D49" i="2"/>
  <c r="D50" i="2"/>
  <c r="D111" i="2"/>
  <c r="D106" i="2"/>
  <c r="Z109" i="1"/>
  <c r="Y109" i="1"/>
  <c r="T109" i="1"/>
  <c r="Y108" i="1"/>
  <c r="Z108" i="1" s="1"/>
  <c r="Z107" i="1"/>
  <c r="Y107" i="1"/>
  <c r="T107" i="1"/>
  <c r="S109" i="1"/>
  <c r="S108" i="1"/>
  <c r="T108" i="1" s="1"/>
  <c r="S107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R109" i="1"/>
  <c r="R108" i="1"/>
  <c r="R106" i="1" s="1"/>
  <c r="R107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P111" i="1"/>
  <c r="P26" i="1" s="1"/>
  <c r="M111" i="1"/>
  <c r="M26" i="1" s="1"/>
  <c r="P106" i="1"/>
  <c r="Y106" i="1" s="1"/>
  <c r="Z106" i="1" s="1"/>
  <c r="M106" i="1"/>
  <c r="S106" i="1" s="1"/>
  <c r="T106" i="1" s="1"/>
  <c r="K20" i="1"/>
  <c r="H20" i="1"/>
  <c r="G20" i="1"/>
  <c r="E20" i="1"/>
  <c r="K111" i="1"/>
  <c r="H111" i="1"/>
  <c r="G111" i="1"/>
  <c r="E111" i="1"/>
  <c r="K24" i="1"/>
  <c r="H24" i="1"/>
  <c r="G24" i="1"/>
  <c r="E24" i="1"/>
  <c r="K106" i="1"/>
  <c r="H106" i="1"/>
  <c r="G106" i="1"/>
  <c r="E106" i="1"/>
  <c r="G52" i="1"/>
  <c r="E52" i="1"/>
  <c r="E49" i="1" s="1"/>
  <c r="K50" i="1"/>
  <c r="H50" i="1"/>
  <c r="G50" i="1"/>
  <c r="E50" i="1"/>
  <c r="D20" i="1"/>
  <c r="D24" i="1"/>
  <c r="D111" i="1"/>
  <c r="D106" i="1"/>
  <c r="D50" i="1"/>
  <c r="P24" i="1" l="1"/>
  <c r="M24" i="1"/>
  <c r="D158" i="9"/>
  <c r="D137" i="9"/>
  <c r="F198" i="9" l="1"/>
  <c r="G198" i="9" s="1"/>
  <c r="F143" i="9"/>
  <c r="AC95" i="7" l="1"/>
  <c r="AC90" i="7" s="1"/>
  <c r="AC48" i="7" s="1"/>
  <c r="AC22" i="7" s="1"/>
  <c r="AC20" i="7" s="1"/>
  <c r="S52" i="5" l="1"/>
  <c r="P52" i="4"/>
  <c r="R53" i="3"/>
  <c r="M53" i="3"/>
  <c r="P113" i="2" l="1"/>
  <c r="P96" i="2"/>
  <c r="R96" i="2" s="1"/>
  <c r="P88" i="2"/>
  <c r="R88" i="2" s="1"/>
  <c r="P87" i="2"/>
  <c r="P86" i="2"/>
  <c r="R86" i="2" s="1"/>
  <c r="P85" i="2"/>
  <c r="R85" i="2" s="1"/>
  <c r="P84" i="2"/>
  <c r="R84" i="2" s="1"/>
  <c r="P83" i="2"/>
  <c r="R83" i="2" s="1"/>
  <c r="P82" i="2"/>
  <c r="R82" i="2" s="1"/>
  <c r="P81" i="2"/>
  <c r="R81" i="2" s="1"/>
  <c r="P80" i="2"/>
  <c r="R80" i="2" s="1"/>
  <c r="P79" i="2"/>
  <c r="R79" i="2" s="1"/>
  <c r="P78" i="2"/>
  <c r="R78" i="2" s="1"/>
  <c r="P77" i="2"/>
  <c r="R77" i="2" s="1"/>
  <c r="P76" i="2"/>
  <c r="R76" i="2" s="1"/>
  <c r="P75" i="2"/>
  <c r="R75" i="2" s="1"/>
  <c r="P74" i="2"/>
  <c r="R74" i="2" s="1"/>
  <c r="P73" i="2"/>
  <c r="R73" i="2" s="1"/>
  <c r="P72" i="2"/>
  <c r="R72" i="2" s="1"/>
  <c r="P71" i="2"/>
  <c r="R71" i="2" s="1"/>
  <c r="P70" i="2"/>
  <c r="R70" i="2" s="1"/>
  <c r="P69" i="2"/>
  <c r="R69" i="2" s="1"/>
  <c r="P68" i="2"/>
  <c r="R68" i="2" s="1"/>
  <c r="P67" i="2"/>
  <c r="R67" i="2" s="1"/>
  <c r="P66" i="2"/>
  <c r="R66" i="2" s="1"/>
  <c r="P65" i="2"/>
  <c r="R65" i="2" s="1"/>
  <c r="P64" i="2"/>
  <c r="R64" i="2" s="1"/>
  <c r="P63" i="2"/>
  <c r="R63" i="2" s="1"/>
  <c r="P62" i="2"/>
  <c r="R62" i="2" s="1"/>
  <c r="P61" i="2"/>
  <c r="R61" i="2" s="1"/>
  <c r="P60" i="2"/>
  <c r="P59" i="2"/>
  <c r="R59" i="2" s="1"/>
  <c r="P58" i="2"/>
  <c r="R58" i="2" s="1"/>
  <c r="P57" i="2"/>
  <c r="R57" i="2" s="1"/>
  <c r="P56" i="2"/>
  <c r="R56" i="2" s="1"/>
  <c r="P53" i="2"/>
  <c r="P50" i="2"/>
  <c r="N113" i="2"/>
  <c r="N96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3" i="2"/>
  <c r="N50" i="2"/>
  <c r="L52" i="2"/>
  <c r="P52" i="1"/>
  <c r="M52" i="1"/>
  <c r="R52" i="1" s="1"/>
  <c r="AY26" i="7" l="1"/>
  <c r="AY20" i="7" s="1"/>
  <c r="AX26" i="7"/>
  <c r="AX20" i="7" s="1"/>
  <c r="V52" i="7" l="1"/>
  <c r="M55" i="6"/>
  <c r="M54" i="6" s="1"/>
  <c r="M49" i="6" s="1"/>
  <c r="M23" i="6" s="1"/>
  <c r="M21" i="6" s="1"/>
  <c r="G55" i="6"/>
  <c r="G54" i="6" s="1"/>
  <c r="G49" i="6" s="1"/>
  <c r="G23" i="6" s="1"/>
  <c r="G21" i="6" s="1"/>
  <c r="K90" i="5"/>
  <c r="J52" i="4"/>
  <c r="N54" i="4"/>
  <c r="H55" i="4" l="1"/>
  <c r="H54" i="4" s="1"/>
  <c r="K53" i="3" l="1"/>
  <c r="F53" i="3"/>
  <c r="D53" i="3"/>
  <c r="P111" i="2" l="1"/>
  <c r="N111" i="2"/>
  <c r="J52" i="2"/>
  <c r="P52" i="2" s="1"/>
  <c r="H52" i="2"/>
  <c r="N52" i="2" s="1"/>
  <c r="E52" i="2"/>
  <c r="D52" i="2"/>
  <c r="L52" i="1"/>
  <c r="J52" i="1"/>
  <c r="I52" i="1"/>
  <c r="K52" i="1"/>
  <c r="H52" i="1"/>
  <c r="D52" i="1"/>
  <c r="U55" i="7" l="1"/>
  <c r="S95" i="5"/>
  <c r="S90" i="5" s="1"/>
  <c r="O55" i="5"/>
  <c r="P56" i="3" l="1"/>
  <c r="M56" i="3"/>
  <c r="D56" i="3"/>
  <c r="H55" i="2"/>
  <c r="E55" i="2"/>
  <c r="D55" i="2"/>
  <c r="L55" i="2" l="1"/>
  <c r="N55" i="2" l="1"/>
  <c r="R96" i="1"/>
  <c r="R113" i="1"/>
  <c r="R111" i="1" s="1"/>
  <c r="P55" i="1"/>
  <c r="M55" i="1"/>
  <c r="G55" i="1"/>
  <c r="D55" i="1"/>
  <c r="U97" i="3" l="1"/>
  <c r="V97" i="3" s="1"/>
  <c r="L95" i="2"/>
  <c r="L90" i="2" l="1"/>
  <c r="AB95" i="7"/>
  <c r="AB90" i="7" s="1"/>
  <c r="AB48" i="7" s="1"/>
  <c r="AB22" i="7" s="1"/>
  <c r="AB20" i="7" s="1"/>
  <c r="T55" i="7"/>
  <c r="T54" i="7" s="1"/>
  <c r="T48" i="7" s="1"/>
  <c r="T22" i="7" s="1"/>
  <c r="T20" i="7" s="1"/>
  <c r="U54" i="7"/>
  <c r="U48" i="7" s="1"/>
  <c r="U22" i="7" s="1"/>
  <c r="U20" i="7" s="1"/>
  <c r="V48" i="7"/>
  <c r="V22" i="7" s="1"/>
  <c r="V20" i="7" s="1"/>
  <c r="AW26" i="7"/>
  <c r="W48" i="7" l="1"/>
  <c r="W22" i="7" s="1"/>
  <c r="W20" i="7" s="1"/>
  <c r="K49" i="5"/>
  <c r="Q55" i="5"/>
  <c r="Q54" i="5" s="1"/>
  <c r="O54" i="5"/>
  <c r="O48" i="5" s="1"/>
  <c r="O22" i="5" s="1"/>
  <c r="I55" i="5"/>
  <c r="I54" i="5" s="1"/>
  <c r="G55" i="5"/>
  <c r="P48" i="4"/>
  <c r="P22" i="4" s="1"/>
  <c r="P20" i="4" s="1"/>
  <c r="J95" i="4"/>
  <c r="J90" i="4" s="1"/>
  <c r="N48" i="4"/>
  <c r="H48" i="4"/>
  <c r="H22" i="4" s="1"/>
  <c r="R113" i="2"/>
  <c r="Y113" i="1"/>
  <c r="Z113" i="1" s="1"/>
  <c r="Y96" i="1"/>
  <c r="Z96" i="1" s="1"/>
  <c r="Y53" i="1"/>
  <c r="Z53" i="1" s="1"/>
  <c r="S53" i="1"/>
  <c r="T53" i="1" s="1"/>
  <c r="S96" i="1"/>
  <c r="T96" i="1" s="1"/>
  <c r="S113" i="1"/>
  <c r="T113" i="1" s="1"/>
  <c r="R53" i="1"/>
  <c r="N22" i="4" l="1"/>
  <c r="K48" i="5"/>
  <c r="K22" i="5" s="1"/>
  <c r="K20" i="5" s="1"/>
  <c r="J48" i="4"/>
  <c r="J22" i="4" s="1"/>
  <c r="J20" i="4" s="1"/>
  <c r="S48" i="5"/>
  <c r="S22" i="5" s="1"/>
  <c r="Z22" i="5" l="1"/>
  <c r="Z20" i="5" s="1"/>
  <c r="S20" i="5"/>
  <c r="U54" i="3"/>
  <c r="V54" i="3" s="1"/>
  <c r="U114" i="3"/>
  <c r="V114" i="3" s="1"/>
  <c r="R96" i="3"/>
  <c r="R91" i="3" s="1"/>
  <c r="M96" i="3"/>
  <c r="M91" i="3" s="1"/>
  <c r="P55" i="3"/>
  <c r="P49" i="3" s="1"/>
  <c r="P23" i="3" s="1"/>
  <c r="M55" i="3"/>
  <c r="K96" i="3"/>
  <c r="K91" i="3" s="1"/>
  <c r="F96" i="3"/>
  <c r="F91" i="3" s="1"/>
  <c r="I56" i="3"/>
  <c r="I55" i="3" s="1"/>
  <c r="I49" i="3" s="1"/>
  <c r="I23" i="3" s="1"/>
  <c r="K27" i="3"/>
  <c r="F27" i="3"/>
  <c r="F56" i="3"/>
  <c r="F55" i="3" s="1"/>
  <c r="D27" i="3"/>
  <c r="D96" i="3"/>
  <c r="D91" i="3" s="1"/>
  <c r="D55" i="3"/>
  <c r="L54" i="2"/>
  <c r="J26" i="2"/>
  <c r="H26" i="2"/>
  <c r="J95" i="2"/>
  <c r="H95" i="2"/>
  <c r="E95" i="2"/>
  <c r="E90" i="2" s="1"/>
  <c r="H54" i="2"/>
  <c r="N54" i="2" s="1"/>
  <c r="E54" i="2"/>
  <c r="J55" i="2"/>
  <c r="P55" i="2" s="1"/>
  <c r="R55" i="2" s="1"/>
  <c r="D95" i="2"/>
  <c r="D90" i="2" s="1"/>
  <c r="D54" i="2"/>
  <c r="X55" i="1"/>
  <c r="X54" i="1" s="1"/>
  <c r="AA55" i="1"/>
  <c r="AA54" i="1" s="1"/>
  <c r="T79" i="1"/>
  <c r="Y79" i="1"/>
  <c r="T80" i="1"/>
  <c r="Y80" i="1"/>
  <c r="K26" i="1"/>
  <c r="H26" i="1"/>
  <c r="AB26" i="1"/>
  <c r="AA26" i="1"/>
  <c r="X26" i="1"/>
  <c r="W26" i="1"/>
  <c r="V26" i="1"/>
  <c r="U26" i="1"/>
  <c r="Q26" i="1"/>
  <c r="O26" i="1"/>
  <c r="N26" i="1"/>
  <c r="L26" i="1"/>
  <c r="J26" i="1"/>
  <c r="I26" i="1"/>
  <c r="G26" i="1"/>
  <c r="F26" i="1"/>
  <c r="AB95" i="1"/>
  <c r="AA95" i="1"/>
  <c r="X95" i="1"/>
  <c r="W95" i="1"/>
  <c r="V95" i="1"/>
  <c r="U95" i="1"/>
  <c r="Q95" i="1"/>
  <c r="P95" i="1"/>
  <c r="P90" i="1" s="1"/>
  <c r="O95" i="1"/>
  <c r="N95" i="1"/>
  <c r="M95" i="1"/>
  <c r="M90" i="1" s="1"/>
  <c r="L95" i="1"/>
  <c r="K95" i="1"/>
  <c r="K90" i="1" s="1"/>
  <c r="J95" i="1"/>
  <c r="I95" i="1"/>
  <c r="H95" i="1"/>
  <c r="H90" i="1" s="1"/>
  <c r="G95" i="1"/>
  <c r="G90" i="1" s="1"/>
  <c r="F95" i="1"/>
  <c r="E95" i="1"/>
  <c r="E90" i="1" s="1"/>
  <c r="D95" i="1"/>
  <c r="D90" i="1" s="1"/>
  <c r="AB55" i="1"/>
  <c r="U55" i="1"/>
  <c r="U54" i="1" s="1"/>
  <c r="Q55" i="1"/>
  <c r="Q54" i="1" s="1"/>
  <c r="P54" i="1"/>
  <c r="O55" i="1"/>
  <c r="O54" i="1" s="1"/>
  <c r="N55" i="1"/>
  <c r="M54" i="1"/>
  <c r="L55" i="1"/>
  <c r="L54" i="1" s="1"/>
  <c r="K55" i="1"/>
  <c r="K54" i="1" s="1"/>
  <c r="J55" i="1"/>
  <c r="J54" i="1" s="1"/>
  <c r="I55" i="1"/>
  <c r="I54" i="1" s="1"/>
  <c r="H55" i="1"/>
  <c r="S55" i="1" s="1"/>
  <c r="F55" i="1"/>
  <c r="F54" i="1" s="1"/>
  <c r="E55" i="1"/>
  <c r="E54" i="1" s="1"/>
  <c r="AB54" i="1"/>
  <c r="N54" i="1"/>
  <c r="G54" i="1"/>
  <c r="D54" i="1"/>
  <c r="AA49" i="1"/>
  <c r="W49" i="1"/>
  <c r="U49" i="1"/>
  <c r="G49" i="1"/>
  <c r="N95" i="2" l="1"/>
  <c r="H90" i="2"/>
  <c r="N90" i="2" s="1"/>
  <c r="R90" i="1"/>
  <c r="J90" i="2"/>
  <c r="P90" i="2" s="1"/>
  <c r="R90" i="2" s="1"/>
  <c r="P95" i="2"/>
  <c r="R95" i="2" s="1"/>
  <c r="U112" i="3"/>
  <c r="V112" i="3" s="1"/>
  <c r="D50" i="3"/>
  <c r="D49" i="3" s="1"/>
  <c r="D23" i="3" s="1"/>
  <c r="K49" i="1"/>
  <c r="K48" i="1" s="1"/>
  <c r="K22" i="1" s="1"/>
  <c r="H49" i="1"/>
  <c r="D49" i="1"/>
  <c r="D48" i="1" s="1"/>
  <c r="D22" i="1" s="1"/>
  <c r="S52" i="1"/>
  <c r="T52" i="1" s="1"/>
  <c r="U53" i="3"/>
  <c r="V53" i="3" s="1"/>
  <c r="H54" i="1"/>
  <c r="J54" i="2"/>
  <c r="P54" i="2" s="1"/>
  <c r="R54" i="2" s="1"/>
  <c r="K50" i="3"/>
  <c r="K49" i="3" s="1"/>
  <c r="K23" i="3" s="1"/>
  <c r="F50" i="3"/>
  <c r="U96" i="3"/>
  <c r="V96" i="3" s="1"/>
  <c r="M27" i="3"/>
  <c r="U27" i="3" s="1"/>
  <c r="V27" i="3" s="1"/>
  <c r="U50" i="3"/>
  <c r="V50" i="3" s="1"/>
  <c r="U51" i="3"/>
  <c r="L26" i="2"/>
  <c r="P26" i="2" s="1"/>
  <c r="R26" i="2" s="1"/>
  <c r="R111" i="2"/>
  <c r="F49" i="1"/>
  <c r="J49" i="1"/>
  <c r="J48" i="1" s="1"/>
  <c r="J22" i="1" s="1"/>
  <c r="J20" i="1" s="1"/>
  <c r="L49" i="1"/>
  <c r="L48" i="1" s="1"/>
  <c r="L20" i="1" s="1"/>
  <c r="N49" i="1"/>
  <c r="N48" i="1" s="1"/>
  <c r="N22" i="1" s="1"/>
  <c r="N20" i="1" s="1"/>
  <c r="Y52" i="1"/>
  <c r="Z52" i="1" s="1"/>
  <c r="T55" i="1"/>
  <c r="Y55" i="1"/>
  <c r="Z55" i="1" s="1"/>
  <c r="Y95" i="1"/>
  <c r="Z95" i="1" s="1"/>
  <c r="I49" i="1"/>
  <c r="O49" i="1"/>
  <c r="O48" i="1" s="1"/>
  <c r="O22" i="1" s="1"/>
  <c r="O20" i="1" s="1"/>
  <c r="Q49" i="1"/>
  <c r="Q48" i="1" s="1"/>
  <c r="Q22" i="1" s="1"/>
  <c r="Q20" i="1" s="1"/>
  <c r="V49" i="1"/>
  <c r="X49" i="1"/>
  <c r="X48" i="1" s="1"/>
  <c r="X22" i="1" s="1"/>
  <c r="X20" i="1" s="1"/>
  <c r="AB49" i="1"/>
  <c r="AB48" i="1" s="1"/>
  <c r="AB22" i="1" s="1"/>
  <c r="AB20" i="1" s="1"/>
  <c r="S95" i="1"/>
  <c r="T95" i="1" s="1"/>
  <c r="R95" i="1"/>
  <c r="Y90" i="1"/>
  <c r="Z90" i="1" s="1"/>
  <c r="P49" i="1"/>
  <c r="AA48" i="1"/>
  <c r="AA22" i="1" s="1"/>
  <c r="AA20" i="1" s="1"/>
  <c r="U48" i="1"/>
  <c r="U22" i="1" s="1"/>
  <c r="U20" i="1" s="1"/>
  <c r="M49" i="1"/>
  <c r="V55" i="1"/>
  <c r="V54" i="1" s="1"/>
  <c r="V48" i="1" s="1"/>
  <c r="V22" i="1" s="1"/>
  <c r="V20" i="1" s="1"/>
  <c r="W55" i="1"/>
  <c r="W54" i="1" s="1"/>
  <c r="W48" i="1" s="1"/>
  <c r="W22" i="1" s="1"/>
  <c r="W20" i="1" s="1"/>
  <c r="G48" i="1"/>
  <c r="S49" i="1" l="1"/>
  <c r="H48" i="1"/>
  <c r="H22" i="1" s="1"/>
  <c r="G22" i="1"/>
  <c r="F48" i="1"/>
  <c r="F22" i="1" s="1"/>
  <c r="F20" i="1" s="1"/>
  <c r="R49" i="1"/>
  <c r="N26" i="2"/>
  <c r="P48" i="1"/>
  <c r="R49" i="3"/>
  <c r="R23" i="3" s="1"/>
  <c r="F49" i="3"/>
  <c r="F23" i="3" s="1"/>
  <c r="D48" i="2"/>
  <c r="D22" i="2" s="1"/>
  <c r="Y49" i="1"/>
  <c r="Z49" i="1" s="1"/>
  <c r="E48" i="1"/>
  <c r="E22" i="1" s="1"/>
  <c r="M48" i="1"/>
  <c r="I48" i="1"/>
  <c r="I22" i="1" s="1"/>
  <c r="I20" i="1" s="1"/>
  <c r="M49" i="3"/>
  <c r="U91" i="3"/>
  <c r="V91" i="3" s="1"/>
  <c r="L48" i="2"/>
  <c r="S90" i="1"/>
  <c r="T49" i="1"/>
  <c r="P22" i="1" l="1"/>
  <c r="P20" i="1" s="1"/>
  <c r="S48" i="1"/>
  <c r="M22" i="1"/>
  <c r="M20" i="1" s="1"/>
  <c r="Y48" i="1"/>
  <c r="Z48" i="1" s="1"/>
  <c r="R48" i="1"/>
  <c r="U49" i="3"/>
  <c r="V49" i="3" s="1"/>
  <c r="M23" i="3"/>
  <c r="U23" i="3" s="1"/>
  <c r="V23" i="3" s="1"/>
  <c r="S22" i="1"/>
  <c r="T22" i="1" s="1"/>
  <c r="T90" i="1"/>
  <c r="L22" i="2"/>
  <c r="Y22" i="1" l="1"/>
  <c r="Z22" i="1" s="1"/>
  <c r="U21" i="3"/>
  <c r="V21" i="3" s="1"/>
  <c r="R22" i="1"/>
  <c r="T48" i="1"/>
  <c r="I48" i="5" l="1"/>
  <c r="G54" i="5"/>
  <c r="G48" i="5" s="1"/>
  <c r="G22" i="5" s="1"/>
  <c r="U89" i="3" l="1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R27" i="3"/>
  <c r="R21" i="3" s="1"/>
  <c r="H49" i="2" l="1"/>
  <c r="N49" i="2" s="1"/>
  <c r="H48" i="2" l="1"/>
  <c r="N48" i="2" s="1"/>
  <c r="Y82" i="1"/>
  <c r="Y81" i="1"/>
  <c r="T88" i="1"/>
  <c r="T87" i="1"/>
  <c r="T86" i="1"/>
  <c r="T85" i="1"/>
  <c r="T84" i="1"/>
  <c r="T83" i="1"/>
  <c r="T82" i="1"/>
  <c r="T81" i="1"/>
  <c r="S54" i="1"/>
  <c r="H22" i="2" l="1"/>
  <c r="N22" i="2" s="1"/>
  <c r="R55" i="1"/>
  <c r="R54" i="1" s="1"/>
  <c r="Z54" i="1"/>
  <c r="Y54" i="1"/>
  <c r="T54" i="1"/>
  <c r="J49" i="2"/>
  <c r="P49" i="2" s="1"/>
  <c r="R49" i="2" s="1"/>
  <c r="D26" i="2"/>
  <c r="E26" i="2"/>
  <c r="N20" i="2" l="1"/>
  <c r="J48" i="2"/>
  <c r="P48" i="2" s="1"/>
  <c r="R48" i="2" s="1"/>
  <c r="Y111" i="1"/>
  <c r="Z111" i="1" s="1"/>
  <c r="R26" i="1"/>
  <c r="S111" i="1"/>
  <c r="T111" i="1" s="1"/>
  <c r="E49" i="2"/>
  <c r="E26" i="1"/>
  <c r="D26" i="1"/>
  <c r="E48" i="2" l="1"/>
  <c r="E22" i="2" s="1"/>
  <c r="S26" i="1"/>
  <c r="T26" i="1" s="1"/>
  <c r="Y20" i="1"/>
  <c r="Z20" i="1" s="1"/>
  <c r="Y26" i="1"/>
  <c r="Z26" i="1" s="1"/>
  <c r="J22" i="2"/>
  <c r="P22" i="2" s="1"/>
  <c r="R22" i="2" s="1"/>
  <c r="P20" i="2" l="1"/>
  <c r="R20" i="2" s="1"/>
  <c r="R20" i="1"/>
  <c r="S20" i="1"/>
  <c r="T20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N20" i="3" l="1"/>
  <c r="O20" i="3" s="1"/>
  <c r="P20" i="3" s="1"/>
  <c r="Q20" i="3" s="1"/>
  <c r="R20" i="3" s="1"/>
  <c r="S20" i="3" s="1"/>
  <c r="T20" i="3" s="1"/>
  <c r="U20" i="3" s="1"/>
  <c r="V20" i="3" s="1"/>
  <c r="W20" i="3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D19" i="1" l="1"/>
</calcChain>
</file>

<file path=xl/sharedStrings.xml><?xml version="1.0" encoding="utf-8"?>
<sst xmlns="http://schemas.openxmlformats.org/spreadsheetml/2006/main" count="13083" uniqueCount="1038">
  <si>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</si>
  <si>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</si>
  <si>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</si>
  <si>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</si>
  <si>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</si>
  <si>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</si>
  <si>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</si>
  <si>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</si>
  <si>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</si>
  <si>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</si>
  <si>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</si>
  <si>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</si>
  <si>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</si>
  <si>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</si>
  <si>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</si>
  <si>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</si>
  <si>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</si>
  <si>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</si>
  <si>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</si>
  <si>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</si>
  <si>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</si>
  <si>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</si>
  <si>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</si>
  <si>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</si>
  <si>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</si>
  <si>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</si>
  <si>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</si>
  <si>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</si>
  <si>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</si>
  <si>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</si>
  <si>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</si>
  <si>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</si>
  <si>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</si>
  <si>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</si>
  <si>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</si>
  <si>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</si>
  <si>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</si>
  <si>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</si>
  <si>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</si>
  <si>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</si>
  <si>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</si>
  <si>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</si>
  <si>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</si>
  <si>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</si>
  <si>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</si>
  <si>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</si>
  <si>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</si>
  <si>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</si>
  <si>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</si>
  <si>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</si>
  <si>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</si>
  <si>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</si>
  <si>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</si>
  <si>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</si>
  <si>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</si>
  <si>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</si>
  <si>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</si>
  <si>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</si>
  <si>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</si>
  <si>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</si>
  <si>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</si>
  <si>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</si>
  <si>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</si>
  <si>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</si>
  <si>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</si>
  <si>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</si>
  <si>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</si>
  <si>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</si>
  <si>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</si>
  <si>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</si>
  <si>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</si>
  <si>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</si>
  <si>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</si>
  <si>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</si>
  <si>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</si>
  <si>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</si>
  <si>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</si>
  <si>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</si>
  <si>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</si>
  <si>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</si>
  <si>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</si>
  <si>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</si>
  <si>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</si>
  <si>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</si>
  <si>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</si>
  <si>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</si>
  <si>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</si>
  <si>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</si>
  <si>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</si>
  <si>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</si>
  <si>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</si>
  <si>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</si>
  <si>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</si>
  <si>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</si>
  <si>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</si>
  <si>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</si>
  <si>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</si>
  <si>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</si>
  <si>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</si>
  <si>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</si>
  <si>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</si>
  <si>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</si>
  <si>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</si>
  <si>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</si>
  <si>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</si>
  <si>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</si>
  <si>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</si>
  <si>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</si>
  <si>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</si>
  <si>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</si>
  <si>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</si>
  <si>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</si>
  <si>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</si>
  <si>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</si>
  <si>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</si>
  <si>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</si>
  <si>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</si>
  <si>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</si>
  <si>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</si>
  <si>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</si>
  <si>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</si>
  <si>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</si>
  <si>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</si>
  <si>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</si>
  <si>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</si>
  <si>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</si>
  <si>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</si>
  <si>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</si>
  <si>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</si>
  <si>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</si>
  <si>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</si>
  <si>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</si>
  <si>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</si>
  <si>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</si>
  <si>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</si>
  <si>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</si>
  <si>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</si>
  <si>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</si>
  <si>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</si>
  <si>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</si>
  <si>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</si>
  <si>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</si>
  <si>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</si>
  <si>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</si>
  <si>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</si>
  <si>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</si>
  <si>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</si>
  <si>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</si>
  <si>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</si>
  <si>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</si>
  <si>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</si>
  <si>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</si>
  <si>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</si>
  <si>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</si>
  <si>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</si>
  <si>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</si>
  <si>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</si>
  <si>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</si>
  <si>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</si>
  <si>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</si>
  <si>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</si>
  <si>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</si>
  <si>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</si>
  <si>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</si>
  <si>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</si>
  <si>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</si>
  <si>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</si>
  <si>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</si>
  <si>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</si>
  <si>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</si>
  <si>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</si>
  <si>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</si>
  <si>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</si>
  <si>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</si>
  <si>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</si>
  <si>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</si>
  <si>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</si>
  <si>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</si>
  <si>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</si>
  <si>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</si>
  <si>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</si>
  <si>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</si>
  <si>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</si>
  <si>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</si>
  <si>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</si>
  <si>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</si>
  <si>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</si>
  <si>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</si>
  <si>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</si>
  <si>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</si>
  <si>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</si>
  <si>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</si>
  <si>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</si>
  <si>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</si>
  <si>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</si>
  <si>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</si>
  <si>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</si>
  <si>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</si>
  <si>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</si>
  <si>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</si>
  <si>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</si>
  <si>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</si>
  <si>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</si>
  <si>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</si>
  <si>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</si>
  <si>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</si>
  <si>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</si>
  <si>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</si>
  <si>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</si>
  <si>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</si>
  <si>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</si>
  <si>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</si>
  <si>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</si>
  <si>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</si>
  <si>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</si>
  <si>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</si>
  <si>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</si>
  <si>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</si>
  <si>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</si>
  <si>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</si>
  <si>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</si>
  <si>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</si>
  <si>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</si>
  <si>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</si>
  <si>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</si>
  <si>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</si>
  <si>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</si>
  <si>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</si>
  <si>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</si>
  <si>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</si>
  <si>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</si>
  <si>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</si>
  <si>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</si>
  <si>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</si>
  <si>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</si>
  <si>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</si>
  <si>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</si>
  <si>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</si>
  <si>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</si>
  <si>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</si>
  <si>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</si>
  <si>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</si>
  <si>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</si>
  <si>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</si>
  <si>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</si>
  <si>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</si>
  <si>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</si>
  <si>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</si>
  <si>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</si>
  <si>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</si>
  <si>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</si>
  <si>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</si>
  <si>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</si>
  <si>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</si>
  <si>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</si>
  <si>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</si>
  <si>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</si>
  <si>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</si>
  <si>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</si>
  <si>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</si>
  <si>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</si>
  <si>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</si>
  <si>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</si>
  <si>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</si>
  <si>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</si>
  <si>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</si>
  <si>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</si>
  <si>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</si>
  <si>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</si>
  <si>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</si>
  <si>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</si>
  <si>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</si>
  <si>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</si>
  <si>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</si>
  <si>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</si>
  <si>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</si>
  <si>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</si>
  <si>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</si>
  <si>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</si>
  <si>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</si>
  <si>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</si>
  <si>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</si>
  <si>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</si>
  <si>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</si>
  <si>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</si>
  <si>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</si>
  <si>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</si>
  <si>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</si>
  <si>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</si>
  <si>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</si>
  <si>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</si>
  <si>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</si>
  <si>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</si>
  <si>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</si>
  <si>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</si>
  <si>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</si>
  <si>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</si>
  <si>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</si>
  <si>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</si>
  <si>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</si>
  <si>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</si>
  <si>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</si>
  <si>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</si>
  <si>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</si>
  <si>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</si>
  <si>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</si>
  <si>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</si>
  <si>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</si>
  <si>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</si>
  <si>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</si>
  <si>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</si>
  <si>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</si>
  <si>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</si>
  <si>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</si>
  <si>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</si>
  <si>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</si>
  <si>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</si>
  <si>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</si>
  <si>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</si>
  <si>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</si>
  <si>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</si>
  <si>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</si>
  <si>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</si>
  <si>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</si>
  <si>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</si>
  <si>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</si>
  <si>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</si>
  <si>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</si>
  <si>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</si>
  <si>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</si>
  <si>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</si>
  <si>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</si>
  <si>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</si>
  <si>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</si>
  <si>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</si>
  <si>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</si>
  <si>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</si>
  <si>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</si>
  <si>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</si>
  <si>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</si>
  <si>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</si>
  <si>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</si>
  <si>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</si>
  <si>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</si>
  <si>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</si>
  <si>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</si>
  <si>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</si>
  <si>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</si>
  <si>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</si>
  <si>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</si>
  <si>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</si>
  <si>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</si>
  <si>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</si>
  <si>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</si>
  <si>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</si>
  <si>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</si>
  <si>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</si>
  <si>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</si>
  <si>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</si>
  <si>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</si>
  <si>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</si>
  <si>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</si>
  <si>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</si>
  <si>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</si>
  <si>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</si>
  <si>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</si>
  <si>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</si>
  <si>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</si>
  <si>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</si>
  <si>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</si>
  <si>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</si>
  <si>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</si>
  <si>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</si>
  <si>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</si>
  <si>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</si>
  <si>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</si>
  <si>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</si>
  <si>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</si>
  <si>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</si>
  <si>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</si>
  <si>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</si>
  <si>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</si>
  <si>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</si>
  <si>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</si>
  <si>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</si>
  <si>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</si>
  <si>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</si>
  <si>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</si>
  <si>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</si>
  <si>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</si>
  <si>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</si>
  <si>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</si>
  <si>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</si>
  <si>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</si>
  <si>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</si>
  <si>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</si>
  <si>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</si>
  <si>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</si>
  <si>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</si>
  <si>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</si>
  <si>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</si>
  <si>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</si>
  <si>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</si>
  <si>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</si>
  <si>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</si>
  <si>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</si>
  <si>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</si>
  <si>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</si>
  <si>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</si>
  <si>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</si>
  <si>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</si>
  <si>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</si>
  <si>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</si>
  <si>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</si>
  <si>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</si>
  <si>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</si>
  <si>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</si>
  <si>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</si>
  <si>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</si>
  <si>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</si>
  <si>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</si>
  <si>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</si>
  <si>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</si>
  <si>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</si>
  <si>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</si>
  <si>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</si>
  <si>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</si>
  <si>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</si>
  <si>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</si>
  <si>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</si>
  <si>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</si>
  <si>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</si>
  <si>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</si>
  <si>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</si>
  <si>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</si>
  <si>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</si>
  <si>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</si>
  <si>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</si>
  <si>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</si>
  <si>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</si>
  <si>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</si>
  <si>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</si>
  <si>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</si>
  <si>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</si>
  <si>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</si>
  <si>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</si>
  <si>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</si>
  <si>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</si>
  <si>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</si>
  <si>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</si>
  <si>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</si>
  <si>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</si>
  <si>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</si>
  <si>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</si>
  <si>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</si>
  <si>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</si>
  <si>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</si>
  <si>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</si>
  <si>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</si>
  <si>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</si>
  <si>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</si>
  <si>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</si>
  <si>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</si>
  <si>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</si>
  <si>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</si>
  <si>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</si>
  <si>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</si>
  <si>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</si>
  <si>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</si>
  <si>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</si>
  <si>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</si>
  <si>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</si>
  <si>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</si>
  <si>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</si>
  <si>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</si>
  <si>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</si>
  <si>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</si>
  <si>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</si>
  <si>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</si>
  <si>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</si>
  <si>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</si>
  <si>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</si>
  <si>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</si>
  <si>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</si>
  <si>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</si>
  <si>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</si>
  <si>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</si>
  <si>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</si>
  <si>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</si>
  <si>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</si>
  <si>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</si>
  <si>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</si>
  <si>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</si>
  <si>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</si>
  <si>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</si>
  <si>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</si>
  <si>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</si>
  <si>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</si>
  <si>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</si>
  <si>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</si>
  <si>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</si>
  <si>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</si>
  <si>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</si>
  <si>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</si>
  <si>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</si>
  <si>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</si>
  <si>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</si>
  <si>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</si>
  <si>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</si>
  <si>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</si>
  <si>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</si>
  <si>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</si>
  <si>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</si>
  <si>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</si>
  <si>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</si>
  <si>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</si>
  <si>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</si>
  <si>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</si>
  <si>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</si>
  <si>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</si>
  <si>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</si>
  <si>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</si>
  <si>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</si>
  <si>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</si>
  <si>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</si>
  <si>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</si>
  <si>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</si>
  <si>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</si>
  <si>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</si>
  <si>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</si>
  <si>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</si>
  <si>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</si>
  <si>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</si>
  <si>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</si>
  <si>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</si>
  <si>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</si>
  <si>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</si>
  <si>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</si>
  <si>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</si>
  <si>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</si>
  <si>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</si>
  <si>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</si>
  <si>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</si>
  <si>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</si>
  <si>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</si>
  <si>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</si>
  <si>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</si>
  <si>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</si>
  <si>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</si>
  <si>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</si>
  <si>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</si>
  <si>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</si>
  <si>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</si>
  <si>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</si>
  <si>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</si>
  <si>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</si>
  <si>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</si>
  <si>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</si>
  <si>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</si>
  <si>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</si>
  <si>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</si>
  <si>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</si>
  <si>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</si>
  <si>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</si>
  <si>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</si>
  <si>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</si>
  <si>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</si>
  <si>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</si>
  <si>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</si>
  <si>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</si>
  <si>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</si>
  <si>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</si>
  <si>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</si>
  <si>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</si>
  <si>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</si>
  <si>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</si>
  <si>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</si>
  <si>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</si>
  <si>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</si>
  <si>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</si>
  <si>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</si>
  <si>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</si>
  <si>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</si>
  <si>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</si>
  <si>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</si>
  <si>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</si>
  <si>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</si>
  <si>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</si>
  <si>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</si>
  <si>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</si>
  <si>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</si>
  <si>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</si>
  <si>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</si>
  <si>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</si>
  <si>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</si>
  <si>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</si>
  <si>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</si>
  <si>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</si>
  <si>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</si>
  <si>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</si>
  <si>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</si>
  <si>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</si>
  <si>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</si>
  <si>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</si>
  <si>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</si>
  <si>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</si>
  <si>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</si>
  <si>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</si>
  <si>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</si>
  <si>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</si>
  <si>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</si>
  <si>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</si>
  <si>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</si>
  <si>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</si>
  <si>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</si>
  <si>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</si>
  <si>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</si>
  <si>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</si>
  <si>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</si>
  <si>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</si>
  <si>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</si>
  <si>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</si>
  <si>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</si>
  <si>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</si>
  <si>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</si>
  <si>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</si>
  <si>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</si>
  <si>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</si>
  <si>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</si>
  <si>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</si>
  <si>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</si>
  <si>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</si>
  <si>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</si>
  <si>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</si>
  <si>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</si>
  <si>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</si>
  <si>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</si>
  <si>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</si>
  <si>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</si>
  <si>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</si>
  <si>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</si>
  <si>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</si>
  <si>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</si>
  <si>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</si>
  <si>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</si>
  <si>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</si>
  <si>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</si>
  <si>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</si>
  <si>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</si>
  <si>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</si>
  <si>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</si>
  <si>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</si>
  <si>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</si>
  <si>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</si>
  <si>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</si>
  <si>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</si>
  <si>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</si>
  <si>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</si>
  <si>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</si>
  <si>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</si>
  <si>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</si>
  <si>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</si>
  <si>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</si>
  <si>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</si>
  <si>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</si>
  <si>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</si>
  <si>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</si>
  <si>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</si>
  <si>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</si>
  <si>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</si>
  <si>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</si>
  <si>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</si>
  <si>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</si>
  <si>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</si>
  <si>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</si>
  <si>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</si>
  <si>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</si>
  <si>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</si>
  <si>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</si>
  <si>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</si>
  <si>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</si>
  <si>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</si>
  <si>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</si>
  <si>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</si>
  <si>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</si>
  <si>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</si>
  <si>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</si>
  <si>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</si>
  <si>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</si>
  <si>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</si>
  <si>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</si>
  <si>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</si>
  <si>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</si>
  <si>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</si>
  <si>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</si>
  <si>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</si>
  <si>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</si>
  <si>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</si>
  <si>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</si>
  <si>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</si>
  <si>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</si>
  <si>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</si>
  <si>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</si>
  <si>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</si>
  <si>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</si>
  <si>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</si>
  <si>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</si>
  <si>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</si>
  <si>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</si>
  <si>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</si>
  <si>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</si>
  <si>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</si>
  <si>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</si>
  <si>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</si>
  <si>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</si>
  <si>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</si>
  <si>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</si>
  <si>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</si>
  <si>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</si>
  <si>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</si>
  <si>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</si>
  <si>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</si>
  <si>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</si>
  <si>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</si>
  <si>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</si>
  <si>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</si>
  <si>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</si>
  <si>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</si>
  <si>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</si>
  <si>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</si>
  <si>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</si>
  <si>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</si>
  <si>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</si>
  <si>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</si>
  <si>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</si>
  <si>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</si>
  <si>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</si>
  <si>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</si>
  <si>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</si>
  <si>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</si>
  <si>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</si>
  <si>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</si>
  <si>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</si>
  <si>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</si>
  <si>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</si>
  <si>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</si>
  <si>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</si>
  <si>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</si>
  <si>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</si>
  <si>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</si>
  <si>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</si>
  <si>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</si>
  <si>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</si>
  <si>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</si>
  <si>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</si>
  <si>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</si>
  <si>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</si>
  <si>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</si>
  <si>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</si>
  <si>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</si>
  <si>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</si>
  <si>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</si>
  <si>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</si>
  <si>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</si>
  <si>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</si>
  <si>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</si>
  <si>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</si>
  <si>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</si>
  <si>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</si>
  <si>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</si>
  <si>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</si>
  <si>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</si>
  <si>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</si>
  <si>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</si>
  <si>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</si>
  <si>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</si>
  <si>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</si>
  <si>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</si>
  <si>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</si>
  <si>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</si>
  <si>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</si>
  <si>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</si>
  <si>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</si>
  <si>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</si>
  <si>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</si>
  <si>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</si>
  <si>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</si>
  <si>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</si>
  <si>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</si>
  <si>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</si>
  <si>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</si>
  <si>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</si>
  <si>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</si>
  <si>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</si>
  <si>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</si>
  <si>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</si>
  <si>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</si>
  <si>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</si>
  <si>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</si>
  <si>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</si>
  <si>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</si>
  <si>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</si>
  <si>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</si>
  <si>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</si>
  <si>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</si>
  <si>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</si>
  <si>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</si>
  <si>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</si>
  <si>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</si>
  <si>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</si>
  <si>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</si>
  <si>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</si>
  <si>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</si>
  <si>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</si>
  <si>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</si>
  <si>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</si>
  <si>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</si>
  <si>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</si>
  <si>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</si>
  <si>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</si>
  <si>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</si>
  <si>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</si>
  <si>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</si>
  <si>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</si>
  <si>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</si>
  <si>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</si>
  <si>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</si>
  <si>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</si>
  <si>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</si>
  <si>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</si>
  <si>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</si>
  <si>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</si>
  <si>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</si>
  <si>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</si>
  <si>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</si>
  <si>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</si>
  <si>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</si>
  <si>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</si>
  <si>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</si>
  <si>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</si>
  <si>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</si>
  <si>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</si>
  <si>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</si>
  <si>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</si>
  <si>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</si>
  <si>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</si>
  <si>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</si>
  <si>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</si>
  <si>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</si>
  <si>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</si>
  <si>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</si>
  <si>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</si>
  <si>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</si>
  <si>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</si>
  <si>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Отчет о реализации инвестиционной программы Муниципального унитарного предприятия городского поселения город Россошь "Городские электрические сети"</t>
  </si>
  <si>
    <t xml:space="preserve">                                                             реквизиты решения органа исполнительной власти, утвердившего инвестиционную программу</t>
  </si>
  <si>
    <t>Инвестиционная программа Муниципального унитарного предприятия городского поселения город Россошь "Городские электрические сети"</t>
  </si>
  <si>
    <t>Субъект Российской Федерации:    Воронежская область</t>
  </si>
  <si>
    <t xml:space="preserve">Оценка полной стоимости инвестиционного проекта в прогнозных ценах соответствующих лет, млн. рублей 
(с НДС) </t>
  </si>
  <si>
    <t>Форма 8 не заполняется, в связи с отсутствием технологического присоединения потребителей по центрам питания 35 кВ и выше</t>
  </si>
  <si>
    <t>Оценка полной стоимости инвестиционного проекта в прогнозных ценах соответствующих лет, млн. рублей (без НДС)</t>
  </si>
  <si>
    <t>Идентификатор    инвестиционного проекта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</si>
  <si>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</si>
  <si>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</si>
  <si>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</si>
  <si>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</si>
  <si>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</si>
  <si>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</si>
  <si>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</si>
  <si>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</si>
  <si>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</si>
  <si>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</si>
  <si>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</si>
  <si>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</si>
  <si>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</si>
  <si>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базисном уровне цен </t>
  </si>
  <si>
    <t xml:space="preserve">в базисном уровне цен  </t>
  </si>
  <si>
    <t>2-4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</si>
  <si>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</si>
  <si>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</si>
  <si>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</si>
  <si>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</si>
  <si>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</si>
  <si>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</si>
  <si>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</si>
  <si>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</si>
  <si>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</si>
  <si>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</si>
  <si>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</si>
  <si>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</si>
  <si>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</si>
  <si>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</si>
  <si>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</si>
  <si>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</si>
  <si>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</si>
  <si>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</si>
  <si>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</si>
  <si>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</si>
  <si>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</si>
  <si>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</si>
  <si>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8.5</t>
  </si>
  <si>
    <t>8.6</t>
  </si>
  <si>
    <r>
      <t xml:space="preserve">Форма 3. </t>
    </r>
    <r>
      <rPr>
        <b/>
        <sz val="14"/>
        <rFont val="Times New Roman"/>
        <family val="1"/>
        <charset val="204"/>
      </rPr>
      <t>Отчет об исполнении плана ввода основных средств по инвестиционным проектам инвестиционной программы</t>
    </r>
  </si>
  <si>
    <t xml:space="preserve">млн. рублей (с НДС)   </t>
  </si>
  <si>
    <t xml:space="preserve">%  </t>
  </si>
  <si>
    <t xml:space="preserve">млн. рублей (с НДС)  </t>
  </si>
  <si>
    <t xml:space="preserve">% </t>
  </si>
  <si>
    <t xml:space="preserve"> %  </t>
  </si>
  <si>
    <t>Приобретение вакуумного выключателя для модернизации ячейки К-37 ГПП "РЭАЗ"</t>
  </si>
  <si>
    <t xml:space="preserve">Мероприятия по созданию и развитию информационно-вычислительного комплекса </t>
  </si>
  <si>
    <t>ВЛ-0,4 кВ</t>
  </si>
  <si>
    <t xml:space="preserve"> </t>
  </si>
  <si>
    <t xml:space="preserve">млн. рублей      
 (без НДС)       </t>
  </si>
  <si>
    <t xml:space="preserve">за 2021 год </t>
  </si>
  <si>
    <t>Утвержденные плановые значения показателей приведены в соответствии с  приказом  ДЖКХ и Э ВО от  21.06.2021 №  107</t>
  </si>
  <si>
    <t>Утвержденные плановые значения показателей приведены в соответствии с  приказом  ДЖКХ и Э ВО от 21.06.2021 №  107</t>
  </si>
  <si>
    <t>Утвержденные плановые значения показателей приведены в соответствии с      приказом  ДЖКХ и Э ВО от 21.06.2021 №  107</t>
  </si>
  <si>
    <t>Утвержденные плановые значения показателей приведены в соответствии с     приказом  ДЖКХ и Э ВО от 21.06.2021 №  107</t>
  </si>
  <si>
    <t>Утвержденные плановые значения показателей приведены в соответствии с приказом  ДЖКХ и Э ВО от 21.06.2021 №  107</t>
  </si>
  <si>
    <t xml:space="preserve">Отчетный 2021 год </t>
  </si>
  <si>
    <t xml:space="preserve">Отклонение от плановых значений 2021 года </t>
  </si>
  <si>
    <t xml:space="preserve">за  2021  год </t>
  </si>
  <si>
    <t>Год раскрытия информации: 2022 год</t>
  </si>
  <si>
    <t xml:space="preserve">    Год раскрытия (предоставления) информации: 2022 год</t>
  </si>
  <si>
    <t xml:space="preserve">за 2021  год </t>
  </si>
  <si>
    <t>Год раскрытия информации: 2022  год</t>
  </si>
  <si>
    <t>Вывод объектов инвестиционной деятельности (мощностей) из эксплуатации в год 2021</t>
  </si>
  <si>
    <t>Отклонения от плановых показателей года 2021</t>
  </si>
  <si>
    <t xml:space="preserve">Цели реализации инвестиционных проектов и плановые (фактические) значения количественных показателей, характеризующие достижение таких целей, 2021 года </t>
  </si>
  <si>
    <t>Ввод объектов инвестиционной деятельности  (мощностей) в эксплуатацию в  2021 году</t>
  </si>
  <si>
    <t xml:space="preserve">Отклонения от плановых показателей 2021 года </t>
  </si>
  <si>
    <t>Год раскрытия информации:  2022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</si>
  <si>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2021году</t>
  </si>
  <si>
    <t>Отклонения от плановых показателей  2021 года</t>
  </si>
  <si>
    <t>Год раскрытия информации:  2022  год</t>
  </si>
  <si>
    <t>Принятие основных средств и нематериальных активов к бухгалтерскому учету в  2021 году</t>
  </si>
  <si>
    <t xml:space="preserve">Отклонение от плана ввода основных средств 2021 года </t>
  </si>
  <si>
    <t>Год раскрытия информации:   2022 год</t>
  </si>
  <si>
    <t xml:space="preserve">Фактический объем освоения капитальных вложений на 01.01. 2021 года , млн. рублей 
(без НДС) </t>
  </si>
  <si>
    <t xml:space="preserve">Остаток освоения капитальных вложений 
на 01.01. 2021 года , млн. рублей (без НДС) </t>
  </si>
  <si>
    <t>Освоение капитальных вложений 2021 года , млн. рублей (без НДС)</t>
  </si>
  <si>
    <t xml:space="preserve">Остаток освоения капитальных вложений 
на 01.01. 2022 года , млн. рублей 
(без НДС)   </t>
  </si>
  <si>
    <t>Отклонение от плана освоения капитальных вложений 2021 года</t>
  </si>
  <si>
    <t xml:space="preserve">Фактический объем финансирования капитальных вложений на 01.01. 2021 года , млн. рублей 
(с НДС) </t>
  </si>
  <si>
    <t xml:space="preserve">Остаток финансирования капитальных вложений 
на 01.01.2021  года  в прогнозных ценах соответствующих лет, млн. рублей (с НДС)                  </t>
  </si>
  <si>
    <t>Финансирование капитальных вложений 2021 года  , млн. рублей (с НДС)</t>
  </si>
  <si>
    <t xml:space="preserve">Остаток финансирования капитальных вложений 
на 01.01.2022 года  в прогнозных ценах соответствующих лет, млн. рублей 
(с НДС)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</si>
  <si>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Отклонение от плана финансирования капитальных вложений 2021 года  (с НДС)</t>
  </si>
  <si>
    <t>Приобретение ячеек КСО-393 для реконструкции ТП-143</t>
  </si>
  <si>
    <t>L_21/00054</t>
  </si>
  <si>
    <t>L_21/00008</t>
  </si>
  <si>
    <t>Реконструкция ВЛ-0,4 кВ по ул. Р. Люксембург (135-155) от ТП-17</t>
  </si>
  <si>
    <t>L_21/00016</t>
  </si>
  <si>
    <t>Реконструкция ВЛ-0,4 кВ по ул. Пятилетки (74-90) от ТП-17</t>
  </si>
  <si>
    <t>L_21/00017</t>
  </si>
  <si>
    <t>Реконструкция ВЛ-0,4 кВ по ул. Менделеева (65-81) от ТП-17</t>
  </si>
  <si>
    <t>L_21/00018</t>
  </si>
  <si>
    <t>Реконструкция ВЛ-0,4 кВ по ул. Транспортная (43-77) от ТП-17</t>
  </si>
  <si>
    <t>L_21/00019</t>
  </si>
  <si>
    <t>Реконструкция ВЛ-0,4 кВ по ул.Толбухина (12-46) от ТП-26</t>
  </si>
  <si>
    <t>L_21/00020</t>
  </si>
  <si>
    <t>Реконструкция ВЛ-0,4 кВ по ул. Р. Люксембург (95,121-133) от ТП-237</t>
  </si>
  <si>
    <t>L_21/00021</t>
  </si>
  <si>
    <t>Реконструкция ВЛ-0,4 кВ по ул. Менделеева (25,47-63) от ТП-237</t>
  </si>
  <si>
    <t>L_21/00022</t>
  </si>
  <si>
    <t>Реконструкция ВЛ-0,4 кВ по ул. Пятилетки (40,60-72) от ТП-237</t>
  </si>
  <si>
    <t>L_21/00023</t>
  </si>
  <si>
    <t>Реконструкция ВЛ-0,4 кВ по ул. М. Горького (224-268) от ТП-238</t>
  </si>
  <si>
    <t>L_21/00024</t>
  </si>
  <si>
    <t>Реконструкция ВЛ-0,4 кВ по ул.М. Горького (272-298) от ТП-238</t>
  </si>
  <si>
    <t>L_21/00025</t>
  </si>
  <si>
    <t>Реконструкция ВЛ-0,4 кВ по пер. Лесной (2а-6) от ТП-238</t>
  </si>
  <si>
    <t>L_21/00026</t>
  </si>
  <si>
    <t>Реконструкция ВЛ-0,4 кВ по ул.Пролетарская (88-96) от ТП-37</t>
  </si>
  <si>
    <t>L_21/00027</t>
  </si>
  <si>
    <t>Реконструкция ВЛ-0,4 кВ по ул. Пролетарская (98-102) от ТП-37</t>
  </si>
  <si>
    <t>L_21/00028</t>
  </si>
  <si>
    <t>Реконструкция ВЛ-0,4 кВ по ул. Рябцева (1,3,3а) от ТП-97</t>
  </si>
  <si>
    <t>L_21/00029</t>
  </si>
  <si>
    <t>Реконструкция ВЛ-0,4 кВ по ул. Советская (43а-57) от ТП-179</t>
  </si>
  <si>
    <t>L_21/00030</t>
  </si>
  <si>
    <t>Реконструкция ВЛ-0,4 кВ по ул. Советская (23а-43) от ТП-179</t>
  </si>
  <si>
    <t>L_21/00031</t>
  </si>
  <si>
    <t>Реконструкция ВЛ-0,4 кВ по ул. Зеленая (43-69) от ТП-179</t>
  </si>
  <si>
    <t>L_21/00032</t>
  </si>
  <si>
    <t>Реконструкция ВЛ-0,4 кВ по ул. Зеленая (15-41) от ТП-179</t>
  </si>
  <si>
    <t>L_21/00033</t>
  </si>
  <si>
    <t>Реконструкция ВЛ-0,4 кВ по ул. Январская (82-114) от ТП-179</t>
  </si>
  <si>
    <t>L_21/00034</t>
  </si>
  <si>
    <t>Реконструкция ВЛ-0,4 кВ по ул. Январская (56а-80) от ТП-179</t>
  </si>
  <si>
    <t>L_21/00035</t>
  </si>
  <si>
    <t>Реконструкция ВЛ-0,4 кВ по ул. Чкалова (18-42) от ТП-171</t>
  </si>
  <si>
    <t>L_21/00036</t>
  </si>
  <si>
    <t>Реконструкция ВЛ-0,4 кВ по ул. 2 проезд Чкалова (1-11) от ТП-171</t>
  </si>
  <si>
    <t>L_21/00037</t>
  </si>
  <si>
    <t>Реконструкция ВЛ-0,4 кВ по ул. Черкасская (12-40) от ТП-171</t>
  </si>
  <si>
    <t>L_21/00038</t>
  </si>
  <si>
    <t>Реконструкция ВЛ-0,4 кВ по ул. Деповская (60-86) от ТП-103</t>
  </si>
  <si>
    <t>L_21/00039</t>
  </si>
  <si>
    <t>Реконструкция ВЛ-0,4 кВ по ул. М. Горького (300-344) от ТП-236</t>
  </si>
  <si>
    <t>L_21/00040</t>
  </si>
  <si>
    <t>Реконструкция ВЛ-0,4 кВ по ул. М. Горького (346-390) от ТП-236</t>
  </si>
  <si>
    <t>L_21/00041</t>
  </si>
  <si>
    <t>Реконструкция ВЛ-0,4 кВ по ул. Деповская (112-156а) от ТП-82</t>
  </si>
  <si>
    <t>L_21/00042</t>
  </si>
  <si>
    <t>Реконструкция ВЛ-0,4 кВ по ул. Деповская (90-110) от ТП-82</t>
  </si>
  <si>
    <t>L_21/00043</t>
  </si>
  <si>
    <t>Реконструкция ВЛ-0,4 кВ по ул. Пролетарская (148в, 148г, 148е) от ТП-30</t>
  </si>
  <si>
    <t>L_21/00044</t>
  </si>
  <si>
    <t>Реконструкция ВЛ-0,4 кВ по ул. Л. Толстого (79Б-95) от ТП-114</t>
  </si>
  <si>
    <t>L_21/00045</t>
  </si>
  <si>
    <t>Реконструкция ВЛ-0,4 кВ по ул. М. Горького (168-222) от ТП-36</t>
  </si>
  <si>
    <t>L_21/00046</t>
  </si>
  <si>
    <t>Реконструкция ВЛ-0,4 кВ по ул. Малашенкова (1-15) от ТП-181</t>
  </si>
  <si>
    <t>L_21/00048</t>
  </si>
  <si>
    <t>Реконструкция ВЛ-0,4 кВ по ул. Подгорная (17-33) от ТП-181</t>
  </si>
  <si>
    <t>L_21/00049</t>
  </si>
  <si>
    <t>L_21/00011</t>
  </si>
  <si>
    <t xml:space="preserve">Строительство ВЛ-10 кВ от оп. №Ж3 ф.№7-10 кВ "ПТФ" до ТП-238 </t>
  </si>
  <si>
    <t>L_21/00047</t>
  </si>
  <si>
    <t>Строительство ЛЭП совместной подвески проводов ВЛ 0,38; 10 кВ от оп.№М3 ф.№7-10 кВ "ПТФ" до ТП-237</t>
  </si>
  <si>
    <t>L_21/00050</t>
  </si>
  <si>
    <t>Строительство ЛЭП совместной подвески проводов ВЛ 0,38; 6 кВ от оп.№97 ф.№22-6 кВ до ТП-181</t>
  </si>
  <si>
    <t>L_21/00051</t>
  </si>
  <si>
    <t>Приобретение автомобиля Lada Granta универсал</t>
  </si>
  <si>
    <t>L_21/00052</t>
  </si>
  <si>
    <t>Приобретение аппарата испытания масла автоматического с поверкой</t>
  </si>
  <si>
    <t>L_21/00053</t>
  </si>
  <si>
    <t>3</t>
  </si>
  <si>
    <t>2-3</t>
  </si>
  <si>
    <t>Масляный выключатель</t>
  </si>
  <si>
    <t xml:space="preserve">Отклонения от плановых значений 2021 года </t>
  </si>
  <si>
    <t>21.10.2021-19.11.2021</t>
  </si>
  <si>
    <t>31.05.2021-03.12.2021</t>
  </si>
  <si>
    <t>В связи с отсутствием заявок аукцион в электронной форме не состоялся.В соответствии с ФЗ №223-ФЗ закупка произведена у единственного поставщика после анализа рыночных цен, действующих на момент закупки.</t>
  </si>
  <si>
    <t>В соответствии с ФЗ №223-ФЗ закупка произведена у единственного поставщика после анализа рыночных цен, действующих на момент закупки.</t>
  </si>
  <si>
    <t>В соответствии с ФЗ №223-ФЗ закупки материалов  производились у  поставщиков после анализа рыночных цен, действующих на момент закупки.</t>
  </si>
  <si>
    <t>30.03.2021-31.12.2021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</si>
</sst>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0"/>
    <numFmt numFmtId="170" formatCode="#,##0.00_ ;\-#,##0.00\ "/>
    <numFmt numFmtId="171" formatCode="0.0;[Red]0.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2" fillId="0" borderId="0"/>
    <xf numFmtId="0" fontId="32" fillId="0" borderId="0"/>
    <xf numFmtId="43" fontId="8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35" fillId="0" borderId="0"/>
  </cellStyleXfs>
  <cellXfs count="380">
    <xf numFmtId="0" fontId="0" fillId="0" borderId="0" xfId="0"/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0" xfId="107" applyFont="1"/>
    <xf numFmtId="0" fontId="27" fillId="0" borderId="0" xfId="36" applyFont="1"/>
    <xf numFmtId="0" fontId="41" fillId="0" borderId="0" xfId="36" applyFont="1"/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3" fillId="0" borderId="0" xfId="37" applyFont="1" applyAlignment="1">
      <alignment horizontal="right" vertical="center"/>
    </xf>
    <xf numFmtId="0" fontId="31" fillId="0" borderId="0" xfId="55" applyFont="1" applyAlignment="1">
      <alignment vertical="center"/>
    </xf>
    <xf numFmtId="0" fontId="33" fillId="0" borderId="0" xfId="37" applyFont="1" applyAlignment="1">
      <alignment horizontal="right"/>
    </xf>
    <xf numFmtId="0" fontId="9" fillId="24" borderId="0" xfId="37" applyFont="1" applyFill="1"/>
    <xf numFmtId="0" fontId="42" fillId="0" borderId="0" xfId="36" applyFont="1"/>
    <xf numFmtId="0" fontId="9" fillId="0" borderId="10" xfId="36" applyFont="1" applyBorder="1" applyAlignment="1">
      <alignment horizontal="center" vertical="center" wrapText="1"/>
    </xf>
    <xf numFmtId="0" fontId="33" fillId="24" borderId="0" xfId="37" applyFont="1" applyFill="1" applyAlignment="1">
      <alignment horizontal="right"/>
    </xf>
    <xf numFmtId="0" fontId="9" fillId="24" borderId="0" xfId="37" applyFont="1" applyFill="1" applyBorder="1"/>
    <xf numFmtId="0" fontId="31" fillId="24" borderId="0" xfId="55" applyFont="1" applyFill="1" applyAlignment="1">
      <alignment vertical="center"/>
    </xf>
    <xf numFmtId="0" fontId="33" fillId="24" borderId="0" xfId="37" applyFont="1" applyFill="1"/>
    <xf numFmtId="0" fontId="9" fillId="24" borderId="0" xfId="57" applyFont="1" applyFill="1"/>
    <xf numFmtId="0" fontId="9" fillId="0" borderId="10" xfId="57" applyFont="1" applyFill="1" applyBorder="1" applyAlignment="1">
      <alignment horizontal="left" vertical="center" indent="1"/>
    </xf>
    <xf numFmtId="0" fontId="43" fillId="0" borderId="10" xfId="0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0" fontId="9" fillId="0" borderId="10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49" fontId="43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3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6" fillId="0" borderId="0" xfId="55" applyFont="1"/>
    <xf numFmtId="0" fontId="31" fillId="0" borderId="0" xfId="55" applyFont="1" applyAlignment="1">
      <alignment horizontal="center" vertical="center"/>
    </xf>
    <xf numFmtId="0" fontId="31" fillId="24" borderId="0" xfId="55" applyFont="1" applyFill="1" applyAlignment="1">
      <alignment horizontal="center" vertical="center"/>
    </xf>
    <xf numFmtId="0" fontId="33" fillId="0" borderId="0" xfId="37" applyFont="1" applyFill="1" applyAlignment="1">
      <alignment wrapText="1"/>
    </xf>
    <xf numFmtId="0" fontId="33" fillId="0" borderId="0" xfId="37" applyFont="1" applyFill="1" applyBorder="1" applyAlignment="1">
      <alignment horizontal="center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53" fillId="24" borderId="0" xfId="55" applyFont="1" applyFill="1" applyAlignment="1">
      <alignment vertical="center"/>
    </xf>
    <xf numFmtId="0" fontId="33" fillId="0" borderId="0" xfId="37" applyFont="1" applyFill="1" applyBorder="1" applyAlignment="1"/>
    <xf numFmtId="0" fontId="33" fillId="0" borderId="0" xfId="0" applyFont="1" applyFill="1" applyAlignment="1"/>
    <xf numFmtId="0" fontId="53" fillId="0" borderId="0" xfId="55" applyFont="1" applyAlignment="1">
      <alignment vertical="center"/>
    </xf>
    <xf numFmtId="0" fontId="9" fillId="0" borderId="0" xfId="46" applyFont="1" applyBorder="1" applyAlignment="1"/>
    <xf numFmtId="0" fontId="33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3" fillId="0" borderId="0" xfId="37" applyFont="1" applyFill="1" applyBorder="1" applyAlignment="1">
      <alignment vertical="center" wrapText="1"/>
    </xf>
    <xf numFmtId="0" fontId="31" fillId="24" borderId="10" xfId="55" applyFont="1" applyFill="1" applyBorder="1" applyAlignment="1">
      <alignment horizontal="center" vertical="center" wrapText="1"/>
    </xf>
    <xf numFmtId="0" fontId="9" fillId="0" borderId="15" xfId="280" applyFont="1" applyFill="1" applyBorder="1" applyAlignment="1">
      <alignment vertical="center" wrapText="1"/>
    </xf>
    <xf numFmtId="49" fontId="43" fillId="0" borderId="15" xfId="57" applyNumberFormat="1" applyFont="1" applyFill="1" applyBorder="1" applyAlignment="1">
      <alignment horizontal="left" vertical="center"/>
    </xf>
    <xf numFmtId="49" fontId="51" fillId="0" borderId="10" xfId="55" applyNumberFormat="1" applyFont="1" applyFill="1" applyBorder="1" applyAlignment="1">
      <alignment horizontal="center" vertical="center"/>
    </xf>
    <xf numFmtId="165" fontId="51" fillId="0" borderId="10" xfId="45" applyNumberFormat="1" applyFont="1" applyFill="1" applyBorder="1" applyAlignment="1">
      <alignment horizontal="center" vertical="center"/>
    </xf>
    <xf numFmtId="0" fontId="59" fillId="0" borderId="0" xfId="37" applyFont="1" applyFill="1" applyBorder="1" applyAlignment="1">
      <alignment vertical="center" wrapText="1"/>
    </xf>
    <xf numFmtId="0" fontId="9" fillId="0" borderId="0" xfId="280" applyFont="1" applyFill="1" applyAlignment="1">
      <alignment vertical="center"/>
    </xf>
    <xf numFmtId="0" fontId="51" fillId="0" borderId="10" xfId="0" applyFont="1" applyFill="1" applyBorder="1" applyAlignment="1">
      <alignment horizontal="center" vertical="center"/>
    </xf>
    <xf numFmtId="1" fontId="51" fillId="0" borderId="10" xfId="55" applyNumberFormat="1" applyFont="1" applyFill="1" applyBorder="1" applyAlignment="1">
      <alignment horizontal="center" vertical="center"/>
    </xf>
    <xf numFmtId="165" fontId="51" fillId="0" borderId="10" xfId="55" applyNumberFormat="1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left" vertical="center" wrapText="1"/>
    </xf>
    <xf numFmtId="49" fontId="9" fillId="0" borderId="0" xfId="37" applyNumberFormat="1" applyFont="1" applyFill="1" applyBorder="1" applyAlignment="1">
      <alignment horizontal="center" vertical="center" wrapText="1"/>
    </xf>
    <xf numFmtId="0" fontId="51" fillId="0" borderId="10" xfId="57" applyFont="1" applyFill="1" applyBorder="1" applyAlignment="1">
      <alignment horizontal="center" vertical="center"/>
    </xf>
    <xf numFmtId="0" fontId="9" fillId="0" borderId="0" xfId="280" applyFont="1" applyFill="1" applyAlignment="1">
      <alignment horizontal="left" vertical="center" wrapText="1"/>
    </xf>
    <xf numFmtId="43" fontId="51" fillId="0" borderId="10" xfId="623" applyNumberFormat="1" applyFont="1" applyFill="1" applyBorder="1" applyAlignment="1">
      <alignment horizontal="center" vertical="center"/>
    </xf>
    <xf numFmtId="168" fontId="51" fillId="0" borderId="10" xfId="623" applyNumberFormat="1" applyFont="1" applyFill="1" applyBorder="1" applyAlignment="1">
      <alignment horizontal="center" vertical="center"/>
    </xf>
    <xf numFmtId="168" fontId="51" fillId="0" borderId="10" xfId="0" applyNumberFormat="1" applyFont="1" applyFill="1" applyBorder="1" applyAlignment="1">
      <alignment horizontal="center" vertical="center"/>
    </xf>
    <xf numFmtId="2" fontId="51" fillId="0" borderId="10" xfId="0" applyNumberFormat="1" applyFont="1" applyFill="1" applyBorder="1" applyAlignment="1">
      <alignment horizontal="center" vertical="center"/>
    </xf>
    <xf numFmtId="2" fontId="51" fillId="0" borderId="10" xfId="57" applyNumberFormat="1" applyFont="1" applyFill="1" applyBorder="1" applyAlignment="1">
      <alignment horizontal="center" vertical="center"/>
    </xf>
    <xf numFmtId="0" fontId="51" fillId="0" borderId="10" xfId="0" applyNumberFormat="1" applyFont="1" applyFill="1" applyBorder="1" applyAlignment="1">
      <alignment horizontal="center" vertical="center" wrapText="1"/>
    </xf>
    <xf numFmtId="43" fontId="51" fillId="0" borderId="10" xfId="57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57" applyFont="1" applyFill="1" applyBorder="1" applyAlignment="1">
      <alignment horizontal="center" vertical="center" wrapText="1"/>
    </xf>
    <xf numFmtId="165" fontId="51" fillId="0" borderId="10" xfId="0" applyNumberFormat="1" applyFont="1" applyFill="1" applyBorder="1" applyAlignment="1">
      <alignment horizontal="center" vertical="center"/>
    </xf>
    <xf numFmtId="0" fontId="31" fillId="0" borderId="10" xfId="55" applyFont="1" applyFill="1" applyBorder="1" applyAlignment="1">
      <alignment vertical="center" wrapText="1"/>
    </xf>
    <xf numFmtId="0" fontId="40" fillId="0" borderId="10" xfId="36" applyFont="1" applyFill="1" applyBorder="1" applyAlignment="1">
      <alignment wrapText="1"/>
    </xf>
    <xf numFmtId="0" fontId="40" fillId="0" borderId="10" xfId="36" applyFont="1" applyFill="1" applyBorder="1" applyAlignment="1">
      <alignment horizontal="center" wrapText="1"/>
    </xf>
    <xf numFmtId="0" fontId="40" fillId="0" borderId="10" xfId="36" applyFont="1" applyFill="1" applyBorder="1" applyAlignment="1"/>
    <xf numFmtId="0" fontId="9" fillId="0" borderId="0" xfId="107" applyFont="1" applyFill="1"/>
    <xf numFmtId="49" fontId="43" fillId="0" borderId="10" xfId="55" applyNumberFormat="1" applyFont="1" applyFill="1" applyBorder="1" applyAlignment="1">
      <alignment horizontal="center"/>
    </xf>
    <xf numFmtId="168" fontId="51" fillId="0" borderId="10" xfId="57" applyNumberFormat="1" applyFont="1" applyFill="1" applyBorder="1" applyAlignment="1">
      <alignment horizontal="center" vertical="center"/>
    </xf>
    <xf numFmtId="170" fontId="51" fillId="0" borderId="10" xfId="57" applyNumberFormat="1" applyFont="1" applyFill="1" applyBorder="1" applyAlignment="1">
      <alignment horizontal="center" vertical="center" wrapText="1"/>
    </xf>
    <xf numFmtId="2" fontId="51" fillId="0" borderId="10" xfId="57" applyNumberFormat="1" applyFont="1" applyFill="1" applyBorder="1" applyAlignment="1">
      <alignment horizontal="center" vertical="center" wrapText="1"/>
    </xf>
    <xf numFmtId="0" fontId="52" fillId="0" borderId="10" xfId="37" applyFont="1" applyFill="1" applyBorder="1" applyAlignment="1">
      <alignment horizontal="center" vertical="center" wrapText="1"/>
    </xf>
    <xf numFmtId="2" fontId="51" fillId="0" borderId="10" xfId="0" applyNumberFormat="1" applyFont="1" applyFill="1" applyBorder="1" applyAlignment="1">
      <alignment horizontal="center" vertical="center" wrapText="1"/>
    </xf>
    <xf numFmtId="0" fontId="9" fillId="26" borderId="0" xfId="37" applyFont="1" applyFill="1"/>
    <xf numFmtId="0" fontId="9" fillId="28" borderId="0" xfId="37" applyFont="1" applyFill="1"/>
    <xf numFmtId="0" fontId="9" fillId="27" borderId="0" xfId="37" applyFont="1" applyFill="1"/>
    <xf numFmtId="0" fontId="9" fillId="25" borderId="0" xfId="37" applyFont="1" applyFill="1" applyBorder="1"/>
    <xf numFmtId="0" fontId="9" fillId="25" borderId="0" xfId="37" applyFont="1" applyFill="1"/>
    <xf numFmtId="0" fontId="9" fillId="28" borderId="0" xfId="37" applyFont="1" applyFill="1" applyBorder="1"/>
    <xf numFmtId="0" fontId="9" fillId="29" borderId="0" xfId="37" applyFont="1" applyFill="1"/>
    <xf numFmtId="0" fontId="9" fillId="0" borderId="0" xfId="37" applyFont="1" applyFill="1" applyAlignment="1">
      <alignment horizontal="left" wrapText="1"/>
    </xf>
    <xf numFmtId="0" fontId="51" fillId="0" borderId="10" xfId="45" applyFont="1" applyFill="1" applyBorder="1" applyAlignment="1">
      <alignment horizontal="center" vertical="center"/>
    </xf>
    <xf numFmtId="0" fontId="43" fillId="0" borderId="28" xfId="37" applyFont="1" applyFill="1" applyBorder="1" applyAlignment="1">
      <alignment horizontal="center" vertical="center" wrapText="1"/>
    </xf>
    <xf numFmtId="0" fontId="9" fillId="0" borderId="0" xfId="45" applyFont="1" applyFill="1" applyBorder="1" applyAlignment="1">
      <alignment horizontal="center" vertical="center" wrapText="1"/>
    </xf>
    <xf numFmtId="0" fontId="33" fillId="0" borderId="0" xfId="37" applyFont="1" applyFill="1" applyAlignment="1">
      <alignment horizontal="right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justify" vertical="center"/>
    </xf>
    <xf numFmtId="0" fontId="52" fillId="0" borderId="0" xfId="55" applyFont="1" applyFill="1"/>
    <xf numFmtId="0" fontId="52" fillId="0" borderId="0" xfId="55" applyFont="1" applyFill="1" applyBorder="1"/>
    <xf numFmtId="0" fontId="52" fillId="0" borderId="0" xfId="55" applyFont="1" applyFill="1" applyAlignment="1">
      <alignment vertical="center"/>
    </xf>
    <xf numFmtId="0" fontId="9" fillId="0" borderId="0" xfId="55" applyFont="1" applyFill="1"/>
    <xf numFmtId="0" fontId="43" fillId="0" borderId="10" xfId="55" applyFont="1" applyFill="1" applyBorder="1" applyAlignment="1">
      <alignment horizontal="center" vertical="center" textRotation="90"/>
    </xf>
    <xf numFmtId="0" fontId="43" fillId="0" borderId="10" xfId="55" applyFont="1" applyFill="1" applyBorder="1" applyAlignment="1">
      <alignment horizontal="center" vertical="center" textRotation="90" wrapText="1"/>
    </xf>
    <xf numFmtId="0" fontId="43" fillId="0" borderId="10" xfId="55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/>
    </xf>
    <xf numFmtId="49" fontId="43" fillId="0" borderId="10" xfId="55" applyNumberFormat="1" applyFont="1" applyFill="1" applyBorder="1" applyAlignment="1">
      <alignment horizontal="center" vertical="center"/>
    </xf>
    <xf numFmtId="0" fontId="51" fillId="0" borderId="10" xfId="37" applyFont="1" applyFill="1" applyBorder="1" applyAlignment="1">
      <alignment horizontal="center" vertical="center" wrapText="1"/>
    </xf>
    <xf numFmtId="0" fontId="33" fillId="0" borderId="0" xfId="37" applyFont="1" applyFill="1" applyAlignment="1">
      <alignment horizontal="right" vertical="center"/>
    </xf>
    <xf numFmtId="0" fontId="9" fillId="0" borderId="0" xfId="55" applyFont="1" applyFill="1" applyAlignment="1">
      <alignment vertical="center" wrapText="1"/>
    </xf>
    <xf numFmtId="0" fontId="33" fillId="0" borderId="0" xfId="55" applyFont="1" applyFill="1" applyAlignment="1">
      <alignment vertical="center"/>
    </xf>
    <xf numFmtId="0" fontId="9" fillId="0" borderId="0" xfId="55" applyFont="1" applyFill="1" applyAlignment="1">
      <alignment vertical="center"/>
    </xf>
    <xf numFmtId="0" fontId="9" fillId="0" borderId="0" xfId="37" applyFont="1" applyFill="1" applyBorder="1" applyAlignment="1">
      <alignment horizontal="center" vertical="center"/>
    </xf>
    <xf numFmtId="0" fontId="9" fillId="0" borderId="0" xfId="37" applyFont="1" applyFill="1" applyBorder="1" applyAlignment="1">
      <alignment horizontal="center"/>
    </xf>
    <xf numFmtId="0" fontId="63" fillId="0" borderId="0" xfId="45" applyFont="1" applyFill="1" applyBorder="1" applyAlignment="1"/>
    <xf numFmtId="0" fontId="9" fillId="0" borderId="0" xfId="45" applyFont="1" applyFill="1" applyBorder="1" applyAlignment="1">
      <alignment vertical="center"/>
    </xf>
    <xf numFmtId="0" fontId="43" fillId="0" borderId="10" xfId="45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vertical="center" wrapText="1"/>
    </xf>
    <xf numFmtId="0" fontId="43" fillId="0" borderId="24" xfId="37" applyFont="1" applyFill="1" applyBorder="1" applyAlignment="1">
      <alignment vertical="center" wrapText="1"/>
    </xf>
    <xf numFmtId="0" fontId="43" fillId="0" borderId="10" xfId="37" applyFont="1" applyFill="1" applyBorder="1" applyAlignment="1">
      <alignment vertical="center" wrapText="1"/>
    </xf>
    <xf numFmtId="0" fontId="51" fillId="0" borderId="18" xfId="37" applyFont="1" applyFill="1" applyBorder="1" applyAlignment="1">
      <alignment horizontal="center" vertical="center" wrapText="1"/>
    </xf>
    <xf numFmtId="0" fontId="65" fillId="0" borderId="0" xfId="55" applyFont="1" applyFill="1" applyAlignment="1">
      <alignment vertical="center"/>
    </xf>
    <xf numFmtId="0" fontId="59" fillId="0" borderId="0" xfId="45" applyFont="1" applyFill="1" applyBorder="1" applyAlignment="1">
      <alignment horizontal="left" vertical="center" wrapText="1"/>
    </xf>
    <xf numFmtId="0" fontId="56" fillId="0" borderId="0" xfId="280" applyFont="1" applyFill="1" applyAlignment="1">
      <alignment horizontal="center" vertical="center"/>
    </xf>
    <xf numFmtId="0" fontId="56" fillId="0" borderId="0" xfId="280" applyFont="1" applyFill="1" applyAlignment="1">
      <alignment horizontal="center" vertical="center" wrapText="1"/>
    </xf>
    <xf numFmtId="0" fontId="56" fillId="0" borderId="0" xfId="37" applyFont="1" applyFill="1" applyAlignment="1">
      <alignment horizontal="center" vertical="center"/>
    </xf>
    <xf numFmtId="0" fontId="9" fillId="0" borderId="0" xfId="37" applyFont="1" applyFill="1" applyAlignment="1">
      <alignment horizontal="center"/>
    </xf>
    <xf numFmtId="0" fontId="51" fillId="0" borderId="18" xfId="45" applyFont="1" applyFill="1" applyBorder="1" applyAlignment="1">
      <alignment horizontal="center" vertical="center"/>
    </xf>
    <xf numFmtId="0" fontId="9" fillId="30" borderId="0" xfId="37" applyFont="1" applyFill="1"/>
    <xf numFmtId="0" fontId="9" fillId="31" borderId="0" xfId="37" applyFont="1" applyFill="1"/>
    <xf numFmtId="0" fontId="9" fillId="32" borderId="0" xfId="37" applyFont="1" applyFill="1"/>
    <xf numFmtId="0" fontId="9" fillId="0" borderId="10" xfId="0" applyFont="1" applyFill="1" applyBorder="1" applyAlignment="1">
      <alignment horizontal="center" vertical="center"/>
    </xf>
    <xf numFmtId="49" fontId="9" fillId="0" borderId="10" xfId="55" applyNumberFormat="1" applyFont="1" applyFill="1" applyBorder="1" applyAlignment="1">
      <alignment horizontal="center" vertical="center"/>
    </xf>
    <xf numFmtId="0" fontId="9" fillId="31" borderId="0" xfId="37" applyFont="1" applyFill="1" applyBorder="1"/>
    <xf numFmtId="0" fontId="9" fillId="32" borderId="0" xfId="37" applyFont="1" applyFill="1" applyBorder="1"/>
    <xf numFmtId="0" fontId="9" fillId="27" borderId="0" xfId="37" applyFont="1" applyFill="1" applyBorder="1"/>
    <xf numFmtId="0" fontId="9" fillId="30" borderId="0" xfId="37" applyFont="1" applyFill="1" applyBorder="1"/>
    <xf numFmtId="0" fontId="9" fillId="29" borderId="0" xfId="37" applyFont="1" applyFill="1" applyBorder="1"/>
    <xf numFmtId="0" fontId="9" fillId="0" borderId="0" xfId="57" applyFont="1" applyFill="1" applyBorder="1"/>
    <xf numFmtId="0" fontId="9" fillId="0" borderId="0" xfId="57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3" fillId="0" borderId="0" xfId="57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9" fillId="0" borderId="0" xfId="57" applyFont="1" applyFill="1" applyBorder="1" applyAlignment="1">
      <alignment horizontal="left" vertical="center" indent="1"/>
    </xf>
    <xf numFmtId="0" fontId="9" fillId="0" borderId="0" xfId="57" applyFont="1" applyFill="1" applyBorder="1" applyAlignment="1">
      <alignment horizontal="left" vertical="center" wrapText="1" indent="1"/>
    </xf>
    <xf numFmtId="0" fontId="9" fillId="0" borderId="0" xfId="57" applyFont="1" applyFill="1" applyBorder="1" applyAlignment="1">
      <alignment horizontal="left" vertical="center"/>
    </xf>
    <xf numFmtId="0" fontId="9" fillId="0" borderId="0" xfId="57" applyFont="1" applyFill="1" applyBorder="1" applyAlignment="1">
      <alignment horizontal="left" vertical="center" indent="3"/>
    </xf>
    <xf numFmtId="0" fontId="9" fillId="0" borderId="0" xfId="57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57" applyFont="1" applyFill="1" applyBorder="1" applyAlignment="1">
      <alignment horizontal="left" vertical="center" wrapText="1" indent="5"/>
    </xf>
    <xf numFmtId="0" fontId="9" fillId="0" borderId="0" xfId="0" applyFont="1" applyFill="1" applyBorder="1" applyAlignment="1">
      <alignment horizontal="left" vertical="center" wrapText="1" indent="7"/>
    </xf>
    <xf numFmtId="0" fontId="9" fillId="0" borderId="0" xfId="57" applyFont="1" applyFill="1" applyBorder="1" applyAlignment="1">
      <alignment horizontal="left" vertical="center" indent="5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57" applyFont="1" applyFill="1" applyBorder="1" applyAlignment="1">
      <alignment horizontal="left" vertical="center" indent="7"/>
    </xf>
    <xf numFmtId="0" fontId="43" fillId="0" borderId="0" xfId="57" applyFont="1" applyFill="1" applyBorder="1" applyAlignment="1">
      <alignment horizontal="center" vertical="center" wrapText="1"/>
    </xf>
    <xf numFmtId="49" fontId="43" fillId="0" borderId="0" xfId="57" applyNumberFormat="1" applyFont="1" applyFill="1" applyBorder="1" applyAlignment="1">
      <alignment horizontal="center" vertical="center"/>
    </xf>
    <xf numFmtId="49" fontId="44" fillId="0" borderId="10" xfId="57" applyNumberFormat="1" applyFont="1" applyFill="1" applyBorder="1" applyAlignment="1">
      <alignment horizontal="center" vertical="center"/>
    </xf>
    <xf numFmtId="0" fontId="44" fillId="0" borderId="10" xfId="57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/>
    </xf>
    <xf numFmtId="0" fontId="43" fillId="0" borderId="10" xfId="57" applyFont="1" applyFill="1" applyBorder="1" applyAlignment="1">
      <alignment horizontal="center" vertical="center"/>
    </xf>
    <xf numFmtId="168" fontId="9" fillId="0" borderId="10" xfId="0" applyNumberFormat="1" applyFont="1" applyFill="1" applyBorder="1" applyAlignment="1">
      <alignment horizontal="center" vertical="center"/>
    </xf>
    <xf numFmtId="49" fontId="47" fillId="0" borderId="10" xfId="57" applyNumberFormat="1" applyFont="1" applyFill="1" applyBorder="1" applyAlignment="1">
      <alignment horizontal="center" vertical="center"/>
    </xf>
    <xf numFmtId="0" fontId="47" fillId="0" borderId="10" xfId="57" applyFont="1" applyFill="1" applyBorder="1" applyAlignment="1">
      <alignment horizontal="center" vertical="center" wrapText="1"/>
    </xf>
    <xf numFmtId="0" fontId="47" fillId="0" borderId="10" xfId="57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49" fontId="43" fillId="0" borderId="10" xfId="57" applyNumberFormat="1" applyFont="1" applyFill="1" applyBorder="1" applyAlignment="1">
      <alignment horizontal="center" vertical="center"/>
    </xf>
    <xf numFmtId="165" fontId="43" fillId="0" borderId="10" xfId="37" applyNumberFormat="1" applyFont="1" applyFill="1" applyBorder="1" applyAlignment="1">
      <alignment horizontal="center" vertical="center" wrapText="1"/>
    </xf>
    <xf numFmtId="165" fontId="43" fillId="0" borderId="28" xfId="37" applyNumberFormat="1" applyFont="1" applyFill="1" applyBorder="1" applyAlignment="1">
      <alignment horizontal="center" vertical="center" wrapText="1"/>
    </xf>
    <xf numFmtId="168" fontId="43" fillId="0" borderId="10" xfId="37" applyNumberFormat="1" applyFont="1" applyFill="1" applyBorder="1" applyAlignment="1">
      <alignment horizontal="center" vertical="center" wrapText="1"/>
    </xf>
    <xf numFmtId="165" fontId="43" fillId="0" borderId="10" xfId="0" applyNumberFormat="1" applyFont="1" applyFill="1" applyBorder="1" applyAlignment="1">
      <alignment horizontal="center" vertical="center"/>
    </xf>
    <xf numFmtId="1" fontId="43" fillId="0" borderId="10" xfId="37" applyNumberFormat="1" applyFont="1" applyFill="1" applyBorder="1" applyAlignment="1">
      <alignment horizontal="center" vertical="center" wrapText="1"/>
    </xf>
    <xf numFmtId="2" fontId="43" fillId="0" borderId="10" xfId="37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center"/>
    </xf>
    <xf numFmtId="165" fontId="43" fillId="0" borderId="12" xfId="37" applyNumberFormat="1" applyFont="1" applyFill="1" applyBorder="1" applyAlignment="1">
      <alignment horizontal="center" vertical="center" wrapText="1"/>
    </xf>
    <xf numFmtId="165" fontId="43" fillId="0" borderId="10" xfId="45" applyNumberFormat="1" applyFont="1" applyFill="1" applyBorder="1" applyAlignment="1">
      <alignment horizontal="center" vertical="center"/>
    </xf>
    <xf numFmtId="168" fontId="43" fillId="0" borderId="10" xfId="45" applyNumberFormat="1" applyFont="1" applyFill="1" applyBorder="1" applyAlignment="1">
      <alignment horizontal="center" vertical="center"/>
    </xf>
    <xf numFmtId="165" fontId="43" fillId="0" borderId="10" xfId="37" applyNumberFormat="1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49" fontId="43" fillId="0" borderId="10" xfId="45" applyNumberFormat="1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/>
    </xf>
    <xf numFmtId="2" fontId="43" fillId="0" borderId="10" xfId="0" applyNumberFormat="1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24" xfId="57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51" fillId="0" borderId="29" xfId="57" applyFont="1" applyFill="1" applyBorder="1" applyAlignment="1">
      <alignment horizontal="center" vertical="center" wrapText="1"/>
    </xf>
    <xf numFmtId="0" fontId="51" fillId="0" borderId="30" xfId="5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0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9" fillId="0" borderId="0" xfId="55" applyFont="1" applyFill="1" applyAlignment="1">
      <alignment horizontal="center" vertical="center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64" fillId="0" borderId="10" xfId="4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 wrapText="1"/>
    </xf>
    <xf numFmtId="0" fontId="43" fillId="0" borderId="10" xfId="57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top"/>
    </xf>
    <xf numFmtId="0" fontId="43" fillId="0" borderId="10" xfId="37" applyFont="1" applyFill="1" applyBorder="1" applyAlignment="1">
      <alignment horizontal="center" vertical="center" wrapText="1"/>
    </xf>
    <xf numFmtId="0" fontId="33" fillId="0" borderId="0" xfId="37" applyFont="1" applyFill="1" applyAlignment="1">
      <alignment horizontal="center" wrapText="1"/>
    </xf>
    <xf numFmtId="0" fontId="9" fillId="0" borderId="0" xfId="55" applyFont="1" applyFill="1" applyAlignment="1">
      <alignment horizontal="center" vertical="center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0" xfId="0" applyFont="1" applyFill="1" applyBorder="1"/>
    <xf numFmtId="0" fontId="43" fillId="0" borderId="10" xfId="0" applyFont="1" applyFill="1" applyBorder="1" applyAlignment="1">
      <alignment horizontal="center" vertical="center" textRotation="90" wrapText="1"/>
    </xf>
    <xf numFmtId="0" fontId="33" fillId="0" borderId="0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0" xfId="280" applyFont="1" applyFill="1" applyAlignment="1">
      <alignment horizontal="left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9" fillId="0" borderId="21" xfId="37" applyFont="1" applyFill="1" applyBorder="1" applyAlignment="1">
      <alignment horizontal="center"/>
    </xf>
    <xf numFmtId="0" fontId="43" fillId="0" borderId="11" xfId="45" applyFont="1" applyFill="1" applyBorder="1" applyAlignment="1">
      <alignment horizontal="center" vertical="center" wrapText="1"/>
    </xf>
    <xf numFmtId="0" fontId="43" fillId="0" borderId="17" xfId="45" applyFont="1" applyFill="1" applyBorder="1" applyAlignment="1">
      <alignment horizontal="center" vertical="center" wrapText="1"/>
    </xf>
    <xf numFmtId="0" fontId="43" fillId="0" borderId="13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9" fillId="0" borderId="0" xfId="46" applyFont="1" applyFill="1" applyBorder="1" applyAlignment="1">
      <alignment horizontal="center"/>
    </xf>
    <xf numFmtId="0" fontId="43" fillId="0" borderId="10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/>
    </xf>
    <xf numFmtId="0" fontId="43" fillId="0" borderId="24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43" fillId="0" borderId="15" xfId="37" applyFont="1" applyFill="1" applyBorder="1" applyAlignment="1">
      <alignment horizontal="left" wrapText="1"/>
    </xf>
    <xf numFmtId="0" fontId="64" fillId="0" borderId="10" xfId="45" applyFont="1" applyFill="1" applyBorder="1" applyAlignment="1">
      <alignment horizontal="center" vertical="center"/>
    </xf>
    <xf numFmtId="0" fontId="9" fillId="0" borderId="21" xfId="46" applyFont="1" applyFill="1" applyBorder="1" applyAlignment="1">
      <alignment horizontal="center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5" xfId="37" applyFont="1" applyFill="1" applyBorder="1" applyAlignment="1">
      <alignment horizontal="center" vertical="center" wrapText="1"/>
    </xf>
    <xf numFmtId="0" fontId="43" fillId="0" borderId="20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3" fillId="0" borderId="23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 wrapText="1"/>
    </xf>
    <xf numFmtId="0" fontId="43" fillId="0" borderId="19" xfId="37" applyFont="1" applyFill="1" applyBorder="1" applyAlignment="1">
      <alignment horizontal="center" vertical="center" wrapText="1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 vertical="center" wrapText="1"/>
    </xf>
    <xf numFmtId="0" fontId="9" fillId="0" borderId="15" xfId="37" applyFont="1" applyFill="1" applyBorder="1" applyAlignment="1">
      <alignment horizontal="left" wrapText="1"/>
    </xf>
    <xf numFmtId="0" fontId="9" fillId="0" borderId="0" xfId="55" applyFont="1" applyFill="1" applyAlignment="1">
      <alignment horizontal="center" vertical="center" wrapText="1"/>
    </xf>
    <xf numFmtId="0" fontId="43" fillId="0" borderId="12" xfId="55" applyFont="1" applyFill="1" applyBorder="1" applyAlignment="1">
      <alignment horizontal="center" vertical="center" wrapText="1"/>
    </xf>
    <xf numFmtId="0" fontId="43" fillId="0" borderId="24" xfId="55" applyFont="1" applyFill="1" applyBorder="1" applyAlignment="1">
      <alignment horizontal="center" vertical="center" wrapText="1"/>
    </xf>
    <xf numFmtId="0" fontId="43" fillId="0" borderId="18" xfId="55" applyFont="1" applyFill="1" applyBorder="1" applyAlignment="1">
      <alignment horizontal="center" vertical="center" wrapText="1"/>
    </xf>
    <xf numFmtId="0" fontId="43" fillId="0" borderId="10" xfId="624" applyFont="1" applyFill="1" applyBorder="1" applyAlignment="1">
      <alignment horizontal="center" textRotation="90" wrapText="1"/>
    </xf>
    <xf numFmtId="0" fontId="43" fillId="0" borderId="10" xfId="55" applyFont="1" applyFill="1" applyBorder="1" applyAlignment="1">
      <alignment horizontal="center" vertical="center" wrapText="1"/>
    </xf>
    <xf numFmtId="0" fontId="43" fillId="0" borderId="12" xfId="624" applyFont="1" applyFill="1" applyBorder="1" applyAlignment="1">
      <alignment horizontal="center" textRotation="90" wrapText="1"/>
    </xf>
    <xf numFmtId="0" fontId="43" fillId="0" borderId="18" xfId="624" applyFont="1" applyFill="1" applyBorder="1" applyAlignment="1">
      <alignment horizontal="center" textRotation="90" wrapText="1"/>
    </xf>
    <xf numFmtId="0" fontId="43" fillId="0" borderId="10" xfId="624" applyFont="1" applyFill="1" applyBorder="1" applyAlignment="1">
      <alignment horizontal="left" textRotation="90" wrapText="1"/>
    </xf>
    <xf numFmtId="0" fontId="43" fillId="0" borderId="25" xfId="0" applyFont="1" applyFill="1" applyBorder="1" applyAlignment="1">
      <alignment horizontal="center" textRotation="90" wrapText="1"/>
    </xf>
    <xf numFmtId="0" fontId="43" fillId="0" borderId="26" xfId="0" applyFont="1" applyFill="1" applyBorder="1" applyAlignment="1">
      <alignment horizontal="center" textRotation="90" wrapText="1"/>
    </xf>
    <xf numFmtId="2" fontId="43" fillId="0" borderId="10" xfId="624" applyNumberFormat="1" applyFont="1" applyFill="1" applyBorder="1" applyAlignment="1">
      <alignment horizontal="center" textRotation="90" wrapText="1"/>
    </xf>
    <xf numFmtId="0" fontId="33" fillId="0" borderId="21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31" fillId="24" borderId="10" xfId="55" applyFont="1" applyFill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57" fillId="0" borderId="12" xfId="55" applyFont="1" applyFill="1" applyBorder="1" applyAlignment="1">
      <alignment horizontal="center" vertical="center" wrapText="1"/>
    </xf>
    <xf numFmtId="0" fontId="57" fillId="0" borderId="24" xfId="55" applyFont="1" applyFill="1" applyBorder="1" applyAlignment="1">
      <alignment horizontal="center" vertical="center" wrapText="1"/>
    </xf>
    <xf numFmtId="0" fontId="57" fillId="0" borderId="18" xfId="55" applyFont="1" applyFill="1" applyBorder="1" applyAlignment="1">
      <alignment horizontal="center" vertical="center" wrapText="1"/>
    </xf>
    <xf numFmtId="0" fontId="9" fillId="0" borderId="0" xfId="57" applyFont="1" applyFill="1" applyBorder="1" applyAlignment="1">
      <alignment horizontal="left" vertical="center" wrapText="1"/>
    </xf>
    <xf numFmtId="0" fontId="46" fillId="0" borderId="0" xfId="57" applyFont="1" applyFill="1" applyAlignment="1">
      <alignment horizontal="center" vertical="center" wrapText="1"/>
    </xf>
    <xf numFmtId="49" fontId="43" fillId="0" borderId="0" xfId="57" applyNumberFormat="1" applyFont="1" applyFill="1" applyAlignment="1">
      <alignment horizontal="left" vertical="center" wrapText="1"/>
    </xf>
    <xf numFmtId="0" fontId="55" fillId="0" borderId="0" xfId="57" applyFont="1" applyFill="1" applyAlignment="1">
      <alignment horizontal="center" vertical="center" wrapText="1"/>
    </xf>
    <xf numFmtId="0" fontId="55" fillId="0" borderId="0" xfId="57" applyFont="1" applyFill="1" applyBorder="1" applyAlignment="1">
      <alignment horizontal="center" vertical="center" wrapText="1"/>
    </xf>
    <xf numFmtId="0" fontId="49" fillId="0" borderId="10" xfId="57" applyFont="1" applyFill="1" applyBorder="1" applyAlignment="1">
      <alignment horizontal="center" vertical="center" wrapText="1"/>
    </xf>
    <xf numFmtId="49" fontId="44" fillId="0" borderId="10" xfId="57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top"/>
    </xf>
    <xf numFmtId="0" fontId="43" fillId="0" borderId="0" xfId="57" applyNumberFormat="1" applyFont="1" applyFill="1" applyAlignment="1">
      <alignment horizontal="left" vertical="top" wrapText="1"/>
    </xf>
    <xf numFmtId="0" fontId="43" fillId="0" borderId="10" xfId="57" applyFont="1" applyFill="1" applyBorder="1" applyAlignment="1">
      <alignment horizontal="center" vertical="center" wrapText="1"/>
    </xf>
    <xf numFmtId="49" fontId="43" fillId="0" borderId="0" xfId="57" applyNumberFormat="1" applyFont="1" applyFill="1" applyAlignment="1">
      <alignment horizontal="left" vertical="center"/>
    </xf>
    <xf numFmtId="49" fontId="48" fillId="0" borderId="10" xfId="57" applyNumberFormat="1" applyFont="1" applyFill="1" applyBorder="1" applyAlignment="1">
      <alignment horizontal="center" vertical="center"/>
    </xf>
    <xf numFmtId="0" fontId="46" fillId="0" borderId="10" xfId="57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0" xfId="55" applyFont="1" applyFill="1" applyAlignment="1">
      <alignment horizontal="center" vertical="center"/>
    </xf>
    <xf numFmtId="0" fontId="65" fillId="0" borderId="0" xfId="55" applyFont="1" applyFill="1" applyAlignment="1">
      <alignment horizontal="center" vertical="center"/>
    </xf>
    <xf numFmtId="0" fontId="43" fillId="0" borderId="28" xfId="37" applyFont="1" applyFill="1" applyBorder="1" applyAlignment="1">
      <alignment horizontal="center" vertical="center" wrapText="1"/>
    </xf>
    <xf numFmtId="0" fontId="43" fillId="0" borderId="28" xfId="0" applyFont="1" applyFill="1" applyBorder="1"/>
    <xf numFmtId="0" fontId="66" fillId="0" borderId="10" xfId="37" applyFont="1" applyFill="1" applyBorder="1" applyAlignment="1">
      <alignment horizontal="left" vertical="center" wrapText="1"/>
    </xf>
    <xf numFmtId="0" fontId="61" fillId="0" borderId="10" xfId="37" applyFont="1" applyFill="1" applyBorder="1" applyAlignment="1">
      <alignment horizontal="left" vertical="center" wrapText="1"/>
    </xf>
    <xf numFmtId="0" fontId="67" fillId="0" borderId="10" xfId="37" applyFont="1" applyFill="1" applyBorder="1" applyAlignment="1">
      <alignment horizontal="left" vertical="center" wrapText="1"/>
    </xf>
    <xf numFmtId="165" fontId="43" fillId="0" borderId="18" xfId="37" applyNumberFormat="1" applyFont="1" applyFill="1" applyBorder="1" applyAlignment="1">
      <alignment horizontal="center" vertical="center" wrapText="1"/>
    </xf>
    <xf numFmtId="0" fontId="61" fillId="0" borderId="10" xfId="37" applyFont="1" applyFill="1" applyBorder="1" applyAlignment="1">
      <alignment horizontal="center" vertical="center" wrapText="1"/>
    </xf>
    <xf numFmtId="0" fontId="61" fillId="0" borderId="12" xfId="37" applyFont="1" applyFill="1" applyBorder="1" applyAlignment="1">
      <alignment horizontal="left" vertical="center" wrapText="1"/>
    </xf>
    <xf numFmtId="0" fontId="61" fillId="0" borderId="24" xfId="37" applyFont="1" applyFill="1" applyBorder="1" applyAlignment="1">
      <alignment horizontal="center" vertical="center" wrapText="1"/>
    </xf>
    <xf numFmtId="0" fontId="43" fillId="0" borderId="24" xfId="37" applyFont="1" applyFill="1" applyBorder="1" applyAlignment="1">
      <alignment horizontal="center" vertical="center" wrapText="1"/>
    </xf>
    <xf numFmtId="49" fontId="43" fillId="0" borderId="12" xfId="55" applyNumberFormat="1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vertical="center" wrapText="1"/>
    </xf>
    <xf numFmtId="169" fontId="43" fillId="0" borderId="10" xfId="37" applyNumberFormat="1" applyFont="1" applyFill="1" applyBorder="1" applyAlignment="1">
      <alignment horizontal="center" vertical="center" wrapText="1"/>
    </xf>
    <xf numFmtId="0" fontId="43" fillId="0" borderId="12" xfId="55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9" fillId="0" borderId="23" xfId="37" applyFont="1" applyFill="1" applyBorder="1"/>
    <xf numFmtId="0" fontId="9" fillId="0" borderId="0" xfId="55" applyFont="1" applyFill="1" applyBorder="1" applyAlignment="1">
      <alignment horizontal="center" vertical="center"/>
    </xf>
    <xf numFmtId="0" fontId="9" fillId="0" borderId="22" xfId="37" applyFont="1" applyFill="1" applyBorder="1"/>
    <xf numFmtId="0" fontId="9" fillId="0" borderId="22" xfId="55" applyFont="1" applyFill="1" applyBorder="1" applyAlignment="1">
      <alignment horizontal="center" vertical="center"/>
    </xf>
    <xf numFmtId="0" fontId="33" fillId="0" borderId="22" xfId="37" applyFont="1" applyFill="1" applyBorder="1" applyAlignment="1">
      <alignment horizontal="center"/>
    </xf>
    <xf numFmtId="0" fontId="31" fillId="0" borderId="0" xfId="55" applyFont="1" applyFill="1" applyAlignment="1">
      <alignment vertical="center"/>
    </xf>
    <xf numFmtId="0" fontId="31" fillId="0" borderId="0" xfId="55" applyFont="1" applyFill="1" applyAlignment="1">
      <alignment horizontal="center" vertical="center"/>
    </xf>
    <xf numFmtId="0" fontId="53" fillId="0" borderId="0" xfId="55" applyFont="1" applyFill="1" applyAlignment="1">
      <alignment vertical="center"/>
    </xf>
    <xf numFmtId="0" fontId="33" fillId="0" borderId="0" xfId="37" applyFont="1" applyFill="1"/>
    <xf numFmtId="0" fontId="61" fillId="0" borderId="12" xfId="37" applyFont="1" applyFill="1" applyBorder="1" applyAlignment="1">
      <alignment vertical="center" wrapText="1"/>
    </xf>
    <xf numFmtId="0" fontId="61" fillId="0" borderId="24" xfId="37" applyFont="1" applyFill="1" applyBorder="1" applyAlignment="1">
      <alignment horizontal="center" vertical="center"/>
    </xf>
    <xf numFmtId="0" fontId="66" fillId="0" borderId="12" xfId="37" applyFont="1" applyFill="1" applyBorder="1" applyAlignment="1">
      <alignment horizontal="left" vertical="center" wrapText="1"/>
    </xf>
    <xf numFmtId="0" fontId="66" fillId="0" borderId="18" xfId="37" applyFont="1" applyFill="1" applyBorder="1" applyAlignment="1">
      <alignment horizontal="left" vertical="center" wrapText="1"/>
    </xf>
    <xf numFmtId="1" fontId="43" fillId="0" borderId="10" xfId="45" applyNumberFormat="1" applyFont="1" applyFill="1" applyBorder="1" applyAlignment="1">
      <alignment horizontal="center" vertical="center"/>
    </xf>
    <xf numFmtId="0" fontId="43" fillId="0" borderId="12" xfId="37" applyFont="1" applyFill="1" applyBorder="1" applyAlignment="1">
      <alignment vertical="center" wrapText="1"/>
    </xf>
    <xf numFmtId="0" fontId="34" fillId="0" borderId="0" xfId="55" applyFont="1" applyFill="1" applyAlignment="1">
      <alignment vertical="center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left" vertical="center" wrapText="1"/>
    </xf>
    <xf numFmtId="0" fontId="43" fillId="0" borderId="16" xfId="45" applyFont="1" applyFill="1" applyBorder="1" applyAlignment="1">
      <alignment horizontal="center" vertical="center" wrapText="1"/>
    </xf>
    <xf numFmtId="0" fontId="43" fillId="0" borderId="15" xfId="45" applyFont="1" applyFill="1" applyBorder="1" applyAlignment="1">
      <alignment horizontal="center" vertical="center" wrapText="1"/>
    </xf>
    <xf numFmtId="0" fontId="43" fillId="0" borderId="20" xfId="45" applyFont="1" applyFill="1" applyBorder="1" applyAlignment="1">
      <alignment horizontal="center" vertical="center" wrapText="1"/>
    </xf>
    <xf numFmtId="0" fontId="43" fillId="0" borderId="14" xfId="45" applyFont="1" applyFill="1" applyBorder="1" applyAlignment="1">
      <alignment horizontal="center" vertical="center" wrapText="1"/>
    </xf>
    <xf numFmtId="0" fontId="43" fillId="0" borderId="21" xfId="45" applyFont="1" applyFill="1" applyBorder="1" applyAlignment="1">
      <alignment horizontal="center" vertical="center" wrapText="1"/>
    </xf>
    <xf numFmtId="0" fontId="43" fillId="0" borderId="19" xfId="45" applyFont="1" applyFill="1" applyBorder="1" applyAlignment="1">
      <alignment horizontal="center" vertical="center" wrapText="1"/>
    </xf>
    <xf numFmtId="0" fontId="43" fillId="0" borderId="22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23" xfId="45" applyFont="1" applyFill="1" applyBorder="1" applyAlignment="1">
      <alignment horizontal="center" vertical="center" wrapText="1"/>
    </xf>
    <xf numFmtId="14" fontId="51" fillId="0" borderId="10" xfId="45" applyNumberFormat="1" applyFont="1" applyFill="1" applyBorder="1" applyAlignment="1">
      <alignment horizontal="center" vertical="center"/>
    </xf>
    <xf numFmtId="0" fontId="51" fillId="0" borderId="10" xfId="45" applyFont="1" applyFill="1" applyBorder="1" applyAlignment="1">
      <alignment horizontal="center" vertical="center" wrapText="1"/>
    </xf>
    <xf numFmtId="0" fontId="61" fillId="0" borderId="10" xfId="37" applyFont="1" applyFill="1" applyBorder="1" applyAlignment="1">
      <alignment vertical="center" wrapText="1"/>
    </xf>
    <xf numFmtId="0" fontId="58" fillId="0" borderId="10" xfId="37" applyFont="1" applyFill="1" applyBorder="1" applyAlignment="1">
      <alignment horizontal="center" vertical="center" wrapText="1"/>
    </xf>
    <xf numFmtId="169" fontId="51" fillId="0" borderId="10" xfId="45" applyNumberFormat="1" applyFont="1" applyFill="1" applyBorder="1" applyAlignment="1">
      <alignment horizontal="center" vertical="center"/>
    </xf>
    <xf numFmtId="14" fontId="51" fillId="0" borderId="10" xfId="45" applyNumberFormat="1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vertical="center"/>
    </xf>
    <xf numFmtId="14" fontId="43" fillId="0" borderId="10" xfId="45" applyNumberFormat="1" applyFont="1" applyFill="1" applyBorder="1" applyAlignment="1">
      <alignment horizontal="center" vertical="center"/>
    </xf>
    <xf numFmtId="0" fontId="31" fillId="0" borderId="0" xfId="55" applyFont="1" applyFill="1" applyAlignment="1">
      <alignment vertical="center" wrapText="1"/>
    </xf>
    <xf numFmtId="0" fontId="43" fillId="0" borderId="27" xfId="0" applyFont="1" applyFill="1" applyBorder="1" applyAlignment="1">
      <alignment textRotation="90"/>
    </xf>
    <xf numFmtId="1" fontId="43" fillId="0" borderId="10" xfId="624" applyNumberFormat="1" applyFont="1" applyFill="1" applyBorder="1" applyAlignment="1">
      <alignment horizontal="center" textRotation="90" wrapText="1"/>
    </xf>
    <xf numFmtId="0" fontId="43" fillId="0" borderId="10" xfId="55" applyFont="1" applyFill="1" applyBorder="1" applyAlignment="1">
      <alignment horizontal="center" textRotation="90" wrapText="1"/>
    </xf>
    <xf numFmtId="2" fontId="51" fillId="0" borderId="10" xfId="55" applyNumberFormat="1" applyFont="1" applyFill="1" applyBorder="1" applyAlignment="1">
      <alignment horizontal="center" vertical="center"/>
    </xf>
    <xf numFmtId="1" fontId="51" fillId="0" borderId="0" xfId="55" applyNumberFormat="1" applyFont="1" applyFill="1" applyBorder="1" applyAlignment="1">
      <alignment horizontal="center" vertical="center"/>
    </xf>
    <xf numFmtId="49" fontId="51" fillId="0" borderId="0" xfId="55" applyNumberFormat="1" applyFont="1" applyFill="1" applyBorder="1" applyAlignment="1">
      <alignment horizontal="center" vertical="center"/>
    </xf>
    <xf numFmtId="49" fontId="51" fillId="0" borderId="23" xfId="55" applyNumberFormat="1" applyFont="1" applyFill="1" applyBorder="1" applyAlignment="1">
      <alignment horizontal="center" vertical="center"/>
    </xf>
    <xf numFmtId="165" fontId="62" fillId="0" borderId="10" xfId="45" applyNumberFormat="1" applyFont="1" applyFill="1" applyBorder="1" applyAlignment="1">
      <alignment horizontal="center" vertical="center"/>
    </xf>
    <xf numFmtId="49" fontId="9" fillId="0" borderId="12" xfId="55" applyNumberFormat="1" applyFont="1" applyFill="1" applyBorder="1" applyAlignment="1">
      <alignment horizontal="left" vertical="center" wrapText="1"/>
    </xf>
    <xf numFmtId="0" fontId="9" fillId="0" borderId="0" xfId="55" applyFont="1" applyAlignment="1">
      <alignment horizontal="center" vertical="center" wrapText="1"/>
    </xf>
    <xf numFmtId="0" fontId="9" fillId="0" borderId="0" xfId="55" applyFont="1" applyAlignment="1">
      <alignment vertical="center"/>
    </xf>
    <xf numFmtId="0" fontId="9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33" fillId="0" borderId="0" xfId="55" applyFont="1" applyAlignment="1">
      <alignment vertical="center"/>
    </xf>
    <xf numFmtId="0" fontId="65" fillId="0" borderId="0" xfId="55" applyFont="1" applyAlignment="1">
      <alignment vertical="center"/>
    </xf>
    <xf numFmtId="0" fontId="9" fillId="0" borderId="0" xfId="55" applyFont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2" fontId="51" fillId="0" borderId="13" xfId="0" applyNumberFormat="1" applyFont="1" applyFill="1" applyBorder="1" applyAlignment="1">
      <alignment horizontal="center" vertical="center"/>
    </xf>
    <xf numFmtId="2" fontId="51" fillId="0" borderId="24" xfId="57" applyNumberFormat="1" applyFont="1" applyFill="1" applyBorder="1" applyAlignment="1">
      <alignment horizontal="center" vertical="center"/>
    </xf>
    <xf numFmtId="165" fontId="51" fillId="0" borderId="10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51" fillId="0" borderId="13" xfId="57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171" fontId="51" fillId="0" borderId="10" xfId="57" applyNumberFormat="1" applyFont="1" applyFill="1" applyBorder="1" applyAlignment="1">
      <alignment horizontal="center" vertical="center"/>
    </xf>
    <xf numFmtId="0" fontId="9" fillId="0" borderId="0" xfId="57" applyFont="1" applyFill="1" applyAlignment="1">
      <alignment vertical="center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4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3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10" name="TextBox 9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11" name="TextBox 10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12" name="TextBox 11"/>
        <xdr:cNvSpPr txBox="1"/>
      </xdr:nvSpPr>
      <xdr:spPr>
        <a:xfrm>
          <a:off x="102393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13" name="TextBox 12"/>
        <xdr:cNvSpPr txBox="1"/>
      </xdr:nvSpPr>
      <xdr:spPr>
        <a:xfrm>
          <a:off x="102393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abSelected="1" view="pageBreakPreview" zoomScale="75" zoomScaleNormal="100" zoomScaleSheetLayoutView="75" workbookViewId="0">
      <selection activeCell="E15" sqref="E15:E18"/>
    </sheetView>
  </sheetViews>
  <sheetFormatPr defaultRowHeight="15.75" x14ac:dyDescent="0.25"/>
  <cols>
    <col min="1" max="1" width="8.75" style="5" customWidth="1"/>
    <col min="2" max="2" width="49.125" style="5" customWidth="1"/>
    <col min="3" max="3" width="13" style="5" customWidth="1"/>
    <col min="4" max="4" width="13.625" style="5" customWidth="1"/>
    <col min="5" max="5" width="14.625" style="5" customWidth="1"/>
    <col min="6" max="6" width="12.625" style="5" customWidth="1"/>
    <col min="7" max="7" width="13.625" style="5" customWidth="1"/>
    <col min="8" max="8" width="8.75" style="5" customWidth="1"/>
    <col min="9" max="9" width="6.25" style="5" customWidth="1"/>
    <col min="10" max="10" width="7.375" style="5" customWidth="1"/>
    <col min="11" max="11" width="7.625" style="5" customWidth="1"/>
    <col min="12" max="12" width="9.375" style="5" customWidth="1"/>
    <col min="13" max="13" width="10" style="5" customWidth="1"/>
    <col min="14" max="14" width="4.625" style="5" customWidth="1"/>
    <col min="15" max="15" width="6.5" style="5" customWidth="1"/>
    <col min="16" max="16" width="9.375" style="5" customWidth="1"/>
    <col min="17" max="17" width="6.75" style="5" customWidth="1"/>
    <col min="18" max="18" width="13.375" style="5" customWidth="1"/>
    <col min="19" max="19" width="8.125" style="5" customWidth="1"/>
    <col min="20" max="20" width="6.25" style="5" customWidth="1"/>
    <col min="21" max="21" width="6.5" style="5" customWidth="1"/>
    <col min="22" max="22" width="4.5" style="5" customWidth="1"/>
    <col min="23" max="23" width="7.125" style="5" customWidth="1"/>
    <col min="24" max="24" width="5.75" style="5" customWidth="1"/>
    <col min="25" max="25" width="8.25" style="5" customWidth="1"/>
    <col min="26" max="26" width="6.5" style="5" customWidth="1"/>
    <col min="27" max="27" width="6.625" style="5" customWidth="1"/>
    <col min="28" max="28" width="4.375" style="5" customWidth="1"/>
    <col min="29" max="29" width="31.5" style="5" customWidth="1"/>
    <col min="30" max="38" width="9" style="5"/>
    <col min="39" max="64" width="9" style="3"/>
    <col min="65" max="65" width="17.375" style="3" customWidth="1"/>
    <col min="66" max="16384" width="9" style="3"/>
  </cols>
  <sheetData>
    <row r="1" spans="1:38" ht="18.75" x14ac:dyDescent="0.25">
      <c r="G1" s="318"/>
      <c r="H1" s="320"/>
      <c r="AC1" s="121" t="s">
        <v>52</v>
      </c>
    </row>
    <row r="2" spans="1:38" ht="18.75" x14ac:dyDescent="0.3">
      <c r="G2" s="318"/>
      <c r="H2" s="320"/>
      <c r="AC2" s="107" t="s">
        <v>0</v>
      </c>
    </row>
    <row r="3" spans="1:38" ht="18.75" x14ac:dyDescent="0.3">
      <c r="G3" s="318"/>
      <c r="H3" s="320"/>
      <c r="AC3" s="107" t="s">
        <v>761</v>
      </c>
    </row>
    <row r="4" spans="1:38" s="6" customFormat="1" ht="18.75" x14ac:dyDescent="0.3">
      <c r="A4" s="227" t="s">
        <v>155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7"/>
      <c r="AE4" s="7"/>
      <c r="AF4" s="7"/>
      <c r="AG4" s="7"/>
      <c r="AH4" s="7"/>
      <c r="AI4" s="7"/>
      <c r="AJ4" s="7"/>
      <c r="AK4" s="7"/>
      <c r="AL4" s="7"/>
    </row>
    <row r="5" spans="1:38" s="6" customFormat="1" ht="18.75" x14ac:dyDescent="0.3">
      <c r="A5" s="222" t="s">
        <v>913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46"/>
      <c r="AE5" s="7"/>
      <c r="AF5" s="7"/>
      <c r="AG5" s="7"/>
      <c r="AH5" s="7"/>
      <c r="AI5" s="7"/>
      <c r="AJ5" s="7"/>
      <c r="AK5" s="7"/>
      <c r="AL5" s="7"/>
    </row>
    <row r="6" spans="1:38" s="6" customFormat="1" ht="18.75" x14ac:dyDescent="0.3">
      <c r="A6" s="206"/>
      <c r="B6" s="206"/>
      <c r="C6" s="206"/>
      <c r="D6" s="206"/>
      <c r="E6" s="206"/>
      <c r="F6" s="206"/>
      <c r="G6" s="206"/>
      <c r="H6" s="322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7"/>
      <c r="AE6" s="7"/>
      <c r="AF6" s="7"/>
      <c r="AG6" s="7"/>
      <c r="AH6" s="7"/>
      <c r="AI6" s="7"/>
      <c r="AJ6" s="7"/>
      <c r="AK6" s="7"/>
      <c r="AL6" s="7"/>
    </row>
    <row r="7" spans="1:38" s="6" customFormat="1" ht="18.75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7"/>
      <c r="AE7" s="7"/>
      <c r="AF7" s="7"/>
      <c r="AG7" s="7"/>
      <c r="AH7" s="7"/>
      <c r="AI7" s="7"/>
      <c r="AJ7" s="7"/>
      <c r="AK7" s="7"/>
      <c r="AL7" s="7"/>
    </row>
    <row r="8" spans="1:38" x14ac:dyDescent="0.25">
      <c r="A8" s="223" t="s">
        <v>70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</row>
    <row r="9" spans="1:38" x14ac:dyDescent="0.25">
      <c r="A9" s="209"/>
      <c r="B9" s="209"/>
      <c r="C9" s="209"/>
      <c r="D9" s="209"/>
      <c r="E9" s="209"/>
      <c r="F9" s="209"/>
      <c r="G9" s="319"/>
      <c r="H9" s="321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</row>
    <row r="10" spans="1:38" ht="18.75" x14ac:dyDescent="0.3">
      <c r="A10" s="300" t="s">
        <v>922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</row>
    <row r="11" spans="1:38" x14ac:dyDescent="0.25">
      <c r="G11" s="7"/>
      <c r="H11" s="320"/>
    </row>
    <row r="12" spans="1:38" ht="18.75" x14ac:dyDescent="0.25">
      <c r="A12" s="301" t="s">
        <v>914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</row>
    <row r="13" spans="1:38" x14ac:dyDescent="0.25">
      <c r="A13" s="223" t="s">
        <v>762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</row>
    <row r="14" spans="1:38" x14ac:dyDescent="0.25">
      <c r="G14" s="7"/>
      <c r="H14" s="320"/>
    </row>
    <row r="15" spans="1:38" ht="78" customHeight="1" x14ac:dyDescent="0.25">
      <c r="A15" s="228" t="s">
        <v>61</v>
      </c>
      <c r="B15" s="221" t="s">
        <v>19</v>
      </c>
      <c r="C15" s="221" t="s">
        <v>5</v>
      </c>
      <c r="D15" s="221" t="s">
        <v>858</v>
      </c>
      <c r="E15" s="221" t="s">
        <v>770</v>
      </c>
      <c r="F15" s="221" t="s">
        <v>943</v>
      </c>
      <c r="G15" s="303" t="s">
        <v>944</v>
      </c>
      <c r="H15" s="231" t="s">
        <v>945</v>
      </c>
      <c r="I15" s="221"/>
      <c r="J15" s="221"/>
      <c r="K15" s="221"/>
      <c r="L15" s="221"/>
      <c r="M15" s="221"/>
      <c r="N15" s="221"/>
      <c r="O15" s="221"/>
      <c r="P15" s="221"/>
      <c r="Q15" s="221"/>
      <c r="R15" s="221" t="s">
        <v>946</v>
      </c>
      <c r="S15" s="221" t="s">
        <v>947</v>
      </c>
      <c r="T15" s="225"/>
      <c r="U15" s="225"/>
      <c r="V15" s="225"/>
      <c r="W15" s="225"/>
      <c r="X15" s="225"/>
      <c r="Y15" s="225"/>
      <c r="Z15" s="225"/>
      <c r="AA15" s="225"/>
      <c r="AB15" s="225"/>
      <c r="AC15" s="221" t="s">
        <v>7</v>
      </c>
    </row>
    <row r="16" spans="1:38" ht="39" customHeight="1" x14ac:dyDescent="0.25">
      <c r="A16" s="229"/>
      <c r="B16" s="221"/>
      <c r="C16" s="221"/>
      <c r="D16" s="221"/>
      <c r="E16" s="221"/>
      <c r="F16" s="221"/>
      <c r="G16" s="304"/>
      <c r="H16" s="231" t="s">
        <v>9</v>
      </c>
      <c r="I16" s="221"/>
      <c r="J16" s="221"/>
      <c r="K16" s="221"/>
      <c r="L16" s="221"/>
      <c r="M16" s="221" t="s">
        <v>10</v>
      </c>
      <c r="N16" s="221"/>
      <c r="O16" s="221"/>
      <c r="P16" s="221"/>
      <c r="Q16" s="221"/>
      <c r="R16" s="221"/>
      <c r="S16" s="224" t="s">
        <v>24</v>
      </c>
      <c r="T16" s="225"/>
      <c r="U16" s="226" t="s">
        <v>15</v>
      </c>
      <c r="V16" s="226"/>
      <c r="W16" s="226" t="s">
        <v>58</v>
      </c>
      <c r="X16" s="225"/>
      <c r="Y16" s="226" t="s">
        <v>62</v>
      </c>
      <c r="Z16" s="225"/>
      <c r="AA16" s="226" t="s">
        <v>16</v>
      </c>
      <c r="AB16" s="225"/>
      <c r="AC16" s="221"/>
    </row>
    <row r="17" spans="1:38" ht="112.5" customHeight="1" x14ac:dyDescent="0.25">
      <c r="A17" s="229"/>
      <c r="B17" s="221"/>
      <c r="C17" s="221"/>
      <c r="D17" s="221"/>
      <c r="E17" s="221"/>
      <c r="F17" s="221"/>
      <c r="G17" s="304"/>
      <c r="H17" s="232" t="s">
        <v>24</v>
      </c>
      <c r="I17" s="226" t="s">
        <v>15</v>
      </c>
      <c r="J17" s="226" t="s">
        <v>58</v>
      </c>
      <c r="K17" s="226" t="s">
        <v>62</v>
      </c>
      <c r="L17" s="226" t="s">
        <v>16</v>
      </c>
      <c r="M17" s="224" t="s">
        <v>17</v>
      </c>
      <c r="N17" s="224" t="s">
        <v>15</v>
      </c>
      <c r="O17" s="226" t="s">
        <v>58</v>
      </c>
      <c r="P17" s="224" t="s">
        <v>62</v>
      </c>
      <c r="Q17" s="224" t="s">
        <v>16</v>
      </c>
      <c r="R17" s="221"/>
      <c r="S17" s="225"/>
      <c r="T17" s="225"/>
      <c r="U17" s="226"/>
      <c r="V17" s="226"/>
      <c r="W17" s="225"/>
      <c r="X17" s="225"/>
      <c r="Y17" s="225"/>
      <c r="Z17" s="225"/>
      <c r="AA17" s="225"/>
      <c r="AB17" s="225"/>
      <c r="AC17" s="221"/>
    </row>
    <row r="18" spans="1:38" ht="64.5" customHeight="1" x14ac:dyDescent="0.25">
      <c r="A18" s="230"/>
      <c r="B18" s="221"/>
      <c r="C18" s="221"/>
      <c r="D18" s="221"/>
      <c r="E18" s="221"/>
      <c r="F18" s="221"/>
      <c r="G18" s="304"/>
      <c r="H18" s="232"/>
      <c r="I18" s="226"/>
      <c r="J18" s="226"/>
      <c r="K18" s="226"/>
      <c r="L18" s="226"/>
      <c r="M18" s="224"/>
      <c r="N18" s="224"/>
      <c r="O18" s="226"/>
      <c r="P18" s="224"/>
      <c r="Q18" s="224"/>
      <c r="R18" s="221"/>
      <c r="S18" s="205" t="s">
        <v>903</v>
      </c>
      <c r="T18" s="205" t="s">
        <v>904</v>
      </c>
      <c r="U18" s="205" t="s">
        <v>771</v>
      </c>
      <c r="V18" s="205" t="s">
        <v>8</v>
      </c>
      <c r="W18" s="205" t="s">
        <v>771</v>
      </c>
      <c r="X18" s="205" t="s">
        <v>8</v>
      </c>
      <c r="Y18" s="205" t="s">
        <v>905</v>
      </c>
      <c r="Z18" s="205" t="s">
        <v>906</v>
      </c>
      <c r="AA18" s="205" t="s">
        <v>771</v>
      </c>
      <c r="AB18" s="205" t="s">
        <v>8</v>
      </c>
      <c r="AC18" s="221"/>
    </row>
    <row r="19" spans="1:38" ht="23.25" customHeight="1" x14ac:dyDescent="0.25">
      <c r="A19" s="205">
        <v>1</v>
      </c>
      <c r="B19" s="205">
        <f>A19+1</f>
        <v>2</v>
      </c>
      <c r="C19" s="205">
        <f>B19+1</f>
        <v>3</v>
      </c>
      <c r="D19" s="205">
        <f>C19+1</f>
        <v>4</v>
      </c>
      <c r="E19" s="205">
        <v>5</v>
      </c>
      <c r="F19" s="205">
        <f t="shared" ref="F19:AC19" si="0">E19+1</f>
        <v>6</v>
      </c>
      <c r="G19" s="105">
        <f t="shared" si="0"/>
        <v>7</v>
      </c>
      <c r="H19" s="210">
        <f t="shared" si="0"/>
        <v>8</v>
      </c>
      <c r="I19" s="205">
        <f t="shared" si="0"/>
        <v>9</v>
      </c>
      <c r="J19" s="205">
        <f t="shared" si="0"/>
        <v>10</v>
      </c>
      <c r="K19" s="205">
        <f t="shared" si="0"/>
        <v>11</v>
      </c>
      <c r="L19" s="205">
        <f t="shared" si="0"/>
        <v>12</v>
      </c>
      <c r="M19" s="205">
        <f t="shared" si="0"/>
        <v>13</v>
      </c>
      <c r="N19" s="205">
        <f t="shared" si="0"/>
        <v>14</v>
      </c>
      <c r="O19" s="205">
        <f t="shared" si="0"/>
        <v>15</v>
      </c>
      <c r="P19" s="205">
        <f t="shared" si="0"/>
        <v>16</v>
      </c>
      <c r="Q19" s="205">
        <f t="shared" si="0"/>
        <v>17</v>
      </c>
      <c r="R19" s="205">
        <f t="shared" si="0"/>
        <v>18</v>
      </c>
      <c r="S19" s="205">
        <f t="shared" si="0"/>
        <v>19</v>
      </c>
      <c r="T19" s="205">
        <f t="shared" si="0"/>
        <v>20</v>
      </c>
      <c r="U19" s="205">
        <f t="shared" si="0"/>
        <v>21</v>
      </c>
      <c r="V19" s="205">
        <f t="shared" si="0"/>
        <v>22</v>
      </c>
      <c r="W19" s="205">
        <f t="shared" si="0"/>
        <v>23</v>
      </c>
      <c r="X19" s="205">
        <f t="shared" si="0"/>
        <v>24</v>
      </c>
      <c r="Y19" s="205">
        <f t="shared" si="0"/>
        <v>25</v>
      </c>
      <c r="Z19" s="205">
        <f t="shared" si="0"/>
        <v>26</v>
      </c>
      <c r="AA19" s="205">
        <f t="shared" si="0"/>
        <v>27</v>
      </c>
      <c r="AB19" s="205">
        <f t="shared" si="0"/>
        <v>28</v>
      </c>
      <c r="AC19" s="205">
        <f t="shared" si="0"/>
        <v>29</v>
      </c>
    </row>
    <row r="20" spans="1:38" ht="31.5" customHeight="1" x14ac:dyDescent="0.25">
      <c r="A20" s="205" t="s">
        <v>850</v>
      </c>
      <c r="B20" s="71" t="s">
        <v>71</v>
      </c>
      <c r="C20" s="205" t="s">
        <v>849</v>
      </c>
      <c r="D20" s="180">
        <f>D22+D24+D26</f>
        <v>16.986999999999998</v>
      </c>
      <c r="E20" s="212">
        <f>E22+E24+E26</f>
        <v>16.986999999999998</v>
      </c>
      <c r="F20" s="212">
        <f t="shared" ref="F20:AB20" si="1">F22+F26</f>
        <v>0</v>
      </c>
      <c r="G20" s="181">
        <f t="shared" ref="G20:H20" si="2">G22+G24+G26</f>
        <v>16.986999999999998</v>
      </c>
      <c r="H20" s="210">
        <f t="shared" si="2"/>
        <v>16.986999999999998</v>
      </c>
      <c r="I20" s="205">
        <f t="shared" si="1"/>
        <v>0</v>
      </c>
      <c r="J20" s="205">
        <f t="shared" si="1"/>
        <v>0</v>
      </c>
      <c r="K20" s="205">
        <f>K22+K24+K26</f>
        <v>16.986999999999998</v>
      </c>
      <c r="L20" s="205">
        <f t="shared" si="1"/>
        <v>0</v>
      </c>
      <c r="M20" s="205">
        <f>M22+M24+M26</f>
        <v>17.309999999999999</v>
      </c>
      <c r="N20" s="205">
        <f t="shared" si="1"/>
        <v>0</v>
      </c>
      <c r="O20" s="205">
        <f t="shared" si="1"/>
        <v>0</v>
      </c>
      <c r="P20" s="205">
        <f>P22+P24+P26</f>
        <v>17.309999999999999</v>
      </c>
      <c r="Q20" s="205">
        <f t="shared" si="1"/>
        <v>0</v>
      </c>
      <c r="R20" s="180">
        <f>G20-M20</f>
        <v>-0.3230000000000004</v>
      </c>
      <c r="S20" s="180">
        <f>M20-H20</f>
        <v>0.3230000000000004</v>
      </c>
      <c r="T20" s="182">
        <f>S20/H20*100</f>
        <v>1.9014540530994315</v>
      </c>
      <c r="U20" s="205">
        <f t="shared" si="1"/>
        <v>0</v>
      </c>
      <c r="V20" s="205">
        <f t="shared" si="1"/>
        <v>0</v>
      </c>
      <c r="W20" s="205">
        <f t="shared" si="1"/>
        <v>0</v>
      </c>
      <c r="X20" s="205">
        <f t="shared" si="1"/>
        <v>0</v>
      </c>
      <c r="Y20" s="205">
        <f>P20-K20</f>
        <v>0.3230000000000004</v>
      </c>
      <c r="Z20" s="182">
        <f>Y20/K20*100</f>
        <v>1.9014540530994315</v>
      </c>
      <c r="AA20" s="205">
        <f t="shared" si="1"/>
        <v>0</v>
      </c>
      <c r="AB20" s="205">
        <f t="shared" si="1"/>
        <v>0</v>
      </c>
      <c r="AC20" s="205" t="s">
        <v>849</v>
      </c>
    </row>
    <row r="21" spans="1:38" ht="22.5" customHeight="1" x14ac:dyDescent="0.25">
      <c r="A21" s="205" t="s">
        <v>779</v>
      </c>
      <c r="B21" s="71" t="s">
        <v>780</v>
      </c>
      <c r="C21" s="205" t="s">
        <v>781</v>
      </c>
      <c r="D21" s="205" t="s">
        <v>849</v>
      </c>
      <c r="E21" s="212" t="s">
        <v>849</v>
      </c>
      <c r="F21" s="212" t="s">
        <v>849</v>
      </c>
      <c r="G21" s="105" t="s">
        <v>849</v>
      </c>
      <c r="H21" s="210" t="s">
        <v>849</v>
      </c>
      <c r="I21" s="205" t="s">
        <v>849</v>
      </c>
      <c r="J21" s="205" t="s">
        <v>849</v>
      </c>
      <c r="K21" s="205" t="s">
        <v>849</v>
      </c>
      <c r="L21" s="205" t="s">
        <v>849</v>
      </c>
      <c r="M21" s="205" t="s">
        <v>849</v>
      </c>
      <c r="N21" s="205" t="s">
        <v>849</v>
      </c>
      <c r="O21" s="205" t="s">
        <v>849</v>
      </c>
      <c r="P21" s="205" t="s">
        <v>849</v>
      </c>
      <c r="Q21" s="205" t="s">
        <v>849</v>
      </c>
      <c r="R21" s="205" t="s">
        <v>849</v>
      </c>
      <c r="S21" s="205" t="s">
        <v>849</v>
      </c>
      <c r="T21" s="205" t="s">
        <v>849</v>
      </c>
      <c r="U21" s="205" t="s">
        <v>849</v>
      </c>
      <c r="V21" s="205" t="s">
        <v>849</v>
      </c>
      <c r="W21" s="205" t="s">
        <v>849</v>
      </c>
      <c r="X21" s="205" t="s">
        <v>849</v>
      </c>
      <c r="Y21" s="205" t="s">
        <v>849</v>
      </c>
      <c r="Z21" s="182" t="s">
        <v>849</v>
      </c>
      <c r="AA21" s="205" t="s">
        <v>849</v>
      </c>
      <c r="AB21" s="205" t="s">
        <v>849</v>
      </c>
      <c r="AC21" s="205" t="s">
        <v>849</v>
      </c>
    </row>
    <row r="22" spans="1:38" s="142" customFormat="1" ht="27.75" customHeight="1" x14ac:dyDescent="0.25">
      <c r="A22" s="205" t="s">
        <v>782</v>
      </c>
      <c r="B22" s="71" t="s">
        <v>783</v>
      </c>
      <c r="C22" s="205" t="s">
        <v>781</v>
      </c>
      <c r="D22" s="180">
        <f>D48</f>
        <v>13.423999999999999</v>
      </c>
      <c r="E22" s="212">
        <f t="shared" ref="E22:AB22" si="3">E48</f>
        <v>13.423999999999999</v>
      </c>
      <c r="F22" s="212">
        <f t="shared" si="3"/>
        <v>0</v>
      </c>
      <c r="G22" s="105">
        <f t="shared" si="3"/>
        <v>13.423999999999999</v>
      </c>
      <c r="H22" s="210">
        <f t="shared" si="3"/>
        <v>13.423999999999999</v>
      </c>
      <c r="I22" s="205">
        <f t="shared" si="3"/>
        <v>0</v>
      </c>
      <c r="J22" s="205">
        <f t="shared" si="3"/>
        <v>0</v>
      </c>
      <c r="K22" s="205">
        <f t="shared" si="3"/>
        <v>13.423999999999999</v>
      </c>
      <c r="L22" s="205">
        <v>0</v>
      </c>
      <c r="M22" s="205">
        <f t="shared" si="3"/>
        <v>13.491</v>
      </c>
      <c r="N22" s="205">
        <f t="shared" si="3"/>
        <v>0</v>
      </c>
      <c r="O22" s="205">
        <f t="shared" si="3"/>
        <v>0</v>
      </c>
      <c r="P22" s="205">
        <f t="shared" si="3"/>
        <v>13.491</v>
      </c>
      <c r="Q22" s="205">
        <f t="shared" si="3"/>
        <v>0</v>
      </c>
      <c r="R22" s="180">
        <f>G22-M22</f>
        <v>-6.7000000000000171E-2</v>
      </c>
      <c r="S22" s="180">
        <f>M22-H22</f>
        <v>6.7000000000000171E-2</v>
      </c>
      <c r="T22" s="182">
        <f>S22/H22*100</f>
        <v>0.49910607866507872</v>
      </c>
      <c r="U22" s="205">
        <f t="shared" si="3"/>
        <v>0</v>
      </c>
      <c r="V22" s="205">
        <f t="shared" si="3"/>
        <v>0</v>
      </c>
      <c r="W22" s="205">
        <f t="shared" si="3"/>
        <v>0</v>
      </c>
      <c r="X22" s="205">
        <f t="shared" si="3"/>
        <v>0</v>
      </c>
      <c r="Y22" s="205">
        <f>P22-K22</f>
        <v>6.7000000000000171E-2</v>
      </c>
      <c r="Z22" s="182">
        <f>Y22/K22*100</f>
        <v>0.49910607866507872</v>
      </c>
      <c r="AA22" s="205">
        <f t="shared" si="3"/>
        <v>0</v>
      </c>
      <c r="AB22" s="205">
        <f t="shared" si="3"/>
        <v>0</v>
      </c>
      <c r="AC22" s="205" t="s">
        <v>849</v>
      </c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44.25" customHeight="1" x14ac:dyDescent="0.25">
      <c r="A23" s="205" t="s">
        <v>784</v>
      </c>
      <c r="B23" s="71" t="s">
        <v>785</v>
      </c>
      <c r="C23" s="205" t="s">
        <v>781</v>
      </c>
      <c r="D23" s="205" t="s">
        <v>849</v>
      </c>
      <c r="E23" s="212" t="s">
        <v>849</v>
      </c>
      <c r="F23" s="212" t="s">
        <v>849</v>
      </c>
      <c r="G23" s="205" t="s">
        <v>849</v>
      </c>
      <c r="H23" s="205" t="s">
        <v>849</v>
      </c>
      <c r="I23" s="205" t="s">
        <v>849</v>
      </c>
      <c r="J23" s="205" t="s">
        <v>849</v>
      </c>
      <c r="K23" s="205" t="s">
        <v>849</v>
      </c>
      <c r="L23" s="205" t="s">
        <v>849</v>
      </c>
      <c r="M23" s="205" t="s">
        <v>849</v>
      </c>
      <c r="N23" s="205" t="s">
        <v>849</v>
      </c>
      <c r="O23" s="205" t="s">
        <v>849</v>
      </c>
      <c r="P23" s="205" t="s">
        <v>849</v>
      </c>
      <c r="Q23" s="205" t="s">
        <v>849</v>
      </c>
      <c r="R23" s="205" t="s">
        <v>849</v>
      </c>
      <c r="S23" s="205" t="s">
        <v>849</v>
      </c>
      <c r="T23" s="205" t="s">
        <v>849</v>
      </c>
      <c r="U23" s="205" t="s">
        <v>849</v>
      </c>
      <c r="V23" s="205" t="s">
        <v>849</v>
      </c>
      <c r="W23" s="205" t="s">
        <v>849</v>
      </c>
      <c r="X23" s="205" t="s">
        <v>849</v>
      </c>
      <c r="Y23" s="205" t="s">
        <v>849</v>
      </c>
      <c r="Z23" s="205" t="s">
        <v>849</v>
      </c>
      <c r="AA23" s="205" t="s">
        <v>849</v>
      </c>
      <c r="AB23" s="205" t="s">
        <v>849</v>
      </c>
      <c r="AC23" s="205" t="s">
        <v>849</v>
      </c>
    </row>
    <row r="24" spans="1:38" s="143" customFormat="1" ht="33.75" customHeight="1" x14ac:dyDescent="0.25">
      <c r="A24" s="205" t="s">
        <v>786</v>
      </c>
      <c r="B24" s="71" t="s">
        <v>787</v>
      </c>
      <c r="C24" s="205" t="s">
        <v>781</v>
      </c>
      <c r="D24" s="180">
        <f>D106</f>
        <v>1.9239999999999999</v>
      </c>
      <c r="E24" s="212">
        <f>E106</f>
        <v>1.9239999999999999</v>
      </c>
      <c r="F24" s="212">
        <v>0</v>
      </c>
      <c r="G24" s="205">
        <f t="shared" ref="G24:H24" si="4">G106</f>
        <v>1.9239999999999999</v>
      </c>
      <c r="H24" s="205">
        <f t="shared" si="4"/>
        <v>1.9239999999999999</v>
      </c>
      <c r="I24" s="205">
        <v>0</v>
      </c>
      <c r="J24" s="205">
        <v>0</v>
      </c>
      <c r="K24" s="205">
        <f>K106</f>
        <v>1.9239999999999999</v>
      </c>
      <c r="L24" s="205">
        <v>0</v>
      </c>
      <c r="M24" s="205">
        <f>M106</f>
        <v>1.9239999999999999</v>
      </c>
      <c r="N24" s="205">
        <v>0</v>
      </c>
      <c r="O24" s="205">
        <v>0</v>
      </c>
      <c r="P24" s="205">
        <f>P106</f>
        <v>1.9239999999999999</v>
      </c>
      <c r="Q24" s="205">
        <v>0</v>
      </c>
      <c r="R24" s="205" t="s">
        <v>849</v>
      </c>
      <c r="S24" s="205" t="s">
        <v>849</v>
      </c>
      <c r="T24" s="205" t="s">
        <v>849</v>
      </c>
      <c r="U24" s="205" t="s">
        <v>849</v>
      </c>
      <c r="V24" s="205" t="s">
        <v>849</v>
      </c>
      <c r="W24" s="205" t="s">
        <v>849</v>
      </c>
      <c r="X24" s="205" t="s">
        <v>849</v>
      </c>
      <c r="Y24" s="205" t="s">
        <v>849</v>
      </c>
      <c r="Z24" s="205" t="s">
        <v>849</v>
      </c>
      <c r="AA24" s="205" t="s">
        <v>849</v>
      </c>
      <c r="AB24" s="205" t="s">
        <v>849</v>
      </c>
      <c r="AC24" s="205" t="s">
        <v>849</v>
      </c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31.5" customHeight="1" x14ac:dyDescent="0.25">
      <c r="A25" s="205" t="s">
        <v>788</v>
      </c>
      <c r="B25" s="71" t="s">
        <v>789</v>
      </c>
      <c r="C25" s="205" t="s">
        <v>781</v>
      </c>
      <c r="D25" s="205" t="s">
        <v>849</v>
      </c>
      <c r="E25" s="212" t="s">
        <v>849</v>
      </c>
      <c r="F25" s="212" t="s">
        <v>849</v>
      </c>
      <c r="G25" s="205" t="s">
        <v>849</v>
      </c>
      <c r="H25" s="205" t="s">
        <v>849</v>
      </c>
      <c r="I25" s="205" t="s">
        <v>849</v>
      </c>
      <c r="J25" s="205" t="s">
        <v>849</v>
      </c>
      <c r="K25" s="205" t="s">
        <v>849</v>
      </c>
      <c r="L25" s="205" t="s">
        <v>849</v>
      </c>
      <c r="M25" s="205" t="s">
        <v>849</v>
      </c>
      <c r="N25" s="205" t="s">
        <v>849</v>
      </c>
      <c r="O25" s="205" t="s">
        <v>849</v>
      </c>
      <c r="P25" s="205" t="s">
        <v>849</v>
      </c>
      <c r="Q25" s="205" t="s">
        <v>849</v>
      </c>
      <c r="R25" s="205" t="s">
        <v>849</v>
      </c>
      <c r="S25" s="205" t="s">
        <v>849</v>
      </c>
      <c r="T25" s="205" t="s">
        <v>849</v>
      </c>
      <c r="U25" s="205" t="s">
        <v>849</v>
      </c>
      <c r="V25" s="205" t="s">
        <v>849</v>
      </c>
      <c r="W25" s="205" t="s">
        <v>849</v>
      </c>
      <c r="X25" s="205" t="s">
        <v>849</v>
      </c>
      <c r="Y25" s="205" t="s">
        <v>849</v>
      </c>
      <c r="Z25" s="205" t="s">
        <v>849</v>
      </c>
      <c r="AA25" s="205" t="s">
        <v>849</v>
      </c>
      <c r="AB25" s="205" t="s">
        <v>849</v>
      </c>
      <c r="AC25" s="205" t="s">
        <v>849</v>
      </c>
    </row>
    <row r="26" spans="1:38" s="98" customFormat="1" ht="23.25" customHeight="1" x14ac:dyDescent="0.25">
      <c r="A26" s="205" t="s">
        <v>790</v>
      </c>
      <c r="B26" s="71" t="s">
        <v>791</v>
      </c>
      <c r="C26" s="205" t="s">
        <v>781</v>
      </c>
      <c r="D26" s="180">
        <f>D111</f>
        <v>1.639</v>
      </c>
      <c r="E26" s="187">
        <f t="shared" ref="E26:AB26" si="5">E111</f>
        <v>1.639</v>
      </c>
      <c r="F26" s="212">
        <f t="shared" si="5"/>
        <v>0</v>
      </c>
      <c r="G26" s="181">
        <f t="shared" si="5"/>
        <v>1.639</v>
      </c>
      <c r="H26" s="308">
        <f t="shared" si="5"/>
        <v>1.639</v>
      </c>
      <c r="I26" s="205">
        <f t="shared" si="5"/>
        <v>0</v>
      </c>
      <c r="J26" s="205">
        <f t="shared" si="5"/>
        <v>0</v>
      </c>
      <c r="K26" s="180">
        <f t="shared" si="5"/>
        <v>1.639</v>
      </c>
      <c r="L26" s="205">
        <f t="shared" si="5"/>
        <v>0</v>
      </c>
      <c r="M26" s="180">
        <f t="shared" si="5"/>
        <v>1.895</v>
      </c>
      <c r="N26" s="205">
        <f t="shared" si="5"/>
        <v>0</v>
      </c>
      <c r="O26" s="205">
        <f t="shared" si="5"/>
        <v>0</v>
      </c>
      <c r="P26" s="180">
        <f t="shared" si="5"/>
        <v>1.895</v>
      </c>
      <c r="Q26" s="205">
        <f t="shared" si="5"/>
        <v>0</v>
      </c>
      <c r="R26" s="205">
        <f>G26-M26</f>
        <v>-0.25600000000000001</v>
      </c>
      <c r="S26" s="205">
        <f>M26-H26</f>
        <v>0.25600000000000001</v>
      </c>
      <c r="T26" s="182">
        <f>S26/H26*100</f>
        <v>15.61928004881025</v>
      </c>
      <c r="U26" s="205">
        <f t="shared" si="5"/>
        <v>0</v>
      </c>
      <c r="V26" s="205">
        <f t="shared" si="5"/>
        <v>0</v>
      </c>
      <c r="W26" s="205">
        <f t="shared" si="5"/>
        <v>0</v>
      </c>
      <c r="X26" s="205">
        <f t="shared" si="5"/>
        <v>0</v>
      </c>
      <c r="Y26" s="205">
        <f>P26-K26</f>
        <v>0.25600000000000001</v>
      </c>
      <c r="Z26" s="182">
        <f>Y26/K26*100</f>
        <v>15.61928004881025</v>
      </c>
      <c r="AA26" s="205">
        <f t="shared" si="5"/>
        <v>0</v>
      </c>
      <c r="AB26" s="205">
        <f t="shared" si="5"/>
        <v>0</v>
      </c>
      <c r="AC26" s="205" t="s">
        <v>849</v>
      </c>
      <c r="AD26" s="5"/>
      <c r="AE26" s="5"/>
      <c r="AF26" s="5"/>
      <c r="AG26" s="5"/>
      <c r="AH26" s="5"/>
      <c r="AI26" s="5"/>
      <c r="AJ26" s="5"/>
      <c r="AK26" s="5"/>
      <c r="AL26" s="5"/>
    </row>
    <row r="27" spans="1:38" s="141" customFormat="1" ht="23.25" customHeight="1" x14ac:dyDescent="0.25">
      <c r="A27" s="309" t="s">
        <v>792</v>
      </c>
      <c r="B27" s="310" t="s">
        <v>793</v>
      </c>
      <c r="C27" s="311"/>
      <c r="D27" s="311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210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23.25" customHeight="1" x14ac:dyDescent="0.25">
      <c r="A28" s="205" t="s">
        <v>77</v>
      </c>
      <c r="B28" s="71" t="s">
        <v>794</v>
      </c>
      <c r="C28" s="205" t="s">
        <v>781</v>
      </c>
      <c r="D28" s="205" t="s">
        <v>849</v>
      </c>
      <c r="E28" s="212" t="s">
        <v>849</v>
      </c>
      <c r="F28" s="212" t="s">
        <v>849</v>
      </c>
      <c r="G28" s="205" t="s">
        <v>849</v>
      </c>
      <c r="H28" s="210" t="s">
        <v>849</v>
      </c>
      <c r="I28" s="205" t="s">
        <v>849</v>
      </c>
      <c r="J28" s="205" t="s">
        <v>849</v>
      </c>
      <c r="K28" s="205" t="s">
        <v>849</v>
      </c>
      <c r="L28" s="205" t="s">
        <v>849</v>
      </c>
      <c r="M28" s="205" t="s">
        <v>849</v>
      </c>
      <c r="N28" s="205" t="s">
        <v>849</v>
      </c>
      <c r="O28" s="205" t="s">
        <v>849</v>
      </c>
      <c r="P28" s="205" t="s">
        <v>849</v>
      </c>
      <c r="Q28" s="205" t="s">
        <v>849</v>
      </c>
      <c r="R28" s="205" t="s">
        <v>849</v>
      </c>
      <c r="S28" s="205" t="s">
        <v>849</v>
      </c>
      <c r="T28" s="205" t="s">
        <v>849</v>
      </c>
      <c r="U28" s="205" t="s">
        <v>849</v>
      </c>
      <c r="V28" s="205" t="s">
        <v>849</v>
      </c>
      <c r="W28" s="205" t="s">
        <v>849</v>
      </c>
      <c r="X28" s="205" t="s">
        <v>849</v>
      </c>
      <c r="Y28" s="205" t="s">
        <v>849</v>
      </c>
      <c r="Z28" s="205" t="s">
        <v>849</v>
      </c>
      <c r="AA28" s="205" t="s">
        <v>849</v>
      </c>
      <c r="AB28" s="205" t="s">
        <v>849</v>
      </c>
      <c r="AC28" s="205" t="s">
        <v>849</v>
      </c>
    </row>
    <row r="29" spans="1:38" ht="33" customHeight="1" x14ac:dyDescent="0.25">
      <c r="A29" s="205" t="s">
        <v>79</v>
      </c>
      <c r="B29" s="71" t="s">
        <v>795</v>
      </c>
      <c r="C29" s="205" t="s">
        <v>781</v>
      </c>
      <c r="D29" s="205" t="s">
        <v>849</v>
      </c>
      <c r="E29" s="212" t="s">
        <v>849</v>
      </c>
      <c r="F29" s="212" t="s">
        <v>849</v>
      </c>
      <c r="G29" s="205" t="s">
        <v>849</v>
      </c>
      <c r="H29" s="210" t="s">
        <v>849</v>
      </c>
      <c r="I29" s="205" t="s">
        <v>849</v>
      </c>
      <c r="J29" s="205" t="s">
        <v>849</v>
      </c>
      <c r="K29" s="205" t="s">
        <v>849</v>
      </c>
      <c r="L29" s="205" t="s">
        <v>849</v>
      </c>
      <c r="M29" s="205" t="s">
        <v>849</v>
      </c>
      <c r="N29" s="205" t="s">
        <v>849</v>
      </c>
      <c r="O29" s="205" t="s">
        <v>849</v>
      </c>
      <c r="P29" s="205" t="s">
        <v>849</v>
      </c>
      <c r="Q29" s="205" t="s">
        <v>849</v>
      </c>
      <c r="R29" s="205" t="s">
        <v>849</v>
      </c>
      <c r="S29" s="205" t="s">
        <v>849</v>
      </c>
      <c r="T29" s="205" t="s">
        <v>849</v>
      </c>
      <c r="U29" s="205" t="s">
        <v>849</v>
      </c>
      <c r="V29" s="205" t="s">
        <v>849</v>
      </c>
      <c r="W29" s="205" t="s">
        <v>849</v>
      </c>
      <c r="X29" s="205" t="s">
        <v>849</v>
      </c>
      <c r="Y29" s="205" t="s">
        <v>849</v>
      </c>
      <c r="Z29" s="205" t="s">
        <v>849</v>
      </c>
      <c r="AA29" s="205" t="s">
        <v>849</v>
      </c>
      <c r="AB29" s="205" t="s">
        <v>849</v>
      </c>
      <c r="AC29" s="205" t="s">
        <v>849</v>
      </c>
    </row>
    <row r="30" spans="1:38" ht="47.25" customHeight="1" x14ac:dyDescent="0.25">
      <c r="A30" s="205" t="s">
        <v>80</v>
      </c>
      <c r="B30" s="71" t="s">
        <v>796</v>
      </c>
      <c r="C30" s="205" t="s">
        <v>781</v>
      </c>
      <c r="D30" s="205" t="s">
        <v>849</v>
      </c>
      <c r="E30" s="212" t="s">
        <v>849</v>
      </c>
      <c r="F30" s="212" t="s">
        <v>849</v>
      </c>
      <c r="G30" s="205" t="s">
        <v>849</v>
      </c>
      <c r="H30" s="210" t="s">
        <v>849</v>
      </c>
      <c r="I30" s="205" t="s">
        <v>849</v>
      </c>
      <c r="J30" s="205" t="s">
        <v>849</v>
      </c>
      <c r="K30" s="205" t="s">
        <v>849</v>
      </c>
      <c r="L30" s="205" t="s">
        <v>849</v>
      </c>
      <c r="M30" s="205" t="s">
        <v>849</v>
      </c>
      <c r="N30" s="205" t="s">
        <v>849</v>
      </c>
      <c r="O30" s="205" t="s">
        <v>849</v>
      </c>
      <c r="P30" s="205" t="s">
        <v>849</v>
      </c>
      <c r="Q30" s="205" t="s">
        <v>849</v>
      </c>
      <c r="R30" s="205" t="s">
        <v>849</v>
      </c>
      <c r="S30" s="205" t="s">
        <v>849</v>
      </c>
      <c r="T30" s="205" t="s">
        <v>849</v>
      </c>
      <c r="U30" s="205" t="s">
        <v>849</v>
      </c>
      <c r="V30" s="205" t="s">
        <v>849</v>
      </c>
      <c r="W30" s="205" t="s">
        <v>849</v>
      </c>
      <c r="X30" s="205" t="s">
        <v>849</v>
      </c>
      <c r="Y30" s="205" t="s">
        <v>849</v>
      </c>
      <c r="Z30" s="205" t="s">
        <v>849</v>
      </c>
      <c r="AA30" s="205" t="s">
        <v>849</v>
      </c>
      <c r="AB30" s="205" t="s">
        <v>849</v>
      </c>
      <c r="AC30" s="205" t="s">
        <v>849</v>
      </c>
    </row>
    <row r="31" spans="1:38" ht="48.75" customHeight="1" x14ac:dyDescent="0.25">
      <c r="A31" s="205" t="s">
        <v>82</v>
      </c>
      <c r="B31" s="71" t="s">
        <v>797</v>
      </c>
      <c r="C31" s="205" t="s">
        <v>781</v>
      </c>
      <c r="D31" s="205" t="s">
        <v>849</v>
      </c>
      <c r="E31" s="212" t="s">
        <v>849</v>
      </c>
      <c r="F31" s="212" t="s">
        <v>849</v>
      </c>
      <c r="G31" s="205" t="s">
        <v>849</v>
      </c>
      <c r="H31" s="210" t="s">
        <v>849</v>
      </c>
      <c r="I31" s="205" t="s">
        <v>849</v>
      </c>
      <c r="J31" s="205" t="s">
        <v>849</v>
      </c>
      <c r="K31" s="205" t="s">
        <v>849</v>
      </c>
      <c r="L31" s="205" t="s">
        <v>849</v>
      </c>
      <c r="M31" s="205" t="s">
        <v>849</v>
      </c>
      <c r="N31" s="205" t="s">
        <v>849</v>
      </c>
      <c r="O31" s="205" t="s">
        <v>849</v>
      </c>
      <c r="P31" s="205" t="s">
        <v>849</v>
      </c>
      <c r="Q31" s="205" t="s">
        <v>849</v>
      </c>
      <c r="R31" s="205" t="s">
        <v>849</v>
      </c>
      <c r="S31" s="205" t="s">
        <v>849</v>
      </c>
      <c r="T31" s="205" t="s">
        <v>849</v>
      </c>
      <c r="U31" s="205" t="s">
        <v>849</v>
      </c>
      <c r="V31" s="205" t="s">
        <v>849</v>
      </c>
      <c r="W31" s="205" t="s">
        <v>849</v>
      </c>
      <c r="X31" s="205" t="s">
        <v>849</v>
      </c>
      <c r="Y31" s="205" t="s">
        <v>849</v>
      </c>
      <c r="Z31" s="205" t="s">
        <v>849</v>
      </c>
      <c r="AA31" s="205" t="s">
        <v>849</v>
      </c>
      <c r="AB31" s="205" t="s">
        <v>849</v>
      </c>
      <c r="AC31" s="205" t="s">
        <v>849</v>
      </c>
    </row>
    <row r="32" spans="1:38" ht="39" customHeight="1" x14ac:dyDescent="0.25">
      <c r="A32" s="205" t="s">
        <v>84</v>
      </c>
      <c r="B32" s="71" t="s">
        <v>798</v>
      </c>
      <c r="C32" s="205" t="s">
        <v>781</v>
      </c>
      <c r="D32" s="205" t="s">
        <v>849</v>
      </c>
      <c r="E32" s="212" t="s">
        <v>849</v>
      </c>
      <c r="F32" s="212" t="s">
        <v>849</v>
      </c>
      <c r="G32" s="205" t="s">
        <v>849</v>
      </c>
      <c r="H32" s="210" t="s">
        <v>849</v>
      </c>
      <c r="I32" s="205" t="s">
        <v>849</v>
      </c>
      <c r="J32" s="205" t="s">
        <v>849</v>
      </c>
      <c r="K32" s="205" t="s">
        <v>849</v>
      </c>
      <c r="L32" s="205" t="s">
        <v>849</v>
      </c>
      <c r="M32" s="205" t="s">
        <v>849</v>
      </c>
      <c r="N32" s="205" t="s">
        <v>849</v>
      </c>
      <c r="O32" s="205" t="s">
        <v>849</v>
      </c>
      <c r="P32" s="205" t="s">
        <v>849</v>
      </c>
      <c r="Q32" s="205" t="s">
        <v>849</v>
      </c>
      <c r="R32" s="205" t="s">
        <v>849</v>
      </c>
      <c r="S32" s="205" t="s">
        <v>849</v>
      </c>
      <c r="T32" s="205" t="s">
        <v>849</v>
      </c>
      <c r="U32" s="205" t="s">
        <v>849</v>
      </c>
      <c r="V32" s="205" t="s">
        <v>849</v>
      </c>
      <c r="W32" s="205" t="s">
        <v>849</v>
      </c>
      <c r="X32" s="205" t="s">
        <v>849</v>
      </c>
      <c r="Y32" s="205" t="s">
        <v>849</v>
      </c>
      <c r="Z32" s="205" t="s">
        <v>849</v>
      </c>
      <c r="AA32" s="205" t="s">
        <v>849</v>
      </c>
      <c r="AB32" s="205" t="s">
        <v>849</v>
      </c>
      <c r="AC32" s="205" t="s">
        <v>849</v>
      </c>
    </row>
    <row r="33" spans="1:38" ht="34.5" customHeight="1" x14ac:dyDescent="0.25">
      <c r="A33" s="205" t="s">
        <v>92</v>
      </c>
      <c r="B33" s="71" t="s">
        <v>799</v>
      </c>
      <c r="C33" s="205" t="s">
        <v>781</v>
      </c>
      <c r="D33" s="205" t="s">
        <v>849</v>
      </c>
      <c r="E33" s="212" t="s">
        <v>849</v>
      </c>
      <c r="F33" s="212" t="s">
        <v>849</v>
      </c>
      <c r="G33" s="105" t="s">
        <v>849</v>
      </c>
      <c r="H33" s="210" t="s">
        <v>849</v>
      </c>
      <c r="I33" s="205" t="s">
        <v>849</v>
      </c>
      <c r="J33" s="205" t="s">
        <v>849</v>
      </c>
      <c r="K33" s="205" t="s">
        <v>849</v>
      </c>
      <c r="L33" s="205" t="s">
        <v>849</v>
      </c>
      <c r="M33" s="205" t="s">
        <v>849</v>
      </c>
      <c r="N33" s="205" t="s">
        <v>849</v>
      </c>
      <c r="O33" s="205" t="s">
        <v>849</v>
      </c>
      <c r="P33" s="205" t="s">
        <v>849</v>
      </c>
      <c r="Q33" s="205" t="s">
        <v>849</v>
      </c>
      <c r="R33" s="205" t="s">
        <v>849</v>
      </c>
      <c r="S33" s="205" t="s">
        <v>849</v>
      </c>
      <c r="T33" s="205" t="s">
        <v>849</v>
      </c>
      <c r="U33" s="205" t="s">
        <v>849</v>
      </c>
      <c r="V33" s="205" t="s">
        <v>849</v>
      </c>
      <c r="W33" s="205" t="s">
        <v>849</v>
      </c>
      <c r="X33" s="205" t="s">
        <v>849</v>
      </c>
      <c r="Y33" s="205" t="s">
        <v>849</v>
      </c>
      <c r="Z33" s="205" t="s">
        <v>849</v>
      </c>
      <c r="AA33" s="205" t="s">
        <v>849</v>
      </c>
      <c r="AB33" s="205" t="s">
        <v>849</v>
      </c>
      <c r="AC33" s="205" t="s">
        <v>849</v>
      </c>
    </row>
    <row r="34" spans="1:38" ht="42.75" customHeight="1" x14ac:dyDescent="0.25">
      <c r="A34" s="205" t="s">
        <v>701</v>
      </c>
      <c r="B34" s="71" t="s">
        <v>800</v>
      </c>
      <c r="C34" s="205" t="s">
        <v>781</v>
      </c>
      <c r="D34" s="205" t="s">
        <v>849</v>
      </c>
      <c r="E34" s="212" t="s">
        <v>849</v>
      </c>
      <c r="F34" s="212" t="s">
        <v>849</v>
      </c>
      <c r="G34" s="105" t="s">
        <v>849</v>
      </c>
      <c r="H34" s="210" t="s">
        <v>849</v>
      </c>
      <c r="I34" s="205" t="s">
        <v>849</v>
      </c>
      <c r="J34" s="205" t="s">
        <v>849</v>
      </c>
      <c r="K34" s="205" t="s">
        <v>849</v>
      </c>
      <c r="L34" s="205" t="s">
        <v>849</v>
      </c>
      <c r="M34" s="205" t="s">
        <v>849</v>
      </c>
      <c r="N34" s="205" t="s">
        <v>849</v>
      </c>
      <c r="O34" s="205" t="s">
        <v>849</v>
      </c>
      <c r="P34" s="205" t="s">
        <v>849</v>
      </c>
      <c r="Q34" s="205" t="s">
        <v>849</v>
      </c>
      <c r="R34" s="205" t="s">
        <v>849</v>
      </c>
      <c r="S34" s="205" t="s">
        <v>849</v>
      </c>
      <c r="T34" s="205" t="s">
        <v>849</v>
      </c>
      <c r="U34" s="205" t="s">
        <v>849</v>
      </c>
      <c r="V34" s="205" t="s">
        <v>849</v>
      </c>
      <c r="W34" s="205" t="s">
        <v>849</v>
      </c>
      <c r="X34" s="205" t="s">
        <v>849</v>
      </c>
      <c r="Y34" s="205" t="s">
        <v>849</v>
      </c>
      <c r="Z34" s="205" t="s">
        <v>849</v>
      </c>
      <c r="AA34" s="205" t="s">
        <v>849</v>
      </c>
      <c r="AB34" s="205" t="s">
        <v>849</v>
      </c>
      <c r="AC34" s="205" t="s">
        <v>849</v>
      </c>
    </row>
    <row r="35" spans="1:38" ht="33.75" customHeight="1" x14ac:dyDescent="0.25">
      <c r="A35" s="205" t="s">
        <v>702</v>
      </c>
      <c r="B35" s="71" t="s">
        <v>801</v>
      </c>
      <c r="C35" s="205" t="s">
        <v>781</v>
      </c>
      <c r="D35" s="205" t="s">
        <v>849</v>
      </c>
      <c r="E35" s="212" t="s">
        <v>849</v>
      </c>
      <c r="F35" s="212" t="s">
        <v>849</v>
      </c>
      <c r="G35" s="105" t="s">
        <v>849</v>
      </c>
      <c r="H35" s="210" t="s">
        <v>849</v>
      </c>
      <c r="I35" s="205" t="s">
        <v>849</v>
      </c>
      <c r="J35" s="205" t="s">
        <v>849</v>
      </c>
      <c r="K35" s="205" t="s">
        <v>849</v>
      </c>
      <c r="L35" s="205" t="s">
        <v>849</v>
      </c>
      <c r="M35" s="205" t="s">
        <v>849</v>
      </c>
      <c r="N35" s="205" t="s">
        <v>849</v>
      </c>
      <c r="O35" s="205" t="s">
        <v>849</v>
      </c>
      <c r="P35" s="205" t="s">
        <v>849</v>
      </c>
      <c r="Q35" s="205" t="s">
        <v>849</v>
      </c>
      <c r="R35" s="205" t="s">
        <v>849</v>
      </c>
      <c r="S35" s="205" t="s">
        <v>849</v>
      </c>
      <c r="T35" s="205" t="s">
        <v>849</v>
      </c>
      <c r="U35" s="205" t="s">
        <v>849</v>
      </c>
      <c r="V35" s="205" t="s">
        <v>849</v>
      </c>
      <c r="W35" s="205" t="s">
        <v>849</v>
      </c>
      <c r="X35" s="205" t="s">
        <v>849</v>
      </c>
      <c r="Y35" s="205" t="s">
        <v>849</v>
      </c>
      <c r="Z35" s="205" t="s">
        <v>849</v>
      </c>
      <c r="AA35" s="205" t="s">
        <v>849</v>
      </c>
      <c r="AB35" s="205" t="s">
        <v>849</v>
      </c>
      <c r="AC35" s="205" t="s">
        <v>849</v>
      </c>
    </row>
    <row r="36" spans="1:38" ht="33" customHeight="1" x14ac:dyDescent="0.25">
      <c r="A36" s="205" t="s">
        <v>93</v>
      </c>
      <c r="B36" s="71" t="s">
        <v>802</v>
      </c>
      <c r="C36" s="205" t="s">
        <v>781</v>
      </c>
      <c r="D36" s="205" t="s">
        <v>849</v>
      </c>
      <c r="E36" s="212" t="s">
        <v>849</v>
      </c>
      <c r="F36" s="212" t="s">
        <v>849</v>
      </c>
      <c r="G36" s="105" t="s">
        <v>849</v>
      </c>
      <c r="H36" s="210" t="s">
        <v>849</v>
      </c>
      <c r="I36" s="205" t="s">
        <v>849</v>
      </c>
      <c r="J36" s="205" t="s">
        <v>849</v>
      </c>
      <c r="K36" s="205" t="s">
        <v>849</v>
      </c>
      <c r="L36" s="205" t="s">
        <v>849</v>
      </c>
      <c r="M36" s="205" t="s">
        <v>849</v>
      </c>
      <c r="N36" s="205" t="s">
        <v>849</v>
      </c>
      <c r="O36" s="205" t="s">
        <v>849</v>
      </c>
      <c r="P36" s="205" t="s">
        <v>849</v>
      </c>
      <c r="Q36" s="205" t="s">
        <v>849</v>
      </c>
      <c r="R36" s="205" t="s">
        <v>849</v>
      </c>
      <c r="S36" s="205" t="s">
        <v>849</v>
      </c>
      <c r="T36" s="205" t="s">
        <v>849</v>
      </c>
      <c r="U36" s="205" t="s">
        <v>849</v>
      </c>
      <c r="V36" s="205" t="s">
        <v>849</v>
      </c>
      <c r="W36" s="205" t="s">
        <v>849</v>
      </c>
      <c r="X36" s="205" t="s">
        <v>849</v>
      </c>
      <c r="Y36" s="205" t="s">
        <v>849</v>
      </c>
      <c r="Z36" s="205" t="s">
        <v>849</v>
      </c>
      <c r="AA36" s="205" t="s">
        <v>849</v>
      </c>
      <c r="AB36" s="205" t="s">
        <v>849</v>
      </c>
      <c r="AC36" s="205" t="s">
        <v>849</v>
      </c>
    </row>
    <row r="37" spans="1:38" ht="36.75" customHeight="1" x14ac:dyDescent="0.25">
      <c r="A37" s="205" t="s">
        <v>803</v>
      </c>
      <c r="B37" s="71" t="s">
        <v>804</v>
      </c>
      <c r="C37" s="205" t="s">
        <v>781</v>
      </c>
      <c r="D37" s="205" t="s">
        <v>849</v>
      </c>
      <c r="E37" s="212" t="s">
        <v>849</v>
      </c>
      <c r="F37" s="212" t="s">
        <v>849</v>
      </c>
      <c r="G37" s="105" t="s">
        <v>849</v>
      </c>
      <c r="H37" s="210" t="s">
        <v>849</v>
      </c>
      <c r="I37" s="205" t="s">
        <v>849</v>
      </c>
      <c r="J37" s="205" t="s">
        <v>849</v>
      </c>
      <c r="K37" s="205" t="s">
        <v>849</v>
      </c>
      <c r="L37" s="205" t="s">
        <v>849</v>
      </c>
      <c r="M37" s="205" t="s">
        <v>849</v>
      </c>
      <c r="N37" s="205" t="s">
        <v>849</v>
      </c>
      <c r="O37" s="205" t="s">
        <v>849</v>
      </c>
      <c r="P37" s="205" t="s">
        <v>849</v>
      </c>
      <c r="Q37" s="205" t="s">
        <v>849</v>
      </c>
      <c r="R37" s="205" t="s">
        <v>849</v>
      </c>
      <c r="S37" s="205" t="s">
        <v>849</v>
      </c>
      <c r="T37" s="205" t="s">
        <v>849</v>
      </c>
      <c r="U37" s="205" t="s">
        <v>849</v>
      </c>
      <c r="V37" s="205" t="s">
        <v>849</v>
      </c>
      <c r="W37" s="205" t="s">
        <v>849</v>
      </c>
      <c r="X37" s="205" t="s">
        <v>849</v>
      </c>
      <c r="Y37" s="205" t="s">
        <v>849</v>
      </c>
      <c r="Z37" s="205" t="s">
        <v>849</v>
      </c>
      <c r="AA37" s="205" t="s">
        <v>849</v>
      </c>
      <c r="AB37" s="205" t="s">
        <v>849</v>
      </c>
      <c r="AC37" s="205" t="s">
        <v>849</v>
      </c>
    </row>
    <row r="38" spans="1:38" ht="62.25" customHeight="1" x14ac:dyDescent="0.25">
      <c r="A38" s="205" t="s">
        <v>803</v>
      </c>
      <c r="B38" s="71" t="s">
        <v>805</v>
      </c>
      <c r="C38" s="205" t="s">
        <v>781</v>
      </c>
      <c r="D38" s="205" t="s">
        <v>849</v>
      </c>
      <c r="E38" s="212" t="s">
        <v>849</v>
      </c>
      <c r="F38" s="212" t="s">
        <v>849</v>
      </c>
      <c r="G38" s="105" t="s">
        <v>849</v>
      </c>
      <c r="H38" s="210" t="s">
        <v>849</v>
      </c>
      <c r="I38" s="205" t="s">
        <v>849</v>
      </c>
      <c r="J38" s="205" t="s">
        <v>849</v>
      </c>
      <c r="K38" s="205" t="s">
        <v>849</v>
      </c>
      <c r="L38" s="205" t="s">
        <v>849</v>
      </c>
      <c r="M38" s="205" t="s">
        <v>849</v>
      </c>
      <c r="N38" s="205" t="s">
        <v>849</v>
      </c>
      <c r="O38" s="205" t="s">
        <v>849</v>
      </c>
      <c r="P38" s="205" t="s">
        <v>849</v>
      </c>
      <c r="Q38" s="205" t="s">
        <v>849</v>
      </c>
      <c r="R38" s="205" t="s">
        <v>849</v>
      </c>
      <c r="S38" s="205" t="s">
        <v>849</v>
      </c>
      <c r="T38" s="205" t="s">
        <v>849</v>
      </c>
      <c r="U38" s="205" t="s">
        <v>849</v>
      </c>
      <c r="V38" s="205" t="s">
        <v>849</v>
      </c>
      <c r="W38" s="205" t="s">
        <v>849</v>
      </c>
      <c r="X38" s="205" t="s">
        <v>849</v>
      </c>
      <c r="Y38" s="205" t="s">
        <v>849</v>
      </c>
      <c r="Z38" s="205" t="s">
        <v>849</v>
      </c>
      <c r="AA38" s="205" t="s">
        <v>849</v>
      </c>
      <c r="AB38" s="205" t="s">
        <v>849</v>
      </c>
      <c r="AC38" s="205" t="s">
        <v>849</v>
      </c>
    </row>
    <row r="39" spans="1:38" ht="57.75" customHeight="1" x14ac:dyDescent="0.25">
      <c r="A39" s="205" t="s">
        <v>803</v>
      </c>
      <c r="B39" s="71" t="s">
        <v>806</v>
      </c>
      <c r="C39" s="205" t="s">
        <v>781</v>
      </c>
      <c r="D39" s="205" t="s">
        <v>849</v>
      </c>
      <c r="E39" s="212" t="s">
        <v>849</v>
      </c>
      <c r="F39" s="212" t="s">
        <v>849</v>
      </c>
      <c r="G39" s="105" t="s">
        <v>849</v>
      </c>
      <c r="H39" s="210" t="s">
        <v>849</v>
      </c>
      <c r="I39" s="205" t="s">
        <v>849</v>
      </c>
      <c r="J39" s="205" t="s">
        <v>849</v>
      </c>
      <c r="K39" s="205" t="s">
        <v>849</v>
      </c>
      <c r="L39" s="205" t="s">
        <v>849</v>
      </c>
      <c r="M39" s="205" t="s">
        <v>849</v>
      </c>
      <c r="N39" s="205" t="s">
        <v>849</v>
      </c>
      <c r="O39" s="205" t="s">
        <v>849</v>
      </c>
      <c r="P39" s="205" t="s">
        <v>849</v>
      </c>
      <c r="Q39" s="205" t="s">
        <v>849</v>
      </c>
      <c r="R39" s="205" t="s">
        <v>849</v>
      </c>
      <c r="S39" s="205" t="s">
        <v>849</v>
      </c>
      <c r="T39" s="205" t="s">
        <v>849</v>
      </c>
      <c r="U39" s="205" t="s">
        <v>849</v>
      </c>
      <c r="V39" s="205" t="s">
        <v>849</v>
      </c>
      <c r="W39" s="205" t="s">
        <v>849</v>
      </c>
      <c r="X39" s="205" t="s">
        <v>849</v>
      </c>
      <c r="Y39" s="205" t="s">
        <v>849</v>
      </c>
      <c r="Z39" s="205" t="s">
        <v>849</v>
      </c>
      <c r="AA39" s="205" t="s">
        <v>849</v>
      </c>
      <c r="AB39" s="205" t="s">
        <v>849</v>
      </c>
      <c r="AC39" s="205" t="s">
        <v>849</v>
      </c>
    </row>
    <row r="40" spans="1:38" ht="58.5" customHeight="1" x14ac:dyDescent="0.25">
      <c r="A40" s="205" t="s">
        <v>803</v>
      </c>
      <c r="B40" s="71" t="s">
        <v>807</v>
      </c>
      <c r="C40" s="205" t="s">
        <v>781</v>
      </c>
      <c r="D40" s="205" t="s">
        <v>849</v>
      </c>
      <c r="E40" s="212" t="s">
        <v>849</v>
      </c>
      <c r="F40" s="212" t="s">
        <v>849</v>
      </c>
      <c r="G40" s="205" t="s">
        <v>849</v>
      </c>
      <c r="H40" s="205" t="s">
        <v>849</v>
      </c>
      <c r="I40" s="205" t="s">
        <v>849</v>
      </c>
      <c r="J40" s="205" t="s">
        <v>849</v>
      </c>
      <c r="K40" s="205" t="s">
        <v>849</v>
      </c>
      <c r="L40" s="205" t="s">
        <v>849</v>
      </c>
      <c r="M40" s="205" t="s">
        <v>849</v>
      </c>
      <c r="N40" s="205" t="s">
        <v>849</v>
      </c>
      <c r="O40" s="205" t="s">
        <v>849</v>
      </c>
      <c r="P40" s="205" t="s">
        <v>849</v>
      </c>
      <c r="Q40" s="205" t="s">
        <v>849</v>
      </c>
      <c r="R40" s="205" t="s">
        <v>849</v>
      </c>
      <c r="S40" s="205" t="s">
        <v>849</v>
      </c>
      <c r="T40" s="205" t="s">
        <v>849</v>
      </c>
      <c r="U40" s="205" t="s">
        <v>849</v>
      </c>
      <c r="V40" s="205" t="s">
        <v>849</v>
      </c>
      <c r="W40" s="205" t="s">
        <v>849</v>
      </c>
      <c r="X40" s="205" t="s">
        <v>849</v>
      </c>
      <c r="Y40" s="205" t="s">
        <v>849</v>
      </c>
      <c r="Z40" s="205" t="s">
        <v>849</v>
      </c>
      <c r="AA40" s="205" t="s">
        <v>849</v>
      </c>
      <c r="AB40" s="205" t="s">
        <v>849</v>
      </c>
      <c r="AC40" s="205" t="s">
        <v>849</v>
      </c>
    </row>
    <row r="41" spans="1:38" ht="36" customHeight="1" x14ac:dyDescent="0.25">
      <c r="A41" s="205" t="s">
        <v>808</v>
      </c>
      <c r="B41" s="71" t="s">
        <v>804</v>
      </c>
      <c r="C41" s="205" t="s">
        <v>781</v>
      </c>
      <c r="D41" s="205" t="s">
        <v>849</v>
      </c>
      <c r="E41" s="212" t="s">
        <v>849</v>
      </c>
      <c r="F41" s="212" t="s">
        <v>849</v>
      </c>
      <c r="G41" s="205" t="s">
        <v>849</v>
      </c>
      <c r="H41" s="205" t="s">
        <v>849</v>
      </c>
      <c r="I41" s="205" t="s">
        <v>849</v>
      </c>
      <c r="J41" s="205" t="s">
        <v>849</v>
      </c>
      <c r="K41" s="205" t="s">
        <v>849</v>
      </c>
      <c r="L41" s="205" t="s">
        <v>849</v>
      </c>
      <c r="M41" s="205" t="s">
        <v>849</v>
      </c>
      <c r="N41" s="205" t="s">
        <v>849</v>
      </c>
      <c r="O41" s="205" t="s">
        <v>849</v>
      </c>
      <c r="P41" s="205" t="s">
        <v>849</v>
      </c>
      <c r="Q41" s="205" t="s">
        <v>849</v>
      </c>
      <c r="R41" s="205" t="s">
        <v>849</v>
      </c>
      <c r="S41" s="205" t="s">
        <v>849</v>
      </c>
      <c r="T41" s="205" t="s">
        <v>849</v>
      </c>
      <c r="U41" s="205" t="s">
        <v>849</v>
      </c>
      <c r="V41" s="205" t="s">
        <v>849</v>
      </c>
      <c r="W41" s="205" t="s">
        <v>849</v>
      </c>
      <c r="X41" s="205" t="s">
        <v>849</v>
      </c>
      <c r="Y41" s="205" t="s">
        <v>849</v>
      </c>
      <c r="Z41" s="205" t="s">
        <v>849</v>
      </c>
      <c r="AA41" s="205" t="s">
        <v>849</v>
      </c>
      <c r="AB41" s="205" t="s">
        <v>849</v>
      </c>
      <c r="AC41" s="205" t="s">
        <v>849</v>
      </c>
    </row>
    <row r="42" spans="1:38" ht="59.25" customHeight="1" x14ac:dyDescent="0.25">
      <c r="A42" s="205" t="s">
        <v>808</v>
      </c>
      <c r="B42" s="71" t="s">
        <v>805</v>
      </c>
      <c r="C42" s="205" t="s">
        <v>781</v>
      </c>
      <c r="D42" s="205" t="s">
        <v>849</v>
      </c>
      <c r="E42" s="212" t="s">
        <v>849</v>
      </c>
      <c r="F42" s="212" t="s">
        <v>849</v>
      </c>
      <c r="G42" s="205" t="s">
        <v>849</v>
      </c>
      <c r="H42" s="205" t="s">
        <v>849</v>
      </c>
      <c r="I42" s="205" t="s">
        <v>849</v>
      </c>
      <c r="J42" s="205" t="s">
        <v>849</v>
      </c>
      <c r="K42" s="205" t="s">
        <v>849</v>
      </c>
      <c r="L42" s="205" t="s">
        <v>849</v>
      </c>
      <c r="M42" s="205" t="s">
        <v>849</v>
      </c>
      <c r="N42" s="205" t="s">
        <v>849</v>
      </c>
      <c r="O42" s="205" t="s">
        <v>849</v>
      </c>
      <c r="P42" s="205" t="s">
        <v>849</v>
      </c>
      <c r="Q42" s="205" t="s">
        <v>849</v>
      </c>
      <c r="R42" s="205" t="s">
        <v>849</v>
      </c>
      <c r="S42" s="205" t="s">
        <v>849</v>
      </c>
      <c r="T42" s="205" t="s">
        <v>849</v>
      </c>
      <c r="U42" s="205" t="s">
        <v>849</v>
      </c>
      <c r="V42" s="205" t="s">
        <v>849</v>
      </c>
      <c r="W42" s="205" t="s">
        <v>849</v>
      </c>
      <c r="X42" s="205" t="s">
        <v>849</v>
      </c>
      <c r="Y42" s="205" t="s">
        <v>849</v>
      </c>
      <c r="Z42" s="205" t="s">
        <v>849</v>
      </c>
      <c r="AA42" s="205" t="s">
        <v>849</v>
      </c>
      <c r="AB42" s="205" t="s">
        <v>849</v>
      </c>
      <c r="AC42" s="205" t="s">
        <v>849</v>
      </c>
    </row>
    <row r="43" spans="1:38" ht="60.75" customHeight="1" x14ac:dyDescent="0.25">
      <c r="A43" s="205" t="s">
        <v>808</v>
      </c>
      <c r="B43" s="71" t="s">
        <v>806</v>
      </c>
      <c r="C43" s="205" t="s">
        <v>781</v>
      </c>
      <c r="D43" s="205" t="s">
        <v>849</v>
      </c>
      <c r="E43" s="212" t="s">
        <v>849</v>
      </c>
      <c r="F43" s="212" t="s">
        <v>849</v>
      </c>
      <c r="G43" s="205" t="s">
        <v>849</v>
      </c>
      <c r="H43" s="205" t="s">
        <v>849</v>
      </c>
      <c r="I43" s="205" t="s">
        <v>849</v>
      </c>
      <c r="J43" s="205" t="s">
        <v>849</v>
      </c>
      <c r="K43" s="205" t="s">
        <v>849</v>
      </c>
      <c r="L43" s="205" t="s">
        <v>849</v>
      </c>
      <c r="M43" s="205" t="s">
        <v>849</v>
      </c>
      <c r="N43" s="205" t="s">
        <v>849</v>
      </c>
      <c r="O43" s="205" t="s">
        <v>849</v>
      </c>
      <c r="P43" s="205" t="s">
        <v>849</v>
      </c>
      <c r="Q43" s="205" t="s">
        <v>849</v>
      </c>
      <c r="R43" s="205" t="s">
        <v>849</v>
      </c>
      <c r="S43" s="205" t="s">
        <v>849</v>
      </c>
      <c r="T43" s="205" t="s">
        <v>849</v>
      </c>
      <c r="U43" s="205" t="s">
        <v>849</v>
      </c>
      <c r="V43" s="205" t="s">
        <v>849</v>
      </c>
      <c r="W43" s="205" t="s">
        <v>849</v>
      </c>
      <c r="X43" s="205" t="s">
        <v>849</v>
      </c>
      <c r="Y43" s="205" t="s">
        <v>849</v>
      </c>
      <c r="Z43" s="205" t="s">
        <v>849</v>
      </c>
      <c r="AA43" s="205" t="s">
        <v>849</v>
      </c>
      <c r="AB43" s="205" t="s">
        <v>849</v>
      </c>
      <c r="AC43" s="205" t="s">
        <v>849</v>
      </c>
    </row>
    <row r="44" spans="1:38" ht="63.75" customHeight="1" x14ac:dyDescent="0.25">
      <c r="A44" s="205" t="s">
        <v>808</v>
      </c>
      <c r="B44" s="71" t="s">
        <v>809</v>
      </c>
      <c r="C44" s="205" t="s">
        <v>781</v>
      </c>
      <c r="D44" s="205" t="s">
        <v>849</v>
      </c>
      <c r="E44" s="212" t="s">
        <v>849</v>
      </c>
      <c r="F44" s="212" t="s">
        <v>849</v>
      </c>
      <c r="G44" s="205" t="s">
        <v>849</v>
      </c>
      <c r="H44" s="205" t="s">
        <v>849</v>
      </c>
      <c r="I44" s="205" t="s">
        <v>849</v>
      </c>
      <c r="J44" s="205" t="s">
        <v>849</v>
      </c>
      <c r="K44" s="205" t="s">
        <v>849</v>
      </c>
      <c r="L44" s="205" t="s">
        <v>849</v>
      </c>
      <c r="M44" s="205" t="s">
        <v>849</v>
      </c>
      <c r="N44" s="205" t="s">
        <v>849</v>
      </c>
      <c r="O44" s="205" t="s">
        <v>849</v>
      </c>
      <c r="P44" s="205" t="s">
        <v>849</v>
      </c>
      <c r="Q44" s="205" t="s">
        <v>849</v>
      </c>
      <c r="R44" s="205" t="s">
        <v>849</v>
      </c>
      <c r="S44" s="205" t="s">
        <v>849</v>
      </c>
      <c r="T44" s="205" t="s">
        <v>849</v>
      </c>
      <c r="U44" s="205" t="s">
        <v>849</v>
      </c>
      <c r="V44" s="205" t="s">
        <v>849</v>
      </c>
      <c r="W44" s="205" t="s">
        <v>849</v>
      </c>
      <c r="X44" s="205" t="s">
        <v>849</v>
      </c>
      <c r="Y44" s="205" t="s">
        <v>849</v>
      </c>
      <c r="Z44" s="205" t="s">
        <v>849</v>
      </c>
      <c r="AA44" s="205" t="s">
        <v>849</v>
      </c>
      <c r="AB44" s="205" t="s">
        <v>849</v>
      </c>
      <c r="AC44" s="205" t="s">
        <v>849</v>
      </c>
    </row>
    <row r="45" spans="1:38" ht="56.25" customHeight="1" x14ac:dyDescent="0.25">
      <c r="A45" s="205" t="s">
        <v>810</v>
      </c>
      <c r="B45" s="71" t="s">
        <v>811</v>
      </c>
      <c r="C45" s="205" t="s">
        <v>781</v>
      </c>
      <c r="D45" s="205" t="s">
        <v>849</v>
      </c>
      <c r="E45" s="212" t="s">
        <v>849</v>
      </c>
      <c r="F45" s="212" t="s">
        <v>849</v>
      </c>
      <c r="G45" s="205" t="s">
        <v>849</v>
      </c>
      <c r="H45" s="205" t="s">
        <v>849</v>
      </c>
      <c r="I45" s="205" t="s">
        <v>849</v>
      </c>
      <c r="J45" s="205" t="s">
        <v>849</v>
      </c>
      <c r="K45" s="205" t="s">
        <v>849</v>
      </c>
      <c r="L45" s="205" t="s">
        <v>849</v>
      </c>
      <c r="M45" s="205" t="s">
        <v>849</v>
      </c>
      <c r="N45" s="205" t="s">
        <v>849</v>
      </c>
      <c r="O45" s="205" t="s">
        <v>849</v>
      </c>
      <c r="P45" s="205" t="s">
        <v>849</v>
      </c>
      <c r="Q45" s="205" t="s">
        <v>849</v>
      </c>
      <c r="R45" s="205" t="s">
        <v>849</v>
      </c>
      <c r="S45" s="205" t="s">
        <v>849</v>
      </c>
      <c r="T45" s="205" t="s">
        <v>849</v>
      </c>
      <c r="U45" s="205" t="s">
        <v>849</v>
      </c>
      <c r="V45" s="205" t="s">
        <v>849</v>
      </c>
      <c r="W45" s="205" t="s">
        <v>849</v>
      </c>
      <c r="X45" s="205" t="s">
        <v>849</v>
      </c>
      <c r="Y45" s="205" t="s">
        <v>849</v>
      </c>
      <c r="Z45" s="205" t="s">
        <v>849</v>
      </c>
      <c r="AA45" s="205" t="s">
        <v>849</v>
      </c>
      <c r="AB45" s="205" t="s">
        <v>849</v>
      </c>
      <c r="AC45" s="205" t="s">
        <v>849</v>
      </c>
    </row>
    <row r="46" spans="1:38" ht="47.25" customHeight="1" x14ac:dyDescent="0.25">
      <c r="A46" s="205" t="s">
        <v>812</v>
      </c>
      <c r="B46" s="71" t="s">
        <v>813</v>
      </c>
      <c r="C46" s="205" t="s">
        <v>781</v>
      </c>
      <c r="D46" s="205" t="s">
        <v>849</v>
      </c>
      <c r="E46" s="212" t="s">
        <v>849</v>
      </c>
      <c r="F46" s="212" t="s">
        <v>849</v>
      </c>
      <c r="G46" s="205" t="s">
        <v>849</v>
      </c>
      <c r="H46" s="205" t="s">
        <v>849</v>
      </c>
      <c r="I46" s="205" t="s">
        <v>849</v>
      </c>
      <c r="J46" s="205" t="s">
        <v>849</v>
      </c>
      <c r="K46" s="205" t="s">
        <v>849</v>
      </c>
      <c r="L46" s="205" t="s">
        <v>849</v>
      </c>
      <c r="M46" s="205" t="s">
        <v>849</v>
      </c>
      <c r="N46" s="205" t="s">
        <v>849</v>
      </c>
      <c r="O46" s="205" t="s">
        <v>849</v>
      </c>
      <c r="P46" s="205" t="s">
        <v>849</v>
      </c>
      <c r="Q46" s="205" t="s">
        <v>849</v>
      </c>
      <c r="R46" s="205" t="s">
        <v>849</v>
      </c>
      <c r="S46" s="205" t="s">
        <v>849</v>
      </c>
      <c r="T46" s="205" t="s">
        <v>849</v>
      </c>
      <c r="U46" s="205" t="s">
        <v>849</v>
      </c>
      <c r="V46" s="205" t="s">
        <v>849</v>
      </c>
      <c r="W46" s="205" t="s">
        <v>849</v>
      </c>
      <c r="X46" s="205" t="s">
        <v>849</v>
      </c>
      <c r="Y46" s="205" t="s">
        <v>849</v>
      </c>
      <c r="Z46" s="205" t="s">
        <v>849</v>
      </c>
      <c r="AA46" s="205" t="s">
        <v>849</v>
      </c>
      <c r="AB46" s="205" t="s">
        <v>849</v>
      </c>
      <c r="AC46" s="205" t="s">
        <v>849</v>
      </c>
    </row>
    <row r="47" spans="1:38" ht="48.75" customHeight="1" x14ac:dyDescent="0.25">
      <c r="A47" s="205" t="s">
        <v>814</v>
      </c>
      <c r="B47" s="71" t="s">
        <v>815</v>
      </c>
      <c r="C47" s="205" t="s">
        <v>781</v>
      </c>
      <c r="D47" s="205" t="s">
        <v>849</v>
      </c>
      <c r="E47" s="212" t="s">
        <v>849</v>
      </c>
      <c r="F47" s="212" t="s">
        <v>849</v>
      </c>
      <c r="G47" s="205" t="s">
        <v>849</v>
      </c>
      <c r="H47" s="205" t="s">
        <v>849</v>
      </c>
      <c r="I47" s="205" t="s">
        <v>849</v>
      </c>
      <c r="J47" s="205" t="s">
        <v>849</v>
      </c>
      <c r="K47" s="205" t="s">
        <v>849</v>
      </c>
      <c r="L47" s="205" t="s">
        <v>849</v>
      </c>
      <c r="M47" s="205" t="s">
        <v>849</v>
      </c>
      <c r="N47" s="205" t="s">
        <v>849</v>
      </c>
      <c r="O47" s="205" t="s">
        <v>849</v>
      </c>
      <c r="P47" s="205" t="s">
        <v>849</v>
      </c>
      <c r="Q47" s="205" t="s">
        <v>849</v>
      </c>
      <c r="R47" s="205" t="s">
        <v>849</v>
      </c>
      <c r="S47" s="205" t="s">
        <v>849</v>
      </c>
      <c r="T47" s="205" t="s">
        <v>849</v>
      </c>
      <c r="U47" s="205" t="s">
        <v>849</v>
      </c>
      <c r="V47" s="205" t="s">
        <v>849</v>
      </c>
      <c r="W47" s="205" t="s">
        <v>849</v>
      </c>
      <c r="X47" s="205" t="s">
        <v>849</v>
      </c>
      <c r="Y47" s="205" t="s">
        <v>849</v>
      </c>
      <c r="Z47" s="205" t="s">
        <v>849</v>
      </c>
      <c r="AA47" s="205" t="s">
        <v>849</v>
      </c>
      <c r="AB47" s="205" t="s">
        <v>849</v>
      </c>
      <c r="AC47" s="205" t="s">
        <v>849</v>
      </c>
    </row>
    <row r="48" spans="1:38" s="142" customFormat="1" ht="38.25" customHeight="1" x14ac:dyDescent="0.25">
      <c r="A48" s="205" t="s">
        <v>95</v>
      </c>
      <c r="B48" s="71" t="s">
        <v>816</v>
      </c>
      <c r="C48" s="205" t="s">
        <v>781</v>
      </c>
      <c r="D48" s="180">
        <f t="shared" ref="D48:Q48" si="6">D49+D54+D90</f>
        <v>13.423999999999999</v>
      </c>
      <c r="E48" s="187">
        <f t="shared" si="6"/>
        <v>13.423999999999999</v>
      </c>
      <c r="F48" s="212">
        <f t="shared" si="6"/>
        <v>0</v>
      </c>
      <c r="G48" s="180">
        <f t="shared" si="6"/>
        <v>13.423999999999999</v>
      </c>
      <c r="H48" s="180">
        <f t="shared" si="6"/>
        <v>13.423999999999999</v>
      </c>
      <c r="I48" s="205">
        <f t="shared" si="6"/>
        <v>0</v>
      </c>
      <c r="J48" s="205">
        <f t="shared" si="6"/>
        <v>0</v>
      </c>
      <c r="K48" s="180">
        <f t="shared" si="6"/>
        <v>13.423999999999999</v>
      </c>
      <c r="L48" s="205">
        <f t="shared" si="6"/>
        <v>0</v>
      </c>
      <c r="M48" s="180">
        <f t="shared" si="6"/>
        <v>13.491</v>
      </c>
      <c r="N48" s="205">
        <f t="shared" si="6"/>
        <v>0</v>
      </c>
      <c r="O48" s="205">
        <f t="shared" si="6"/>
        <v>0</v>
      </c>
      <c r="P48" s="180">
        <f t="shared" si="6"/>
        <v>13.491</v>
      </c>
      <c r="Q48" s="205">
        <f t="shared" si="6"/>
        <v>0</v>
      </c>
      <c r="R48" s="180">
        <f>G48-M48</f>
        <v>-6.7000000000000171E-2</v>
      </c>
      <c r="S48" s="205">
        <f t="shared" ref="S48:S88" si="7">M48-H48</f>
        <v>6.7000000000000171E-2</v>
      </c>
      <c r="T48" s="182">
        <f t="shared" ref="T48:T53" si="8">S48/H48*100</f>
        <v>0.49910607866507872</v>
      </c>
      <c r="U48" s="205">
        <f>U49+U54+U90</f>
        <v>0</v>
      </c>
      <c r="V48" s="205">
        <f>V49+V54+V90</f>
        <v>0</v>
      </c>
      <c r="W48" s="205">
        <f>W49+W54+W90</f>
        <v>0</v>
      </c>
      <c r="X48" s="205">
        <f>X49+X54+X90</f>
        <v>0</v>
      </c>
      <c r="Y48" s="205">
        <f t="shared" ref="Y48:Y53" si="9">P48-K48</f>
        <v>6.7000000000000171E-2</v>
      </c>
      <c r="Z48" s="182">
        <f t="shared" ref="Z48:Z55" si="10">Y48/K48*100</f>
        <v>0.49910607866507872</v>
      </c>
      <c r="AA48" s="205">
        <f>AA49+AA54+AA90</f>
        <v>0</v>
      </c>
      <c r="AB48" s="205">
        <f>AB49+AB54+AB90</f>
        <v>0</v>
      </c>
      <c r="AC48" s="205" t="s">
        <v>849</v>
      </c>
      <c r="AD48" s="5"/>
      <c r="AE48" s="5"/>
      <c r="AF48" s="5"/>
      <c r="AG48" s="5"/>
      <c r="AH48" s="5"/>
      <c r="AI48" s="5"/>
      <c r="AJ48" s="5"/>
      <c r="AK48" s="5"/>
      <c r="AL48" s="5"/>
    </row>
    <row r="49" spans="1:38" s="97" customFormat="1" ht="45.75" customHeight="1" x14ac:dyDescent="0.25">
      <c r="A49" s="205" t="s">
        <v>96</v>
      </c>
      <c r="B49" s="71" t="s">
        <v>817</v>
      </c>
      <c r="C49" s="205" t="s">
        <v>781</v>
      </c>
      <c r="D49" s="180">
        <f t="shared" ref="D49:Q49" si="11">D50+D52</f>
        <v>0.65500000000000003</v>
      </c>
      <c r="E49" s="187">
        <f t="shared" si="11"/>
        <v>0.65500000000000003</v>
      </c>
      <c r="F49" s="212">
        <f t="shared" si="11"/>
        <v>0</v>
      </c>
      <c r="G49" s="180">
        <f t="shared" si="11"/>
        <v>0.65500000000000003</v>
      </c>
      <c r="H49" s="180">
        <f t="shared" si="11"/>
        <v>0.65500000000000003</v>
      </c>
      <c r="I49" s="205">
        <f t="shared" si="11"/>
        <v>0</v>
      </c>
      <c r="J49" s="205">
        <f t="shared" si="11"/>
        <v>0</v>
      </c>
      <c r="K49" s="180">
        <f t="shared" si="11"/>
        <v>0.65500000000000003</v>
      </c>
      <c r="L49" s="205">
        <f t="shared" si="11"/>
        <v>0</v>
      </c>
      <c r="M49" s="180">
        <f t="shared" si="11"/>
        <v>0.70399999999999996</v>
      </c>
      <c r="N49" s="205">
        <f t="shared" si="11"/>
        <v>0</v>
      </c>
      <c r="O49" s="205">
        <f t="shared" si="11"/>
        <v>0</v>
      </c>
      <c r="P49" s="180">
        <f t="shared" si="11"/>
        <v>0.70399999999999996</v>
      </c>
      <c r="Q49" s="205">
        <f t="shared" si="11"/>
        <v>0</v>
      </c>
      <c r="R49" s="205">
        <f>G49-M49</f>
        <v>-4.8999999999999932E-2</v>
      </c>
      <c r="S49" s="205">
        <f t="shared" si="7"/>
        <v>4.8999999999999932E-2</v>
      </c>
      <c r="T49" s="205">
        <f t="shared" si="8"/>
        <v>7.4809160305343401</v>
      </c>
      <c r="U49" s="205">
        <f>U50+U52</f>
        <v>0</v>
      </c>
      <c r="V49" s="205">
        <f>V50+V52</f>
        <v>0</v>
      </c>
      <c r="W49" s="205">
        <f>W50+W52</f>
        <v>0</v>
      </c>
      <c r="X49" s="205">
        <f>X50+X52</f>
        <v>0</v>
      </c>
      <c r="Y49" s="205">
        <f t="shared" si="9"/>
        <v>4.8999999999999932E-2</v>
      </c>
      <c r="Z49" s="182">
        <f t="shared" si="10"/>
        <v>7.4809160305343401</v>
      </c>
      <c r="AA49" s="205">
        <f>AA50+AA52</f>
        <v>0</v>
      </c>
      <c r="AB49" s="205">
        <f>AB50+AB52</f>
        <v>0</v>
      </c>
      <c r="AC49" s="205" t="s">
        <v>849</v>
      </c>
      <c r="AD49" s="5"/>
      <c r="AE49" s="5"/>
      <c r="AF49" s="5"/>
      <c r="AG49" s="5"/>
      <c r="AH49" s="5"/>
      <c r="AI49" s="5"/>
      <c r="AJ49" s="5"/>
      <c r="AK49" s="5"/>
      <c r="AL49" s="5"/>
    </row>
    <row r="50" spans="1:38" s="102" customFormat="1" ht="34.5" customHeight="1" x14ac:dyDescent="0.25">
      <c r="A50" s="205" t="s">
        <v>97</v>
      </c>
      <c r="B50" s="71" t="s">
        <v>818</v>
      </c>
      <c r="C50" s="205" t="s">
        <v>781</v>
      </c>
      <c r="D50" s="187">
        <f>D51</f>
        <v>0.157</v>
      </c>
      <c r="E50" s="212">
        <f>E51</f>
        <v>0.157</v>
      </c>
      <c r="F50" s="212">
        <v>0</v>
      </c>
      <c r="G50" s="212">
        <f>G51</f>
        <v>0.157</v>
      </c>
      <c r="H50" s="180">
        <f>H51</f>
        <v>0.157</v>
      </c>
      <c r="I50" s="205">
        <v>0</v>
      </c>
      <c r="J50" s="205">
        <v>0</v>
      </c>
      <c r="K50" s="180">
        <f>K51</f>
        <v>0.157</v>
      </c>
      <c r="L50" s="205">
        <v>0</v>
      </c>
      <c r="M50" s="180">
        <f>M51</f>
        <v>0.188</v>
      </c>
      <c r="N50" s="205">
        <v>0</v>
      </c>
      <c r="O50" s="205">
        <v>0</v>
      </c>
      <c r="P50" s="180">
        <f>P51</f>
        <v>0.188</v>
      </c>
      <c r="Q50" s="205">
        <v>0</v>
      </c>
      <c r="R50" s="205">
        <f t="shared" ref="R50" si="12">G50-M50</f>
        <v>-3.1E-2</v>
      </c>
      <c r="S50" s="205">
        <f t="shared" ref="S50" si="13">M50-H50</f>
        <v>3.1E-2</v>
      </c>
      <c r="T50" s="205">
        <f t="shared" ref="T50" si="14">S50/H50*100</f>
        <v>19.745222929936304</v>
      </c>
      <c r="U50" s="205">
        <v>0</v>
      </c>
      <c r="V50" s="205">
        <v>0</v>
      </c>
      <c r="W50" s="205">
        <v>0</v>
      </c>
      <c r="X50" s="205">
        <v>0</v>
      </c>
      <c r="Y50" s="205">
        <f t="shared" ref="Y50" si="15">P50-K50</f>
        <v>3.1E-2</v>
      </c>
      <c r="Z50" s="182">
        <f t="shared" ref="Z50" si="16">Y50/K50*100</f>
        <v>19.745222929936304</v>
      </c>
      <c r="AA50" s="205">
        <v>0</v>
      </c>
      <c r="AB50" s="205">
        <v>0</v>
      </c>
      <c r="AC50" s="205" t="s">
        <v>849</v>
      </c>
      <c r="AD50" s="5"/>
      <c r="AE50" s="5"/>
      <c r="AF50" s="5"/>
      <c r="AG50" s="5"/>
      <c r="AH50" s="5"/>
      <c r="AI50" s="5"/>
      <c r="AJ50" s="5"/>
      <c r="AK50" s="5"/>
      <c r="AL50" s="5"/>
    </row>
    <row r="51" spans="1:38" s="5" customFormat="1" ht="79.5" customHeight="1" x14ac:dyDescent="0.25">
      <c r="A51" s="119" t="s">
        <v>97</v>
      </c>
      <c r="B51" s="313" t="s">
        <v>948</v>
      </c>
      <c r="C51" s="27" t="s">
        <v>949</v>
      </c>
      <c r="D51" s="183">
        <v>0.157</v>
      </c>
      <c r="E51" s="183">
        <v>0.157</v>
      </c>
      <c r="F51" s="212">
        <v>0</v>
      </c>
      <c r="G51" s="183">
        <v>0.157</v>
      </c>
      <c r="H51" s="183">
        <v>0.157</v>
      </c>
      <c r="I51" s="205">
        <v>0</v>
      </c>
      <c r="J51" s="205">
        <v>0</v>
      </c>
      <c r="K51" s="183">
        <v>0.157</v>
      </c>
      <c r="L51" s="205">
        <v>0</v>
      </c>
      <c r="M51" s="180">
        <v>0.188</v>
      </c>
      <c r="N51" s="205">
        <v>0</v>
      </c>
      <c r="O51" s="205">
        <v>0</v>
      </c>
      <c r="P51" s="180">
        <v>0.188</v>
      </c>
      <c r="Q51" s="205">
        <v>0</v>
      </c>
      <c r="R51" s="205">
        <f t="shared" ref="R51" si="17">G51-M51</f>
        <v>-3.1E-2</v>
      </c>
      <c r="S51" s="205">
        <f t="shared" ref="S51" si="18">M51-H51</f>
        <v>3.1E-2</v>
      </c>
      <c r="T51" s="205">
        <f t="shared" ref="T51" si="19">S51/H51*100</f>
        <v>19.745222929936304</v>
      </c>
      <c r="U51" s="205">
        <v>0</v>
      </c>
      <c r="V51" s="205">
        <v>0</v>
      </c>
      <c r="W51" s="205">
        <v>0</v>
      </c>
      <c r="X51" s="205">
        <v>0</v>
      </c>
      <c r="Y51" s="205">
        <f t="shared" ref="Y51" si="20">P51-K51</f>
        <v>3.1E-2</v>
      </c>
      <c r="Z51" s="182">
        <f t="shared" ref="Z51" si="21">Y51/K51*100</f>
        <v>19.745222929936304</v>
      </c>
      <c r="AA51" s="205">
        <v>0</v>
      </c>
      <c r="AB51" s="205">
        <v>0</v>
      </c>
      <c r="AC51" s="305" t="s">
        <v>1034</v>
      </c>
    </row>
    <row r="52" spans="1:38" s="102" customFormat="1" ht="38.25" customHeight="1" x14ac:dyDescent="0.25">
      <c r="A52" s="205" t="s">
        <v>98</v>
      </c>
      <c r="B52" s="71" t="s">
        <v>819</v>
      </c>
      <c r="C52" s="205" t="s">
        <v>781</v>
      </c>
      <c r="D52" s="205">
        <f>D53</f>
        <v>0.498</v>
      </c>
      <c r="E52" s="187">
        <f>E53</f>
        <v>0.498</v>
      </c>
      <c r="F52" s="212">
        <v>0</v>
      </c>
      <c r="G52" s="180">
        <f>G53</f>
        <v>0.498</v>
      </c>
      <c r="H52" s="180">
        <f t="shared" ref="H52:M52" si="22">H53</f>
        <v>0.498</v>
      </c>
      <c r="I52" s="205">
        <f t="shared" si="22"/>
        <v>0</v>
      </c>
      <c r="J52" s="205">
        <f t="shared" si="22"/>
        <v>0</v>
      </c>
      <c r="K52" s="180">
        <f t="shared" si="22"/>
        <v>0.498</v>
      </c>
      <c r="L52" s="205">
        <f t="shared" si="22"/>
        <v>0</v>
      </c>
      <c r="M52" s="180">
        <f t="shared" si="22"/>
        <v>0.51600000000000001</v>
      </c>
      <c r="N52" s="205">
        <v>0</v>
      </c>
      <c r="O52" s="205">
        <v>0</v>
      </c>
      <c r="P52" s="180">
        <f>P53</f>
        <v>0.51600000000000001</v>
      </c>
      <c r="Q52" s="205">
        <v>0</v>
      </c>
      <c r="R52" s="205">
        <f>G52-M52</f>
        <v>-1.8000000000000016E-2</v>
      </c>
      <c r="S52" s="205">
        <f t="shared" si="7"/>
        <v>1.8000000000000016E-2</v>
      </c>
      <c r="T52" s="182">
        <f t="shared" si="8"/>
        <v>3.6144578313253044</v>
      </c>
      <c r="U52" s="205">
        <v>0</v>
      </c>
      <c r="V52" s="205">
        <v>0</v>
      </c>
      <c r="W52" s="205">
        <v>0</v>
      </c>
      <c r="X52" s="205">
        <v>0</v>
      </c>
      <c r="Y52" s="205">
        <f t="shared" si="9"/>
        <v>1.8000000000000016E-2</v>
      </c>
      <c r="Z52" s="182">
        <f t="shared" si="10"/>
        <v>3.6144578313253044</v>
      </c>
      <c r="AA52" s="205">
        <v>0</v>
      </c>
      <c r="AB52" s="205">
        <v>0</v>
      </c>
      <c r="AC52" s="205" t="s">
        <v>849</v>
      </c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61.5" customHeight="1" x14ac:dyDescent="0.25">
      <c r="A53" s="119" t="s">
        <v>98</v>
      </c>
      <c r="B53" s="313" t="s">
        <v>908</v>
      </c>
      <c r="C53" s="27" t="s">
        <v>950</v>
      </c>
      <c r="D53" s="183">
        <v>0.498</v>
      </c>
      <c r="E53" s="183">
        <v>0.498</v>
      </c>
      <c r="F53" s="212">
        <v>0</v>
      </c>
      <c r="G53" s="183">
        <v>0.498</v>
      </c>
      <c r="H53" s="183">
        <v>0.498</v>
      </c>
      <c r="I53" s="205">
        <v>0</v>
      </c>
      <c r="J53" s="205">
        <v>0</v>
      </c>
      <c r="K53" s="183">
        <v>0.498</v>
      </c>
      <c r="L53" s="205">
        <v>0</v>
      </c>
      <c r="M53" s="180">
        <v>0.51600000000000001</v>
      </c>
      <c r="N53" s="205">
        <v>0</v>
      </c>
      <c r="O53" s="205">
        <v>0</v>
      </c>
      <c r="P53" s="180">
        <v>0.51600000000000001</v>
      </c>
      <c r="Q53" s="205">
        <v>0</v>
      </c>
      <c r="R53" s="205">
        <f t="shared" ref="R53" si="23">G53-M53</f>
        <v>-1.8000000000000016E-2</v>
      </c>
      <c r="S53" s="205">
        <f t="shared" si="7"/>
        <v>1.8000000000000016E-2</v>
      </c>
      <c r="T53" s="182">
        <f t="shared" si="8"/>
        <v>3.6144578313253044</v>
      </c>
      <c r="U53" s="205">
        <v>0</v>
      </c>
      <c r="V53" s="205">
        <v>0</v>
      </c>
      <c r="W53" s="205">
        <v>0</v>
      </c>
      <c r="X53" s="205">
        <v>0</v>
      </c>
      <c r="Y53" s="205">
        <f t="shared" si="9"/>
        <v>1.8000000000000016E-2</v>
      </c>
      <c r="Z53" s="182">
        <f t="shared" si="10"/>
        <v>3.6144578313253044</v>
      </c>
      <c r="AA53" s="205">
        <v>0</v>
      </c>
      <c r="AB53" s="205">
        <v>0</v>
      </c>
      <c r="AC53" s="306" t="s">
        <v>1035</v>
      </c>
    </row>
    <row r="54" spans="1:38" s="97" customFormat="1" ht="36" customHeight="1" x14ac:dyDescent="0.25">
      <c r="A54" s="205" t="s">
        <v>106</v>
      </c>
      <c r="B54" s="71" t="s">
        <v>820</v>
      </c>
      <c r="C54" s="205" t="s">
        <v>781</v>
      </c>
      <c r="D54" s="180">
        <f>D55</f>
        <v>6.528999999999999</v>
      </c>
      <c r="E54" s="187">
        <f t="shared" ref="E54:AB54" si="24">E55</f>
        <v>6.528999999999999</v>
      </c>
      <c r="F54" s="212">
        <f t="shared" si="24"/>
        <v>0</v>
      </c>
      <c r="G54" s="180">
        <f t="shared" si="24"/>
        <v>6.528999999999999</v>
      </c>
      <c r="H54" s="180">
        <f t="shared" si="24"/>
        <v>6.528999999999999</v>
      </c>
      <c r="I54" s="205">
        <f t="shared" si="24"/>
        <v>0</v>
      </c>
      <c r="J54" s="205">
        <f t="shared" si="24"/>
        <v>0</v>
      </c>
      <c r="K54" s="180">
        <f t="shared" si="24"/>
        <v>6.528999999999999</v>
      </c>
      <c r="L54" s="205">
        <f t="shared" si="24"/>
        <v>0</v>
      </c>
      <c r="M54" s="180">
        <f t="shared" si="24"/>
        <v>6.528999999999999</v>
      </c>
      <c r="N54" s="205">
        <f t="shared" si="24"/>
        <v>0</v>
      </c>
      <c r="O54" s="205">
        <f t="shared" si="24"/>
        <v>0</v>
      </c>
      <c r="P54" s="180">
        <f t="shared" si="24"/>
        <v>6.528999999999999</v>
      </c>
      <c r="Q54" s="205">
        <f t="shared" si="24"/>
        <v>0</v>
      </c>
      <c r="R54" s="205">
        <f t="shared" si="24"/>
        <v>0</v>
      </c>
      <c r="S54" s="205">
        <f t="shared" si="24"/>
        <v>0</v>
      </c>
      <c r="T54" s="182">
        <f t="shared" si="24"/>
        <v>0</v>
      </c>
      <c r="U54" s="205">
        <f t="shared" si="24"/>
        <v>0</v>
      </c>
      <c r="V54" s="205">
        <f t="shared" si="24"/>
        <v>0</v>
      </c>
      <c r="W54" s="205">
        <f t="shared" si="24"/>
        <v>0</v>
      </c>
      <c r="X54" s="205">
        <f t="shared" si="24"/>
        <v>0</v>
      </c>
      <c r="Y54" s="205">
        <f t="shared" si="24"/>
        <v>0</v>
      </c>
      <c r="Z54" s="182">
        <f t="shared" si="24"/>
        <v>0</v>
      </c>
      <c r="AA54" s="205">
        <f t="shared" si="24"/>
        <v>0</v>
      </c>
      <c r="AB54" s="205">
        <f t="shared" si="24"/>
        <v>0</v>
      </c>
      <c r="AC54" s="205" t="s">
        <v>849</v>
      </c>
      <c r="AD54" s="5"/>
      <c r="AE54" s="5"/>
      <c r="AF54" s="5"/>
      <c r="AG54" s="5"/>
      <c r="AH54" s="5"/>
      <c r="AI54" s="5"/>
      <c r="AJ54" s="5"/>
      <c r="AK54" s="5"/>
      <c r="AL54" s="5"/>
    </row>
    <row r="55" spans="1:38" s="102" customFormat="1" ht="24.75" customHeight="1" x14ac:dyDescent="0.25">
      <c r="A55" s="205" t="s">
        <v>821</v>
      </c>
      <c r="B55" s="71" t="s">
        <v>822</v>
      </c>
      <c r="C55" s="205" t="s">
        <v>781</v>
      </c>
      <c r="D55" s="180">
        <f t="shared" ref="D55:R55" si="25">SUM(D56:D88)</f>
        <v>6.528999999999999</v>
      </c>
      <c r="E55" s="187">
        <f t="shared" si="25"/>
        <v>6.528999999999999</v>
      </c>
      <c r="F55" s="212">
        <f t="shared" si="25"/>
        <v>0</v>
      </c>
      <c r="G55" s="180">
        <f t="shared" si="25"/>
        <v>6.528999999999999</v>
      </c>
      <c r="H55" s="180">
        <f t="shared" si="25"/>
        <v>6.528999999999999</v>
      </c>
      <c r="I55" s="205">
        <f t="shared" si="25"/>
        <v>0</v>
      </c>
      <c r="J55" s="205">
        <f t="shared" si="25"/>
        <v>0</v>
      </c>
      <c r="K55" s="180">
        <f t="shared" si="25"/>
        <v>6.528999999999999</v>
      </c>
      <c r="L55" s="205">
        <f t="shared" si="25"/>
        <v>0</v>
      </c>
      <c r="M55" s="180">
        <f t="shared" si="25"/>
        <v>6.528999999999999</v>
      </c>
      <c r="N55" s="205">
        <f t="shared" si="25"/>
        <v>0</v>
      </c>
      <c r="O55" s="205">
        <f t="shared" si="25"/>
        <v>0</v>
      </c>
      <c r="P55" s="180">
        <f t="shared" si="25"/>
        <v>6.528999999999999</v>
      </c>
      <c r="Q55" s="205">
        <f t="shared" si="25"/>
        <v>0</v>
      </c>
      <c r="R55" s="205">
        <f t="shared" si="25"/>
        <v>0</v>
      </c>
      <c r="S55" s="205">
        <f t="shared" si="7"/>
        <v>0</v>
      </c>
      <c r="T55" s="182">
        <f>S55/H55*100</f>
        <v>0</v>
      </c>
      <c r="U55" s="205">
        <f>SUM(U56:U88)</f>
        <v>0</v>
      </c>
      <c r="V55" s="205">
        <f>SUM(V56:V88)</f>
        <v>0</v>
      </c>
      <c r="W55" s="205">
        <f>SUM(W56:W88)</f>
        <v>0</v>
      </c>
      <c r="X55" s="205">
        <f>SUM(X56:X88)</f>
        <v>0</v>
      </c>
      <c r="Y55" s="205">
        <f t="shared" ref="Y55" si="26">S55-N55</f>
        <v>0</v>
      </c>
      <c r="Z55" s="182">
        <f t="shared" si="10"/>
        <v>0</v>
      </c>
      <c r="AA55" s="205">
        <f>SUM(AA56:AA88)</f>
        <v>0</v>
      </c>
      <c r="AB55" s="205">
        <f>SUM(AB56:AB88)</f>
        <v>0</v>
      </c>
      <c r="AC55" s="205" t="s">
        <v>849</v>
      </c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25.5" customHeight="1" x14ac:dyDescent="0.25">
      <c r="A56" s="119" t="s">
        <v>821</v>
      </c>
      <c r="B56" s="314" t="s">
        <v>951</v>
      </c>
      <c r="C56" s="27" t="s">
        <v>952</v>
      </c>
      <c r="D56" s="183">
        <v>0.434</v>
      </c>
      <c r="E56" s="183">
        <v>0.434</v>
      </c>
      <c r="F56" s="212">
        <v>0</v>
      </c>
      <c r="G56" s="183">
        <v>0.434</v>
      </c>
      <c r="H56" s="183">
        <v>0.434</v>
      </c>
      <c r="I56" s="205">
        <v>0</v>
      </c>
      <c r="J56" s="205">
        <v>0</v>
      </c>
      <c r="K56" s="183">
        <v>0.434</v>
      </c>
      <c r="L56" s="205">
        <v>0</v>
      </c>
      <c r="M56" s="183">
        <v>0.434</v>
      </c>
      <c r="N56" s="205">
        <v>0</v>
      </c>
      <c r="O56" s="205">
        <v>0</v>
      </c>
      <c r="P56" s="183">
        <v>0.434</v>
      </c>
      <c r="Q56" s="205">
        <v>0</v>
      </c>
      <c r="R56" s="205">
        <f t="shared" ref="R56:R88" si="27">G56-M56</f>
        <v>0</v>
      </c>
      <c r="S56" s="205">
        <f t="shared" si="7"/>
        <v>0</v>
      </c>
      <c r="T56" s="205">
        <v>0</v>
      </c>
      <c r="U56" s="205">
        <v>0</v>
      </c>
      <c r="V56" s="205">
        <v>0</v>
      </c>
      <c r="W56" s="205">
        <v>0</v>
      </c>
      <c r="X56" s="205">
        <v>0</v>
      </c>
      <c r="Y56" s="205">
        <v>0</v>
      </c>
      <c r="Z56" s="205">
        <v>0</v>
      </c>
      <c r="AA56" s="205">
        <v>0</v>
      </c>
      <c r="AB56" s="205">
        <v>0</v>
      </c>
      <c r="AC56" s="205" t="s">
        <v>849</v>
      </c>
    </row>
    <row r="57" spans="1:38" ht="25.5" customHeight="1" x14ac:dyDescent="0.25">
      <c r="A57" s="119" t="s">
        <v>821</v>
      </c>
      <c r="B57" s="314" t="s">
        <v>953</v>
      </c>
      <c r="C57" s="27" t="s">
        <v>954</v>
      </c>
      <c r="D57" s="183">
        <v>0.245</v>
      </c>
      <c r="E57" s="183">
        <v>0.245</v>
      </c>
      <c r="F57" s="212">
        <v>0</v>
      </c>
      <c r="G57" s="183">
        <v>0.245</v>
      </c>
      <c r="H57" s="183">
        <v>0.245</v>
      </c>
      <c r="I57" s="205">
        <v>0</v>
      </c>
      <c r="J57" s="205">
        <v>0</v>
      </c>
      <c r="K57" s="183">
        <v>0.245</v>
      </c>
      <c r="L57" s="205">
        <v>0</v>
      </c>
      <c r="M57" s="183">
        <v>0.245</v>
      </c>
      <c r="N57" s="205">
        <v>0</v>
      </c>
      <c r="O57" s="205">
        <v>0</v>
      </c>
      <c r="P57" s="183">
        <v>0.245</v>
      </c>
      <c r="Q57" s="205">
        <v>0</v>
      </c>
      <c r="R57" s="205">
        <f t="shared" si="27"/>
        <v>0</v>
      </c>
      <c r="S57" s="205">
        <f t="shared" si="7"/>
        <v>0</v>
      </c>
      <c r="T57" s="205">
        <v>0</v>
      </c>
      <c r="U57" s="205">
        <v>0</v>
      </c>
      <c r="V57" s="205">
        <v>0</v>
      </c>
      <c r="W57" s="205">
        <v>0</v>
      </c>
      <c r="X57" s="205">
        <v>0</v>
      </c>
      <c r="Y57" s="205">
        <v>0</v>
      </c>
      <c r="Z57" s="205">
        <v>0</v>
      </c>
      <c r="AA57" s="205">
        <v>0</v>
      </c>
      <c r="AB57" s="205">
        <v>0</v>
      </c>
      <c r="AC57" s="205" t="s">
        <v>849</v>
      </c>
    </row>
    <row r="58" spans="1:38" ht="22.5" customHeight="1" x14ac:dyDescent="0.25">
      <c r="A58" s="119" t="s">
        <v>821</v>
      </c>
      <c r="B58" s="314" t="s">
        <v>955</v>
      </c>
      <c r="C58" s="27" t="s">
        <v>956</v>
      </c>
      <c r="D58" s="183">
        <v>0.13400000000000001</v>
      </c>
      <c r="E58" s="183">
        <v>0.13400000000000001</v>
      </c>
      <c r="F58" s="212">
        <v>0</v>
      </c>
      <c r="G58" s="183">
        <v>0.13400000000000001</v>
      </c>
      <c r="H58" s="183">
        <v>0.13400000000000001</v>
      </c>
      <c r="I58" s="205">
        <v>0</v>
      </c>
      <c r="J58" s="205">
        <v>0</v>
      </c>
      <c r="K58" s="183">
        <v>0.13400000000000001</v>
      </c>
      <c r="L58" s="205">
        <v>0</v>
      </c>
      <c r="M58" s="183">
        <v>0.13400000000000001</v>
      </c>
      <c r="N58" s="205">
        <v>0</v>
      </c>
      <c r="O58" s="205">
        <v>0</v>
      </c>
      <c r="P58" s="183">
        <v>0.13400000000000001</v>
      </c>
      <c r="Q58" s="205">
        <v>0</v>
      </c>
      <c r="R58" s="205">
        <f t="shared" si="27"/>
        <v>0</v>
      </c>
      <c r="S58" s="205">
        <f t="shared" si="7"/>
        <v>0</v>
      </c>
      <c r="T58" s="205">
        <v>0</v>
      </c>
      <c r="U58" s="205">
        <v>0</v>
      </c>
      <c r="V58" s="205">
        <v>0</v>
      </c>
      <c r="W58" s="205">
        <v>0</v>
      </c>
      <c r="X58" s="205">
        <v>0</v>
      </c>
      <c r="Y58" s="205">
        <v>0</v>
      </c>
      <c r="Z58" s="205">
        <v>0</v>
      </c>
      <c r="AA58" s="205">
        <v>0</v>
      </c>
      <c r="AB58" s="205">
        <v>0</v>
      </c>
      <c r="AC58" s="205" t="s">
        <v>849</v>
      </c>
    </row>
    <row r="59" spans="1:38" ht="19.5" customHeight="1" x14ac:dyDescent="0.25">
      <c r="A59" s="119" t="s">
        <v>821</v>
      </c>
      <c r="B59" s="314" t="s">
        <v>957</v>
      </c>
      <c r="C59" s="27" t="s">
        <v>958</v>
      </c>
      <c r="D59" s="183">
        <v>0.16300000000000001</v>
      </c>
      <c r="E59" s="183">
        <v>0.16300000000000001</v>
      </c>
      <c r="F59" s="212">
        <v>0</v>
      </c>
      <c r="G59" s="183">
        <v>0.16300000000000001</v>
      </c>
      <c r="H59" s="183">
        <v>0.16300000000000001</v>
      </c>
      <c r="I59" s="205">
        <v>0</v>
      </c>
      <c r="J59" s="205">
        <v>0</v>
      </c>
      <c r="K59" s="183">
        <v>0.16300000000000001</v>
      </c>
      <c r="L59" s="205">
        <v>0</v>
      </c>
      <c r="M59" s="183">
        <v>0.16300000000000001</v>
      </c>
      <c r="N59" s="205">
        <v>0</v>
      </c>
      <c r="O59" s="205">
        <v>0</v>
      </c>
      <c r="P59" s="183">
        <v>0.16300000000000001</v>
      </c>
      <c r="Q59" s="205">
        <v>0</v>
      </c>
      <c r="R59" s="205">
        <f t="shared" si="27"/>
        <v>0</v>
      </c>
      <c r="S59" s="205">
        <f t="shared" si="7"/>
        <v>0</v>
      </c>
      <c r="T59" s="205">
        <v>0</v>
      </c>
      <c r="U59" s="205">
        <v>0</v>
      </c>
      <c r="V59" s="205">
        <v>0</v>
      </c>
      <c r="W59" s="205">
        <v>0</v>
      </c>
      <c r="X59" s="205">
        <v>0</v>
      </c>
      <c r="Y59" s="205">
        <v>0</v>
      </c>
      <c r="Z59" s="205">
        <v>0</v>
      </c>
      <c r="AA59" s="205">
        <v>0</v>
      </c>
      <c r="AB59" s="205">
        <v>0</v>
      </c>
      <c r="AC59" s="205" t="s">
        <v>849</v>
      </c>
    </row>
    <row r="60" spans="1:38" ht="21.75" customHeight="1" x14ac:dyDescent="0.25">
      <c r="A60" s="119" t="s">
        <v>821</v>
      </c>
      <c r="B60" s="314" t="s">
        <v>959</v>
      </c>
      <c r="C60" s="27" t="s">
        <v>960</v>
      </c>
      <c r="D60" s="183">
        <v>0.27300000000000002</v>
      </c>
      <c r="E60" s="183">
        <v>0.27300000000000002</v>
      </c>
      <c r="F60" s="212">
        <v>0</v>
      </c>
      <c r="G60" s="183">
        <v>0.27300000000000002</v>
      </c>
      <c r="H60" s="183">
        <v>0.27300000000000002</v>
      </c>
      <c r="I60" s="205">
        <v>0</v>
      </c>
      <c r="J60" s="205">
        <v>0</v>
      </c>
      <c r="K60" s="183">
        <v>0.27300000000000002</v>
      </c>
      <c r="L60" s="205">
        <v>0</v>
      </c>
      <c r="M60" s="183">
        <v>0.27300000000000002</v>
      </c>
      <c r="N60" s="205">
        <v>0</v>
      </c>
      <c r="O60" s="205">
        <v>0</v>
      </c>
      <c r="P60" s="183">
        <v>0.27300000000000002</v>
      </c>
      <c r="Q60" s="205">
        <v>0</v>
      </c>
      <c r="R60" s="205">
        <f t="shared" si="27"/>
        <v>0</v>
      </c>
      <c r="S60" s="205">
        <f t="shared" si="7"/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  <c r="AA60" s="205">
        <v>0</v>
      </c>
      <c r="AB60" s="205">
        <v>0</v>
      </c>
      <c r="AC60" s="205" t="s">
        <v>849</v>
      </c>
    </row>
    <row r="61" spans="1:38" ht="33" customHeight="1" x14ac:dyDescent="0.25">
      <c r="A61" s="119" t="s">
        <v>821</v>
      </c>
      <c r="B61" s="314" t="s">
        <v>961</v>
      </c>
      <c r="C61" s="27" t="s">
        <v>962</v>
      </c>
      <c r="D61" s="183">
        <v>0.373</v>
      </c>
      <c r="E61" s="183">
        <v>0.373</v>
      </c>
      <c r="F61" s="212">
        <v>0</v>
      </c>
      <c r="G61" s="183">
        <v>0.373</v>
      </c>
      <c r="H61" s="183">
        <v>0.373</v>
      </c>
      <c r="I61" s="205">
        <v>0</v>
      </c>
      <c r="J61" s="205">
        <v>0</v>
      </c>
      <c r="K61" s="183">
        <v>0.373</v>
      </c>
      <c r="L61" s="205">
        <v>0</v>
      </c>
      <c r="M61" s="183">
        <v>0.373</v>
      </c>
      <c r="N61" s="205">
        <v>0</v>
      </c>
      <c r="O61" s="205">
        <v>0</v>
      </c>
      <c r="P61" s="183">
        <v>0.373</v>
      </c>
      <c r="Q61" s="205">
        <v>0</v>
      </c>
      <c r="R61" s="205">
        <f t="shared" si="27"/>
        <v>0</v>
      </c>
      <c r="S61" s="205">
        <f t="shared" si="7"/>
        <v>0</v>
      </c>
      <c r="T61" s="205">
        <v>0</v>
      </c>
      <c r="U61" s="205">
        <v>0</v>
      </c>
      <c r="V61" s="205">
        <v>0</v>
      </c>
      <c r="W61" s="205">
        <v>0</v>
      </c>
      <c r="X61" s="205">
        <v>0</v>
      </c>
      <c r="Y61" s="205">
        <v>0</v>
      </c>
      <c r="Z61" s="205">
        <v>0</v>
      </c>
      <c r="AA61" s="205">
        <v>0</v>
      </c>
      <c r="AB61" s="205">
        <v>0</v>
      </c>
      <c r="AC61" s="205" t="s">
        <v>849</v>
      </c>
    </row>
    <row r="62" spans="1:38" ht="22.5" customHeight="1" x14ac:dyDescent="0.25">
      <c r="A62" s="119" t="s">
        <v>821</v>
      </c>
      <c r="B62" s="314" t="s">
        <v>963</v>
      </c>
      <c r="C62" s="27" t="s">
        <v>964</v>
      </c>
      <c r="D62" s="183">
        <v>0.159</v>
      </c>
      <c r="E62" s="183">
        <v>0.159</v>
      </c>
      <c r="F62" s="212">
        <v>0</v>
      </c>
      <c r="G62" s="183">
        <v>0.159</v>
      </c>
      <c r="H62" s="183">
        <v>0.159</v>
      </c>
      <c r="I62" s="205">
        <v>0</v>
      </c>
      <c r="J62" s="205">
        <v>0</v>
      </c>
      <c r="K62" s="183">
        <v>0.159</v>
      </c>
      <c r="L62" s="205">
        <v>0</v>
      </c>
      <c r="M62" s="183">
        <v>0.159</v>
      </c>
      <c r="N62" s="205">
        <v>0</v>
      </c>
      <c r="O62" s="205">
        <v>0</v>
      </c>
      <c r="P62" s="183">
        <v>0.159</v>
      </c>
      <c r="Q62" s="205">
        <v>0</v>
      </c>
      <c r="R62" s="205">
        <f t="shared" si="27"/>
        <v>0</v>
      </c>
      <c r="S62" s="205">
        <f t="shared" si="7"/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v>0</v>
      </c>
      <c r="AA62" s="205">
        <v>0</v>
      </c>
      <c r="AB62" s="205">
        <v>0</v>
      </c>
      <c r="AC62" s="205" t="s">
        <v>849</v>
      </c>
    </row>
    <row r="63" spans="1:38" ht="22.5" customHeight="1" x14ac:dyDescent="0.25">
      <c r="A63" s="119" t="s">
        <v>821</v>
      </c>
      <c r="B63" s="314" t="s">
        <v>965</v>
      </c>
      <c r="C63" s="27" t="s">
        <v>966</v>
      </c>
      <c r="D63" s="183">
        <v>0.21199999999999999</v>
      </c>
      <c r="E63" s="183">
        <v>0.21199999999999999</v>
      </c>
      <c r="F63" s="212">
        <v>0</v>
      </c>
      <c r="G63" s="183">
        <v>0.21199999999999999</v>
      </c>
      <c r="H63" s="183">
        <v>0.21199999999999999</v>
      </c>
      <c r="I63" s="205">
        <v>0</v>
      </c>
      <c r="J63" s="205">
        <v>0</v>
      </c>
      <c r="K63" s="183">
        <v>0.21199999999999999</v>
      </c>
      <c r="L63" s="205">
        <v>0</v>
      </c>
      <c r="M63" s="183">
        <v>0.21199999999999999</v>
      </c>
      <c r="N63" s="205">
        <v>0</v>
      </c>
      <c r="O63" s="205">
        <v>0</v>
      </c>
      <c r="P63" s="183">
        <v>0.21199999999999999</v>
      </c>
      <c r="Q63" s="205">
        <v>0</v>
      </c>
      <c r="R63" s="205">
        <f t="shared" si="27"/>
        <v>0</v>
      </c>
      <c r="S63" s="205">
        <f t="shared" si="7"/>
        <v>0</v>
      </c>
      <c r="T63" s="205">
        <v>0</v>
      </c>
      <c r="U63" s="205">
        <v>0</v>
      </c>
      <c r="V63" s="205">
        <v>0</v>
      </c>
      <c r="W63" s="205">
        <v>0</v>
      </c>
      <c r="X63" s="205">
        <v>0</v>
      </c>
      <c r="Y63" s="205">
        <v>0</v>
      </c>
      <c r="Z63" s="205">
        <v>0</v>
      </c>
      <c r="AA63" s="205">
        <v>0</v>
      </c>
      <c r="AB63" s="205">
        <v>0</v>
      </c>
      <c r="AC63" s="205" t="s">
        <v>849</v>
      </c>
    </row>
    <row r="64" spans="1:38" ht="29.25" customHeight="1" x14ac:dyDescent="0.25">
      <c r="A64" s="119" t="s">
        <v>821</v>
      </c>
      <c r="B64" s="314" t="s">
        <v>967</v>
      </c>
      <c r="C64" s="27" t="s">
        <v>968</v>
      </c>
      <c r="D64" s="183">
        <v>0.216</v>
      </c>
      <c r="E64" s="183">
        <v>0.216</v>
      </c>
      <c r="F64" s="212">
        <v>0</v>
      </c>
      <c r="G64" s="183">
        <v>0.216</v>
      </c>
      <c r="H64" s="183">
        <v>0.216</v>
      </c>
      <c r="I64" s="205">
        <v>0</v>
      </c>
      <c r="J64" s="205">
        <v>0</v>
      </c>
      <c r="K64" s="183">
        <v>0.216</v>
      </c>
      <c r="L64" s="205">
        <v>0</v>
      </c>
      <c r="M64" s="183">
        <v>0.216</v>
      </c>
      <c r="N64" s="205">
        <v>0</v>
      </c>
      <c r="O64" s="205">
        <v>0</v>
      </c>
      <c r="P64" s="183">
        <v>0.216</v>
      </c>
      <c r="Q64" s="205">
        <v>0</v>
      </c>
      <c r="R64" s="205">
        <f t="shared" si="27"/>
        <v>0</v>
      </c>
      <c r="S64" s="205">
        <f t="shared" si="7"/>
        <v>0</v>
      </c>
      <c r="T64" s="205">
        <v>0</v>
      </c>
      <c r="U64" s="205">
        <v>0</v>
      </c>
      <c r="V64" s="205">
        <v>0</v>
      </c>
      <c r="W64" s="205">
        <v>0</v>
      </c>
      <c r="X64" s="205">
        <v>0</v>
      </c>
      <c r="Y64" s="205">
        <v>0</v>
      </c>
      <c r="Z64" s="205">
        <v>0</v>
      </c>
      <c r="AA64" s="205">
        <v>0</v>
      </c>
      <c r="AB64" s="205">
        <v>0</v>
      </c>
      <c r="AC64" s="205" t="s">
        <v>849</v>
      </c>
    </row>
    <row r="65" spans="1:29" ht="28.5" customHeight="1" x14ac:dyDescent="0.25">
      <c r="A65" s="119" t="s">
        <v>821</v>
      </c>
      <c r="B65" s="314" t="s">
        <v>969</v>
      </c>
      <c r="C65" s="27" t="s">
        <v>970</v>
      </c>
      <c r="D65" s="183">
        <v>0.17100000000000001</v>
      </c>
      <c r="E65" s="183">
        <v>0.17100000000000001</v>
      </c>
      <c r="F65" s="212">
        <v>0</v>
      </c>
      <c r="G65" s="183">
        <v>0.17100000000000001</v>
      </c>
      <c r="H65" s="183">
        <v>0.17100000000000001</v>
      </c>
      <c r="I65" s="205">
        <v>0</v>
      </c>
      <c r="J65" s="205">
        <v>0</v>
      </c>
      <c r="K65" s="183">
        <v>0.17100000000000001</v>
      </c>
      <c r="L65" s="205">
        <v>0</v>
      </c>
      <c r="M65" s="183">
        <v>0.17100000000000001</v>
      </c>
      <c r="N65" s="205">
        <v>0</v>
      </c>
      <c r="O65" s="205">
        <v>0</v>
      </c>
      <c r="P65" s="183">
        <v>0.17100000000000001</v>
      </c>
      <c r="Q65" s="205">
        <v>0</v>
      </c>
      <c r="R65" s="205">
        <f t="shared" si="27"/>
        <v>0</v>
      </c>
      <c r="S65" s="205">
        <f t="shared" si="7"/>
        <v>0</v>
      </c>
      <c r="T65" s="205">
        <v>0</v>
      </c>
      <c r="U65" s="205">
        <v>0</v>
      </c>
      <c r="V65" s="205">
        <v>0</v>
      </c>
      <c r="W65" s="205">
        <v>0</v>
      </c>
      <c r="X65" s="205">
        <v>0</v>
      </c>
      <c r="Y65" s="205">
        <v>0</v>
      </c>
      <c r="Z65" s="205">
        <v>0</v>
      </c>
      <c r="AA65" s="205">
        <v>0</v>
      </c>
      <c r="AB65" s="205">
        <v>0</v>
      </c>
      <c r="AC65" s="205" t="s">
        <v>849</v>
      </c>
    </row>
    <row r="66" spans="1:29" ht="30.75" customHeight="1" x14ac:dyDescent="0.25">
      <c r="A66" s="119" t="s">
        <v>821</v>
      </c>
      <c r="B66" s="314" t="s">
        <v>971</v>
      </c>
      <c r="C66" s="27" t="s">
        <v>972</v>
      </c>
      <c r="D66" s="183">
        <v>0.13100000000000001</v>
      </c>
      <c r="E66" s="183">
        <v>0.13100000000000001</v>
      </c>
      <c r="F66" s="212">
        <v>0</v>
      </c>
      <c r="G66" s="183">
        <v>0.13100000000000001</v>
      </c>
      <c r="H66" s="183">
        <v>0.13100000000000001</v>
      </c>
      <c r="I66" s="205">
        <v>0</v>
      </c>
      <c r="J66" s="205">
        <v>0</v>
      </c>
      <c r="K66" s="183">
        <v>0.13100000000000001</v>
      </c>
      <c r="L66" s="205">
        <v>0</v>
      </c>
      <c r="M66" s="183">
        <v>0.13100000000000001</v>
      </c>
      <c r="N66" s="205">
        <v>0</v>
      </c>
      <c r="O66" s="205">
        <v>0</v>
      </c>
      <c r="P66" s="183">
        <v>0.13100000000000001</v>
      </c>
      <c r="Q66" s="205">
        <v>0</v>
      </c>
      <c r="R66" s="205">
        <f t="shared" si="27"/>
        <v>0</v>
      </c>
      <c r="S66" s="205">
        <f t="shared" si="7"/>
        <v>0</v>
      </c>
      <c r="T66" s="205">
        <v>0</v>
      </c>
      <c r="U66" s="205">
        <v>0</v>
      </c>
      <c r="V66" s="205">
        <v>0</v>
      </c>
      <c r="W66" s="205">
        <v>0</v>
      </c>
      <c r="X66" s="205">
        <v>0</v>
      </c>
      <c r="Y66" s="205">
        <v>0</v>
      </c>
      <c r="Z66" s="205">
        <v>0</v>
      </c>
      <c r="AA66" s="205">
        <v>0</v>
      </c>
      <c r="AB66" s="205">
        <v>0</v>
      </c>
      <c r="AC66" s="205" t="s">
        <v>849</v>
      </c>
    </row>
    <row r="67" spans="1:29" ht="24.75" customHeight="1" x14ac:dyDescent="0.25">
      <c r="A67" s="119" t="s">
        <v>821</v>
      </c>
      <c r="B67" s="314" t="s">
        <v>973</v>
      </c>
      <c r="C67" s="27" t="s">
        <v>974</v>
      </c>
      <c r="D67" s="183">
        <v>0.121</v>
      </c>
      <c r="E67" s="183">
        <v>0.121</v>
      </c>
      <c r="F67" s="212">
        <v>0</v>
      </c>
      <c r="G67" s="183">
        <v>0.121</v>
      </c>
      <c r="H67" s="183">
        <v>0.121</v>
      </c>
      <c r="I67" s="205">
        <v>0</v>
      </c>
      <c r="J67" s="205">
        <v>0</v>
      </c>
      <c r="K67" s="183">
        <v>0.121</v>
      </c>
      <c r="L67" s="205">
        <v>0</v>
      </c>
      <c r="M67" s="183">
        <v>0.121</v>
      </c>
      <c r="N67" s="184">
        <v>0</v>
      </c>
      <c r="O67" s="185">
        <v>0</v>
      </c>
      <c r="P67" s="183">
        <v>0.121</v>
      </c>
      <c r="Q67" s="205">
        <v>0</v>
      </c>
      <c r="R67" s="205">
        <f t="shared" si="27"/>
        <v>0</v>
      </c>
      <c r="S67" s="205">
        <f t="shared" si="7"/>
        <v>0</v>
      </c>
      <c r="T67" s="205">
        <v>0</v>
      </c>
      <c r="U67" s="205">
        <v>0</v>
      </c>
      <c r="V67" s="205">
        <v>0</v>
      </c>
      <c r="W67" s="205">
        <v>0</v>
      </c>
      <c r="X67" s="205">
        <v>0</v>
      </c>
      <c r="Y67" s="205">
        <v>0</v>
      </c>
      <c r="Z67" s="205">
        <v>0</v>
      </c>
      <c r="AA67" s="205">
        <v>0</v>
      </c>
      <c r="AB67" s="205">
        <v>0</v>
      </c>
      <c r="AC67" s="205" t="s">
        <v>849</v>
      </c>
    </row>
    <row r="68" spans="1:29" ht="22.5" customHeight="1" x14ac:dyDescent="0.25">
      <c r="A68" s="119" t="s">
        <v>821</v>
      </c>
      <c r="B68" s="314" t="s">
        <v>975</v>
      </c>
      <c r="C68" s="27" t="s">
        <v>976</v>
      </c>
      <c r="D68" s="183">
        <v>0.104</v>
      </c>
      <c r="E68" s="183">
        <v>0.104</v>
      </c>
      <c r="F68" s="212">
        <v>0</v>
      </c>
      <c r="G68" s="183">
        <v>0.104</v>
      </c>
      <c r="H68" s="183">
        <v>0.104</v>
      </c>
      <c r="I68" s="205">
        <v>0</v>
      </c>
      <c r="J68" s="205">
        <v>0</v>
      </c>
      <c r="K68" s="183">
        <v>0.104</v>
      </c>
      <c r="L68" s="205">
        <v>0</v>
      </c>
      <c r="M68" s="183">
        <v>0.104</v>
      </c>
      <c r="N68" s="205">
        <v>0</v>
      </c>
      <c r="O68" s="205">
        <v>0</v>
      </c>
      <c r="P68" s="183">
        <v>0.104</v>
      </c>
      <c r="Q68" s="205">
        <v>0</v>
      </c>
      <c r="R68" s="205">
        <f t="shared" si="27"/>
        <v>0</v>
      </c>
      <c r="S68" s="205">
        <f t="shared" si="7"/>
        <v>0</v>
      </c>
      <c r="T68" s="205">
        <v>0</v>
      </c>
      <c r="U68" s="205">
        <v>0</v>
      </c>
      <c r="V68" s="205">
        <v>0</v>
      </c>
      <c r="W68" s="205">
        <v>0</v>
      </c>
      <c r="X68" s="205">
        <v>0</v>
      </c>
      <c r="Y68" s="205">
        <v>0</v>
      </c>
      <c r="Z68" s="205">
        <v>0</v>
      </c>
      <c r="AA68" s="205">
        <v>0</v>
      </c>
      <c r="AB68" s="205">
        <v>0</v>
      </c>
      <c r="AC68" s="205" t="s">
        <v>849</v>
      </c>
    </row>
    <row r="69" spans="1:29" ht="30.75" customHeight="1" x14ac:dyDescent="0.25">
      <c r="A69" s="119" t="s">
        <v>821</v>
      </c>
      <c r="B69" s="314" t="s">
        <v>977</v>
      </c>
      <c r="C69" s="27" t="s">
        <v>978</v>
      </c>
      <c r="D69" s="183">
        <v>0.14000000000000001</v>
      </c>
      <c r="E69" s="183">
        <v>0.14000000000000001</v>
      </c>
      <c r="F69" s="212">
        <v>0</v>
      </c>
      <c r="G69" s="183">
        <v>0.14000000000000001</v>
      </c>
      <c r="H69" s="183">
        <v>0.14000000000000001</v>
      </c>
      <c r="I69" s="205">
        <v>0</v>
      </c>
      <c r="J69" s="205">
        <v>0</v>
      </c>
      <c r="K69" s="183">
        <v>0.14000000000000001</v>
      </c>
      <c r="L69" s="205">
        <v>0</v>
      </c>
      <c r="M69" s="183">
        <v>0.14000000000000001</v>
      </c>
      <c r="N69" s="205">
        <v>0</v>
      </c>
      <c r="O69" s="205">
        <v>0</v>
      </c>
      <c r="P69" s="183">
        <v>0.14000000000000001</v>
      </c>
      <c r="Q69" s="205">
        <v>0</v>
      </c>
      <c r="R69" s="205">
        <f t="shared" si="27"/>
        <v>0</v>
      </c>
      <c r="S69" s="205">
        <f t="shared" si="7"/>
        <v>0</v>
      </c>
      <c r="T69" s="205">
        <v>0</v>
      </c>
      <c r="U69" s="205">
        <v>0</v>
      </c>
      <c r="V69" s="205">
        <v>0</v>
      </c>
      <c r="W69" s="205">
        <v>0</v>
      </c>
      <c r="X69" s="205">
        <v>0</v>
      </c>
      <c r="Y69" s="205">
        <v>0</v>
      </c>
      <c r="Z69" s="205">
        <v>0</v>
      </c>
      <c r="AA69" s="205">
        <v>0</v>
      </c>
      <c r="AB69" s="205">
        <v>0</v>
      </c>
      <c r="AC69" s="205" t="s">
        <v>849</v>
      </c>
    </row>
    <row r="70" spans="1:29" ht="34.5" customHeight="1" x14ac:dyDescent="0.25">
      <c r="A70" s="119" t="s">
        <v>821</v>
      </c>
      <c r="B70" s="314" t="s">
        <v>979</v>
      </c>
      <c r="C70" s="27" t="s">
        <v>980</v>
      </c>
      <c r="D70" s="183">
        <v>0.185</v>
      </c>
      <c r="E70" s="183">
        <v>0.185</v>
      </c>
      <c r="F70" s="212">
        <v>0</v>
      </c>
      <c r="G70" s="183">
        <v>0.185</v>
      </c>
      <c r="H70" s="183">
        <v>0.185</v>
      </c>
      <c r="I70" s="205">
        <v>0</v>
      </c>
      <c r="J70" s="205">
        <v>0</v>
      </c>
      <c r="K70" s="183">
        <v>0.185</v>
      </c>
      <c r="L70" s="205">
        <v>0</v>
      </c>
      <c r="M70" s="183">
        <v>0.185</v>
      </c>
      <c r="N70" s="205">
        <v>0</v>
      </c>
      <c r="O70" s="205">
        <v>0</v>
      </c>
      <c r="P70" s="183">
        <v>0.185</v>
      </c>
      <c r="Q70" s="205">
        <v>0</v>
      </c>
      <c r="R70" s="205">
        <f t="shared" si="27"/>
        <v>0</v>
      </c>
      <c r="S70" s="205">
        <f t="shared" si="7"/>
        <v>0</v>
      </c>
      <c r="T70" s="205">
        <v>0</v>
      </c>
      <c r="U70" s="205">
        <v>0</v>
      </c>
      <c r="V70" s="205">
        <v>0</v>
      </c>
      <c r="W70" s="205">
        <v>0</v>
      </c>
      <c r="X70" s="205">
        <v>0</v>
      </c>
      <c r="Y70" s="205">
        <v>0</v>
      </c>
      <c r="Z70" s="205">
        <v>0</v>
      </c>
      <c r="AA70" s="205">
        <v>0</v>
      </c>
      <c r="AB70" s="205">
        <v>0</v>
      </c>
      <c r="AC70" s="205" t="s">
        <v>849</v>
      </c>
    </row>
    <row r="71" spans="1:29" ht="23.25" customHeight="1" x14ac:dyDescent="0.25">
      <c r="A71" s="119" t="s">
        <v>821</v>
      </c>
      <c r="B71" s="314" t="s">
        <v>981</v>
      </c>
      <c r="C71" s="27" t="s">
        <v>982</v>
      </c>
      <c r="D71" s="183">
        <v>0.217</v>
      </c>
      <c r="E71" s="183">
        <v>0.217</v>
      </c>
      <c r="F71" s="212">
        <v>0</v>
      </c>
      <c r="G71" s="183">
        <v>0.217</v>
      </c>
      <c r="H71" s="183">
        <v>0.217</v>
      </c>
      <c r="I71" s="205">
        <v>0</v>
      </c>
      <c r="J71" s="205">
        <v>0</v>
      </c>
      <c r="K71" s="183">
        <v>0.217</v>
      </c>
      <c r="L71" s="205">
        <v>0</v>
      </c>
      <c r="M71" s="183">
        <v>0.217</v>
      </c>
      <c r="N71" s="205">
        <v>0</v>
      </c>
      <c r="O71" s="205">
        <v>0</v>
      </c>
      <c r="P71" s="183">
        <v>0.217</v>
      </c>
      <c r="Q71" s="205">
        <v>0</v>
      </c>
      <c r="R71" s="205">
        <f t="shared" si="27"/>
        <v>0</v>
      </c>
      <c r="S71" s="205">
        <f t="shared" si="7"/>
        <v>0</v>
      </c>
      <c r="T71" s="205">
        <v>0</v>
      </c>
      <c r="U71" s="205">
        <v>0</v>
      </c>
      <c r="V71" s="205">
        <v>0</v>
      </c>
      <c r="W71" s="205">
        <v>0</v>
      </c>
      <c r="X71" s="205">
        <v>0</v>
      </c>
      <c r="Y71" s="205">
        <v>0</v>
      </c>
      <c r="Z71" s="205">
        <v>0</v>
      </c>
      <c r="AA71" s="205">
        <v>0</v>
      </c>
      <c r="AB71" s="205">
        <v>0</v>
      </c>
      <c r="AC71" s="205" t="s">
        <v>849</v>
      </c>
    </row>
    <row r="72" spans="1:29" ht="38.25" customHeight="1" x14ac:dyDescent="0.25">
      <c r="A72" s="119" t="s">
        <v>821</v>
      </c>
      <c r="B72" s="314" t="s">
        <v>983</v>
      </c>
      <c r="C72" s="27" t="s">
        <v>984</v>
      </c>
      <c r="D72" s="183">
        <v>0.13500000000000001</v>
      </c>
      <c r="E72" s="183">
        <v>0.13500000000000001</v>
      </c>
      <c r="F72" s="212">
        <v>0</v>
      </c>
      <c r="G72" s="183">
        <v>0.13500000000000001</v>
      </c>
      <c r="H72" s="183">
        <v>0.13500000000000001</v>
      </c>
      <c r="I72" s="205">
        <v>0</v>
      </c>
      <c r="J72" s="205">
        <v>0</v>
      </c>
      <c r="K72" s="183">
        <v>0.13500000000000001</v>
      </c>
      <c r="L72" s="205">
        <v>0</v>
      </c>
      <c r="M72" s="183">
        <v>0.13500000000000001</v>
      </c>
      <c r="N72" s="205">
        <v>0</v>
      </c>
      <c r="O72" s="205">
        <v>0</v>
      </c>
      <c r="P72" s="183">
        <v>0.13500000000000001</v>
      </c>
      <c r="Q72" s="205">
        <v>0</v>
      </c>
      <c r="R72" s="205">
        <f t="shared" si="27"/>
        <v>0</v>
      </c>
      <c r="S72" s="205">
        <f t="shared" si="7"/>
        <v>0</v>
      </c>
      <c r="T72" s="205">
        <v>0</v>
      </c>
      <c r="U72" s="205">
        <v>0</v>
      </c>
      <c r="V72" s="205">
        <v>0</v>
      </c>
      <c r="W72" s="205">
        <v>0</v>
      </c>
      <c r="X72" s="205">
        <v>0</v>
      </c>
      <c r="Y72" s="205">
        <v>0</v>
      </c>
      <c r="Z72" s="205">
        <v>0</v>
      </c>
      <c r="AA72" s="205">
        <v>0</v>
      </c>
      <c r="AB72" s="205">
        <v>0</v>
      </c>
      <c r="AC72" s="205" t="s">
        <v>849</v>
      </c>
    </row>
    <row r="73" spans="1:29" ht="25.5" customHeight="1" x14ac:dyDescent="0.25">
      <c r="A73" s="119" t="s">
        <v>821</v>
      </c>
      <c r="B73" s="314" t="s">
        <v>985</v>
      </c>
      <c r="C73" s="27" t="s">
        <v>986</v>
      </c>
      <c r="D73" s="183">
        <v>0.19700000000000001</v>
      </c>
      <c r="E73" s="183">
        <v>0.19700000000000001</v>
      </c>
      <c r="F73" s="212">
        <v>0</v>
      </c>
      <c r="G73" s="183">
        <v>0.19700000000000001</v>
      </c>
      <c r="H73" s="183">
        <v>0.19700000000000001</v>
      </c>
      <c r="I73" s="205">
        <v>0</v>
      </c>
      <c r="J73" s="205">
        <v>0</v>
      </c>
      <c r="K73" s="183">
        <v>0.19700000000000001</v>
      </c>
      <c r="L73" s="205">
        <v>0</v>
      </c>
      <c r="M73" s="183">
        <v>0.19700000000000001</v>
      </c>
      <c r="N73" s="205">
        <v>0</v>
      </c>
      <c r="O73" s="205">
        <v>0</v>
      </c>
      <c r="P73" s="183">
        <v>0.19700000000000001</v>
      </c>
      <c r="Q73" s="205">
        <v>0</v>
      </c>
      <c r="R73" s="205">
        <f t="shared" si="27"/>
        <v>0</v>
      </c>
      <c r="S73" s="205">
        <f t="shared" si="7"/>
        <v>0</v>
      </c>
      <c r="T73" s="205">
        <v>0</v>
      </c>
      <c r="U73" s="205">
        <v>0</v>
      </c>
      <c r="V73" s="205">
        <v>0</v>
      </c>
      <c r="W73" s="205">
        <v>0</v>
      </c>
      <c r="X73" s="205">
        <v>0</v>
      </c>
      <c r="Y73" s="205">
        <v>0</v>
      </c>
      <c r="Z73" s="205">
        <v>0</v>
      </c>
      <c r="AA73" s="205">
        <v>0</v>
      </c>
      <c r="AB73" s="205">
        <v>0</v>
      </c>
      <c r="AC73" s="205" t="s">
        <v>849</v>
      </c>
    </row>
    <row r="74" spans="1:29" ht="34.5" customHeight="1" x14ac:dyDescent="0.25">
      <c r="A74" s="119" t="s">
        <v>821</v>
      </c>
      <c r="B74" s="314" t="s">
        <v>987</v>
      </c>
      <c r="C74" s="27" t="s">
        <v>988</v>
      </c>
      <c r="D74" s="183">
        <v>0.28799999999999998</v>
      </c>
      <c r="E74" s="183">
        <v>0.28799999999999998</v>
      </c>
      <c r="F74" s="212">
        <v>0</v>
      </c>
      <c r="G74" s="183">
        <v>0.28799999999999998</v>
      </c>
      <c r="H74" s="183">
        <v>0.28799999999999998</v>
      </c>
      <c r="I74" s="205">
        <v>0</v>
      </c>
      <c r="J74" s="205">
        <v>0</v>
      </c>
      <c r="K74" s="183">
        <v>0.28799999999999998</v>
      </c>
      <c r="L74" s="205">
        <v>0</v>
      </c>
      <c r="M74" s="183">
        <v>0.28799999999999998</v>
      </c>
      <c r="N74" s="205">
        <v>0</v>
      </c>
      <c r="O74" s="205">
        <v>0</v>
      </c>
      <c r="P74" s="183">
        <v>0.28799999999999998</v>
      </c>
      <c r="Q74" s="205">
        <v>0</v>
      </c>
      <c r="R74" s="205">
        <f t="shared" si="27"/>
        <v>0</v>
      </c>
      <c r="S74" s="205">
        <f t="shared" si="7"/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5">
        <v>0</v>
      </c>
      <c r="Z74" s="205">
        <v>0</v>
      </c>
      <c r="AA74" s="205">
        <v>0</v>
      </c>
      <c r="AB74" s="205">
        <v>0</v>
      </c>
      <c r="AC74" s="205" t="s">
        <v>849</v>
      </c>
    </row>
    <row r="75" spans="1:29" ht="24" customHeight="1" x14ac:dyDescent="0.25">
      <c r="A75" s="119" t="s">
        <v>821</v>
      </c>
      <c r="B75" s="314" t="s">
        <v>989</v>
      </c>
      <c r="C75" s="27" t="s">
        <v>990</v>
      </c>
      <c r="D75" s="183">
        <v>0.124</v>
      </c>
      <c r="E75" s="183">
        <v>0.124</v>
      </c>
      <c r="F75" s="212">
        <v>0</v>
      </c>
      <c r="G75" s="183">
        <v>0.124</v>
      </c>
      <c r="H75" s="183">
        <v>0.124</v>
      </c>
      <c r="I75" s="205">
        <v>0</v>
      </c>
      <c r="J75" s="205">
        <v>0</v>
      </c>
      <c r="K75" s="183">
        <v>0.124</v>
      </c>
      <c r="L75" s="205">
        <v>0</v>
      </c>
      <c r="M75" s="183">
        <v>0.124</v>
      </c>
      <c r="N75" s="205">
        <v>0</v>
      </c>
      <c r="O75" s="205">
        <v>0</v>
      </c>
      <c r="P75" s="183">
        <v>0.124</v>
      </c>
      <c r="Q75" s="205">
        <v>0</v>
      </c>
      <c r="R75" s="205">
        <f t="shared" si="27"/>
        <v>0</v>
      </c>
      <c r="S75" s="205">
        <f t="shared" si="7"/>
        <v>0</v>
      </c>
      <c r="T75" s="205">
        <v>0</v>
      </c>
      <c r="U75" s="205">
        <v>0</v>
      </c>
      <c r="V75" s="205">
        <v>0</v>
      </c>
      <c r="W75" s="205">
        <v>0</v>
      </c>
      <c r="X75" s="205">
        <v>0</v>
      </c>
      <c r="Y75" s="205">
        <v>0</v>
      </c>
      <c r="Z75" s="205">
        <v>0</v>
      </c>
      <c r="AA75" s="205">
        <v>0</v>
      </c>
      <c r="AB75" s="205">
        <v>0</v>
      </c>
      <c r="AC75" s="205" t="s">
        <v>849</v>
      </c>
    </row>
    <row r="76" spans="1:29" ht="27.75" customHeight="1" x14ac:dyDescent="0.25">
      <c r="A76" s="119" t="s">
        <v>821</v>
      </c>
      <c r="B76" s="314" t="s">
        <v>991</v>
      </c>
      <c r="C76" s="27" t="s">
        <v>992</v>
      </c>
      <c r="D76" s="183">
        <v>0.13200000000000001</v>
      </c>
      <c r="E76" s="183">
        <v>0.13200000000000001</v>
      </c>
      <c r="F76" s="212">
        <v>0</v>
      </c>
      <c r="G76" s="183">
        <v>0.13200000000000001</v>
      </c>
      <c r="H76" s="183">
        <v>0.13200000000000001</v>
      </c>
      <c r="I76" s="205">
        <v>0</v>
      </c>
      <c r="J76" s="205">
        <v>0</v>
      </c>
      <c r="K76" s="183">
        <v>0.13200000000000001</v>
      </c>
      <c r="L76" s="205">
        <v>0</v>
      </c>
      <c r="M76" s="183">
        <v>0.13200000000000001</v>
      </c>
      <c r="N76" s="205">
        <v>0</v>
      </c>
      <c r="O76" s="205">
        <v>0</v>
      </c>
      <c r="P76" s="183">
        <v>0.13200000000000001</v>
      </c>
      <c r="Q76" s="205">
        <v>0</v>
      </c>
      <c r="R76" s="205">
        <f t="shared" si="27"/>
        <v>0</v>
      </c>
      <c r="S76" s="205">
        <f t="shared" si="7"/>
        <v>0</v>
      </c>
      <c r="T76" s="205">
        <v>0</v>
      </c>
      <c r="U76" s="205">
        <v>0</v>
      </c>
      <c r="V76" s="205">
        <v>0</v>
      </c>
      <c r="W76" s="205">
        <v>0</v>
      </c>
      <c r="X76" s="205">
        <v>0</v>
      </c>
      <c r="Y76" s="205">
        <v>0</v>
      </c>
      <c r="Z76" s="205">
        <v>0</v>
      </c>
      <c r="AA76" s="205">
        <v>0</v>
      </c>
      <c r="AB76" s="205">
        <v>0</v>
      </c>
      <c r="AC76" s="205" t="s">
        <v>849</v>
      </c>
    </row>
    <row r="77" spans="1:29" ht="33.75" customHeight="1" x14ac:dyDescent="0.25">
      <c r="A77" s="119" t="s">
        <v>821</v>
      </c>
      <c r="B77" s="314" t="s">
        <v>993</v>
      </c>
      <c r="C77" s="27" t="s">
        <v>994</v>
      </c>
      <c r="D77" s="183">
        <v>0.114</v>
      </c>
      <c r="E77" s="183">
        <v>0.114</v>
      </c>
      <c r="F77" s="212">
        <v>0</v>
      </c>
      <c r="G77" s="183">
        <v>0.114</v>
      </c>
      <c r="H77" s="183">
        <v>0.114</v>
      </c>
      <c r="I77" s="205">
        <v>0</v>
      </c>
      <c r="J77" s="205">
        <v>0</v>
      </c>
      <c r="K77" s="183">
        <v>0.114</v>
      </c>
      <c r="L77" s="205">
        <v>0</v>
      </c>
      <c r="M77" s="183">
        <v>0.114</v>
      </c>
      <c r="N77" s="205">
        <v>0</v>
      </c>
      <c r="O77" s="205">
        <v>0</v>
      </c>
      <c r="P77" s="183">
        <v>0.114</v>
      </c>
      <c r="Q77" s="205">
        <v>0</v>
      </c>
      <c r="R77" s="205">
        <f t="shared" si="27"/>
        <v>0</v>
      </c>
      <c r="S77" s="205">
        <f t="shared" si="7"/>
        <v>0</v>
      </c>
      <c r="T77" s="205">
        <v>0</v>
      </c>
      <c r="U77" s="205">
        <v>0</v>
      </c>
      <c r="V77" s="205">
        <v>0</v>
      </c>
      <c r="W77" s="205">
        <v>0</v>
      </c>
      <c r="X77" s="205">
        <v>0</v>
      </c>
      <c r="Y77" s="205">
        <v>0</v>
      </c>
      <c r="Z77" s="205">
        <v>0</v>
      </c>
      <c r="AA77" s="205">
        <v>0</v>
      </c>
      <c r="AB77" s="205">
        <v>0</v>
      </c>
      <c r="AC77" s="205" t="s">
        <v>849</v>
      </c>
    </row>
    <row r="78" spans="1:29" ht="26.25" customHeight="1" x14ac:dyDescent="0.25">
      <c r="A78" s="119" t="s">
        <v>821</v>
      </c>
      <c r="B78" s="314" t="s">
        <v>995</v>
      </c>
      <c r="C78" s="27" t="s">
        <v>996</v>
      </c>
      <c r="D78" s="183">
        <v>0.27700000000000002</v>
      </c>
      <c r="E78" s="183">
        <v>0.27700000000000002</v>
      </c>
      <c r="F78" s="212">
        <v>0</v>
      </c>
      <c r="G78" s="183">
        <v>0.27700000000000002</v>
      </c>
      <c r="H78" s="183">
        <v>0.27700000000000002</v>
      </c>
      <c r="I78" s="205">
        <v>0</v>
      </c>
      <c r="J78" s="205">
        <v>0</v>
      </c>
      <c r="K78" s="183">
        <v>0.27700000000000002</v>
      </c>
      <c r="L78" s="205">
        <v>0</v>
      </c>
      <c r="M78" s="183">
        <v>0.27700000000000002</v>
      </c>
      <c r="N78" s="205">
        <v>0</v>
      </c>
      <c r="O78" s="205">
        <v>0</v>
      </c>
      <c r="P78" s="183">
        <v>0.27700000000000002</v>
      </c>
      <c r="Q78" s="205">
        <v>0</v>
      </c>
      <c r="R78" s="205">
        <f t="shared" si="27"/>
        <v>0</v>
      </c>
      <c r="S78" s="205">
        <f t="shared" si="7"/>
        <v>0</v>
      </c>
      <c r="T78" s="205">
        <v>0</v>
      </c>
      <c r="U78" s="205">
        <v>0</v>
      </c>
      <c r="V78" s="205">
        <v>0</v>
      </c>
      <c r="W78" s="205">
        <v>0</v>
      </c>
      <c r="X78" s="205">
        <v>0</v>
      </c>
      <c r="Y78" s="205">
        <v>0</v>
      </c>
      <c r="Z78" s="205">
        <v>0</v>
      </c>
      <c r="AA78" s="205">
        <v>0</v>
      </c>
      <c r="AB78" s="205">
        <v>0</v>
      </c>
      <c r="AC78" s="205" t="s">
        <v>849</v>
      </c>
    </row>
    <row r="79" spans="1:29" ht="28.5" customHeight="1" x14ac:dyDescent="0.25">
      <c r="A79" s="119" t="s">
        <v>821</v>
      </c>
      <c r="B79" s="314" t="s">
        <v>997</v>
      </c>
      <c r="C79" s="27" t="s">
        <v>998</v>
      </c>
      <c r="D79" s="183">
        <v>0.19700000000000001</v>
      </c>
      <c r="E79" s="183">
        <v>0.19700000000000001</v>
      </c>
      <c r="F79" s="212">
        <v>0</v>
      </c>
      <c r="G79" s="183">
        <v>0.19700000000000001</v>
      </c>
      <c r="H79" s="183">
        <v>0.19700000000000001</v>
      </c>
      <c r="I79" s="205">
        <v>0</v>
      </c>
      <c r="J79" s="205">
        <v>0</v>
      </c>
      <c r="K79" s="183">
        <v>0.19700000000000001</v>
      </c>
      <c r="L79" s="205">
        <v>0</v>
      </c>
      <c r="M79" s="183">
        <v>0.19700000000000001</v>
      </c>
      <c r="N79" s="205">
        <v>0</v>
      </c>
      <c r="O79" s="205">
        <v>0</v>
      </c>
      <c r="P79" s="183">
        <v>0.19700000000000001</v>
      </c>
      <c r="Q79" s="205">
        <v>0</v>
      </c>
      <c r="R79" s="205">
        <f t="shared" si="27"/>
        <v>0</v>
      </c>
      <c r="S79" s="205">
        <f t="shared" si="7"/>
        <v>0</v>
      </c>
      <c r="T79" s="205">
        <f t="shared" ref="T79:T88" si="28">S79/H79*100</f>
        <v>0</v>
      </c>
      <c r="U79" s="205">
        <v>0</v>
      </c>
      <c r="V79" s="205">
        <v>0</v>
      </c>
      <c r="W79" s="205">
        <v>0</v>
      </c>
      <c r="X79" s="205">
        <v>0</v>
      </c>
      <c r="Y79" s="205">
        <f t="shared" ref="Y79:Y82" si="29">P79-K79</f>
        <v>0</v>
      </c>
      <c r="Z79" s="205">
        <v>0</v>
      </c>
      <c r="AA79" s="205">
        <v>0</v>
      </c>
      <c r="AB79" s="205">
        <v>0</v>
      </c>
      <c r="AC79" s="205" t="s">
        <v>849</v>
      </c>
    </row>
    <row r="80" spans="1:29" ht="24.75" customHeight="1" x14ac:dyDescent="0.25">
      <c r="A80" s="119" t="s">
        <v>821</v>
      </c>
      <c r="B80" s="314" t="s">
        <v>999</v>
      </c>
      <c r="C80" s="27" t="s">
        <v>1000</v>
      </c>
      <c r="D80" s="183">
        <v>0.17499999999999999</v>
      </c>
      <c r="E80" s="183">
        <v>0.17499999999999999</v>
      </c>
      <c r="F80" s="212">
        <v>0</v>
      </c>
      <c r="G80" s="183">
        <v>0.17499999999999999</v>
      </c>
      <c r="H80" s="183">
        <v>0.17499999999999999</v>
      </c>
      <c r="I80" s="205">
        <v>0</v>
      </c>
      <c r="J80" s="205">
        <v>0</v>
      </c>
      <c r="K80" s="183">
        <v>0.17499999999999999</v>
      </c>
      <c r="L80" s="205">
        <v>0</v>
      </c>
      <c r="M80" s="183">
        <v>0.17499999999999999</v>
      </c>
      <c r="N80" s="205">
        <v>0</v>
      </c>
      <c r="O80" s="205">
        <v>0</v>
      </c>
      <c r="P80" s="183">
        <v>0.17499999999999999</v>
      </c>
      <c r="Q80" s="205">
        <v>0</v>
      </c>
      <c r="R80" s="205">
        <f t="shared" si="27"/>
        <v>0</v>
      </c>
      <c r="S80" s="205">
        <f t="shared" si="7"/>
        <v>0</v>
      </c>
      <c r="T80" s="205">
        <f t="shared" si="28"/>
        <v>0</v>
      </c>
      <c r="U80" s="205">
        <v>0</v>
      </c>
      <c r="V80" s="205">
        <v>0</v>
      </c>
      <c r="W80" s="205">
        <v>0</v>
      </c>
      <c r="X80" s="205">
        <v>0</v>
      </c>
      <c r="Y80" s="205">
        <f t="shared" si="29"/>
        <v>0</v>
      </c>
      <c r="Z80" s="205">
        <v>0</v>
      </c>
      <c r="AA80" s="205">
        <v>0</v>
      </c>
      <c r="AB80" s="205">
        <v>0</v>
      </c>
      <c r="AC80" s="205" t="s">
        <v>849</v>
      </c>
    </row>
    <row r="81" spans="1:38" ht="27" customHeight="1" x14ac:dyDescent="0.25">
      <c r="A81" s="119" t="s">
        <v>821</v>
      </c>
      <c r="B81" s="314" t="s">
        <v>1001</v>
      </c>
      <c r="C81" s="27" t="s">
        <v>1002</v>
      </c>
      <c r="D81" s="183">
        <v>0.191</v>
      </c>
      <c r="E81" s="183">
        <v>0.191</v>
      </c>
      <c r="F81" s="212">
        <v>0</v>
      </c>
      <c r="G81" s="183">
        <v>0.191</v>
      </c>
      <c r="H81" s="183">
        <v>0.191</v>
      </c>
      <c r="I81" s="205">
        <v>0</v>
      </c>
      <c r="J81" s="205">
        <v>0</v>
      </c>
      <c r="K81" s="183">
        <v>0.191</v>
      </c>
      <c r="L81" s="205">
        <v>0</v>
      </c>
      <c r="M81" s="183">
        <v>0.191</v>
      </c>
      <c r="N81" s="205">
        <v>0</v>
      </c>
      <c r="O81" s="205">
        <v>0</v>
      </c>
      <c r="P81" s="183">
        <v>0.191</v>
      </c>
      <c r="Q81" s="205">
        <v>0</v>
      </c>
      <c r="R81" s="205">
        <f t="shared" si="27"/>
        <v>0</v>
      </c>
      <c r="S81" s="205">
        <f t="shared" si="7"/>
        <v>0</v>
      </c>
      <c r="T81" s="205">
        <f t="shared" si="28"/>
        <v>0</v>
      </c>
      <c r="U81" s="205">
        <v>0</v>
      </c>
      <c r="V81" s="205">
        <v>0</v>
      </c>
      <c r="W81" s="205">
        <v>0</v>
      </c>
      <c r="X81" s="205">
        <v>0</v>
      </c>
      <c r="Y81" s="205">
        <f t="shared" si="29"/>
        <v>0</v>
      </c>
      <c r="Z81" s="205">
        <v>0</v>
      </c>
      <c r="AA81" s="205">
        <v>0</v>
      </c>
      <c r="AB81" s="205">
        <v>0</v>
      </c>
      <c r="AC81" s="205" t="s">
        <v>849</v>
      </c>
    </row>
    <row r="82" spans="1:38" ht="25.5" customHeight="1" x14ac:dyDescent="0.25">
      <c r="A82" s="119" t="s">
        <v>821</v>
      </c>
      <c r="B82" s="314" t="s">
        <v>1003</v>
      </c>
      <c r="C82" s="27" t="s">
        <v>1004</v>
      </c>
      <c r="D82" s="183">
        <v>0.30299999999999999</v>
      </c>
      <c r="E82" s="183">
        <v>0.30299999999999999</v>
      </c>
      <c r="F82" s="212">
        <v>0</v>
      </c>
      <c r="G82" s="183">
        <v>0.30299999999999999</v>
      </c>
      <c r="H82" s="183">
        <v>0.30299999999999999</v>
      </c>
      <c r="I82" s="205">
        <v>0</v>
      </c>
      <c r="J82" s="205">
        <v>0</v>
      </c>
      <c r="K82" s="183">
        <v>0.30299999999999999</v>
      </c>
      <c r="L82" s="205">
        <v>0</v>
      </c>
      <c r="M82" s="183">
        <v>0.30299999999999999</v>
      </c>
      <c r="N82" s="205">
        <v>0</v>
      </c>
      <c r="O82" s="205">
        <v>0</v>
      </c>
      <c r="P82" s="183">
        <v>0.30299999999999999</v>
      </c>
      <c r="Q82" s="205">
        <v>0</v>
      </c>
      <c r="R82" s="205">
        <f t="shared" si="27"/>
        <v>0</v>
      </c>
      <c r="S82" s="205">
        <f t="shared" si="7"/>
        <v>0</v>
      </c>
      <c r="T82" s="205">
        <f t="shared" si="28"/>
        <v>0</v>
      </c>
      <c r="U82" s="205">
        <v>0</v>
      </c>
      <c r="V82" s="205">
        <v>0</v>
      </c>
      <c r="W82" s="205">
        <v>0</v>
      </c>
      <c r="X82" s="205">
        <v>0</v>
      </c>
      <c r="Y82" s="205">
        <f t="shared" si="29"/>
        <v>0</v>
      </c>
      <c r="Z82" s="205">
        <v>0</v>
      </c>
      <c r="AA82" s="205">
        <v>0</v>
      </c>
      <c r="AB82" s="205">
        <v>0</v>
      </c>
      <c r="AC82" s="205" t="s">
        <v>849</v>
      </c>
    </row>
    <row r="83" spans="1:38" ht="30" customHeight="1" x14ac:dyDescent="0.25">
      <c r="A83" s="119" t="s">
        <v>821</v>
      </c>
      <c r="B83" s="314" t="s">
        <v>1005</v>
      </c>
      <c r="C83" s="27" t="s">
        <v>1006</v>
      </c>
      <c r="D83" s="183">
        <v>0.187</v>
      </c>
      <c r="E83" s="183">
        <v>0.187</v>
      </c>
      <c r="F83" s="212">
        <v>0</v>
      </c>
      <c r="G83" s="183">
        <v>0.187</v>
      </c>
      <c r="H83" s="183">
        <v>0.187</v>
      </c>
      <c r="I83" s="205">
        <v>0</v>
      </c>
      <c r="J83" s="205">
        <v>0</v>
      </c>
      <c r="K83" s="183">
        <v>0.187</v>
      </c>
      <c r="L83" s="205">
        <v>0</v>
      </c>
      <c r="M83" s="183">
        <v>0.187</v>
      </c>
      <c r="N83" s="205">
        <v>0</v>
      </c>
      <c r="O83" s="205">
        <v>0</v>
      </c>
      <c r="P83" s="183">
        <v>0.187</v>
      </c>
      <c r="Q83" s="205">
        <v>0</v>
      </c>
      <c r="R83" s="205">
        <f t="shared" si="27"/>
        <v>0</v>
      </c>
      <c r="S83" s="205">
        <f t="shared" si="7"/>
        <v>0</v>
      </c>
      <c r="T83" s="205">
        <f t="shared" si="28"/>
        <v>0</v>
      </c>
      <c r="U83" s="205">
        <v>0</v>
      </c>
      <c r="V83" s="205">
        <v>0</v>
      </c>
      <c r="W83" s="205">
        <v>0</v>
      </c>
      <c r="X83" s="205">
        <v>0</v>
      </c>
      <c r="Y83" s="184">
        <v>0</v>
      </c>
      <c r="Z83" s="184">
        <v>0</v>
      </c>
      <c r="AA83" s="205">
        <v>0</v>
      </c>
      <c r="AB83" s="205">
        <v>0</v>
      </c>
      <c r="AC83" s="205" t="s">
        <v>849</v>
      </c>
    </row>
    <row r="84" spans="1:38" ht="41.25" customHeight="1" x14ac:dyDescent="0.25">
      <c r="A84" s="119" t="s">
        <v>821</v>
      </c>
      <c r="B84" s="314" t="s">
        <v>1007</v>
      </c>
      <c r="C84" s="27" t="s">
        <v>1008</v>
      </c>
      <c r="D84" s="183">
        <v>0.193</v>
      </c>
      <c r="E84" s="183">
        <v>0.193</v>
      </c>
      <c r="F84" s="212">
        <v>0</v>
      </c>
      <c r="G84" s="183">
        <v>0.193</v>
      </c>
      <c r="H84" s="183">
        <v>0.193</v>
      </c>
      <c r="I84" s="205">
        <v>0</v>
      </c>
      <c r="J84" s="205">
        <v>0</v>
      </c>
      <c r="K84" s="183">
        <v>0.193</v>
      </c>
      <c r="L84" s="205">
        <v>0</v>
      </c>
      <c r="M84" s="183">
        <v>0.193</v>
      </c>
      <c r="N84" s="205">
        <v>0</v>
      </c>
      <c r="O84" s="205">
        <v>0</v>
      </c>
      <c r="P84" s="183">
        <v>0.193</v>
      </c>
      <c r="Q84" s="205">
        <v>0</v>
      </c>
      <c r="R84" s="205">
        <f t="shared" si="27"/>
        <v>0</v>
      </c>
      <c r="S84" s="205">
        <f t="shared" si="7"/>
        <v>0</v>
      </c>
      <c r="T84" s="205">
        <f t="shared" si="28"/>
        <v>0</v>
      </c>
      <c r="U84" s="205">
        <v>0</v>
      </c>
      <c r="V84" s="205">
        <v>0</v>
      </c>
      <c r="W84" s="205">
        <v>0</v>
      </c>
      <c r="X84" s="205">
        <v>0</v>
      </c>
      <c r="Y84" s="184">
        <v>0</v>
      </c>
      <c r="Z84" s="184">
        <v>0</v>
      </c>
      <c r="AA84" s="205">
        <v>0</v>
      </c>
      <c r="AB84" s="205">
        <v>0</v>
      </c>
      <c r="AC84" s="205" t="s">
        <v>849</v>
      </c>
    </row>
    <row r="85" spans="1:38" ht="24.75" customHeight="1" x14ac:dyDescent="0.25">
      <c r="A85" s="119" t="s">
        <v>821</v>
      </c>
      <c r="B85" s="314" t="s">
        <v>1009</v>
      </c>
      <c r="C85" s="27" t="s">
        <v>1010</v>
      </c>
      <c r="D85" s="183">
        <v>0.17699999999999999</v>
      </c>
      <c r="E85" s="183">
        <v>0.17699999999999999</v>
      </c>
      <c r="F85" s="212">
        <v>0</v>
      </c>
      <c r="G85" s="183">
        <v>0.17699999999999999</v>
      </c>
      <c r="H85" s="183">
        <v>0.17699999999999999</v>
      </c>
      <c r="I85" s="205">
        <v>0</v>
      </c>
      <c r="J85" s="205">
        <v>0</v>
      </c>
      <c r="K85" s="183">
        <v>0.17699999999999999</v>
      </c>
      <c r="L85" s="205">
        <v>0</v>
      </c>
      <c r="M85" s="183">
        <v>0.17699999999999999</v>
      </c>
      <c r="N85" s="205">
        <v>0</v>
      </c>
      <c r="O85" s="205">
        <v>0</v>
      </c>
      <c r="P85" s="183">
        <v>0.17699999999999999</v>
      </c>
      <c r="Q85" s="205">
        <v>0</v>
      </c>
      <c r="R85" s="205">
        <f t="shared" si="27"/>
        <v>0</v>
      </c>
      <c r="S85" s="205">
        <f t="shared" si="7"/>
        <v>0</v>
      </c>
      <c r="T85" s="205">
        <f t="shared" si="28"/>
        <v>0</v>
      </c>
      <c r="U85" s="205">
        <v>0</v>
      </c>
      <c r="V85" s="205">
        <v>0</v>
      </c>
      <c r="W85" s="205">
        <v>0</v>
      </c>
      <c r="X85" s="205">
        <v>0</v>
      </c>
      <c r="Y85" s="184">
        <v>0</v>
      </c>
      <c r="Z85" s="184">
        <v>0</v>
      </c>
      <c r="AA85" s="205">
        <v>0</v>
      </c>
      <c r="AB85" s="205">
        <v>0</v>
      </c>
      <c r="AC85" s="205" t="s">
        <v>849</v>
      </c>
    </row>
    <row r="86" spans="1:38" ht="24" customHeight="1" x14ac:dyDescent="0.25">
      <c r="A86" s="119" t="s">
        <v>821</v>
      </c>
      <c r="B86" s="314" t="s">
        <v>1011</v>
      </c>
      <c r="C86" s="27" t="s">
        <v>1012</v>
      </c>
      <c r="D86" s="183">
        <v>0.245</v>
      </c>
      <c r="E86" s="183">
        <v>0.245</v>
      </c>
      <c r="F86" s="212">
        <v>0</v>
      </c>
      <c r="G86" s="183">
        <v>0.245</v>
      </c>
      <c r="H86" s="183">
        <v>0.245</v>
      </c>
      <c r="I86" s="205">
        <v>0</v>
      </c>
      <c r="J86" s="205">
        <v>0</v>
      </c>
      <c r="K86" s="183">
        <v>0.245</v>
      </c>
      <c r="L86" s="205">
        <v>0</v>
      </c>
      <c r="M86" s="183">
        <v>0.245</v>
      </c>
      <c r="N86" s="205">
        <v>0</v>
      </c>
      <c r="O86" s="205">
        <v>0</v>
      </c>
      <c r="P86" s="183">
        <v>0.245</v>
      </c>
      <c r="Q86" s="205">
        <v>0</v>
      </c>
      <c r="R86" s="205">
        <f t="shared" si="27"/>
        <v>0</v>
      </c>
      <c r="S86" s="205">
        <f t="shared" si="7"/>
        <v>0</v>
      </c>
      <c r="T86" s="205">
        <f t="shared" si="28"/>
        <v>0</v>
      </c>
      <c r="U86" s="205">
        <v>0</v>
      </c>
      <c r="V86" s="205">
        <v>0</v>
      </c>
      <c r="W86" s="205">
        <v>0</v>
      </c>
      <c r="X86" s="205">
        <v>0</v>
      </c>
      <c r="Y86" s="184">
        <v>0</v>
      </c>
      <c r="Z86" s="184">
        <v>0</v>
      </c>
      <c r="AA86" s="205">
        <v>0</v>
      </c>
      <c r="AB86" s="205">
        <v>0</v>
      </c>
      <c r="AC86" s="205" t="s">
        <v>849</v>
      </c>
    </row>
    <row r="87" spans="1:38" ht="21.75" customHeight="1" x14ac:dyDescent="0.25">
      <c r="A87" s="119" t="s">
        <v>821</v>
      </c>
      <c r="B87" s="314" t="s">
        <v>1013</v>
      </c>
      <c r="C87" s="27" t="s">
        <v>1014</v>
      </c>
      <c r="D87" s="183">
        <v>0.14599999999999999</v>
      </c>
      <c r="E87" s="183">
        <v>0.14599999999999999</v>
      </c>
      <c r="F87" s="212">
        <v>0</v>
      </c>
      <c r="G87" s="183">
        <v>0.14599999999999999</v>
      </c>
      <c r="H87" s="183">
        <v>0.14599999999999999</v>
      </c>
      <c r="I87" s="205">
        <v>0</v>
      </c>
      <c r="J87" s="205">
        <v>0</v>
      </c>
      <c r="K87" s="183">
        <v>0.14599999999999999</v>
      </c>
      <c r="L87" s="205">
        <v>0</v>
      </c>
      <c r="M87" s="183">
        <v>0.14599999999999999</v>
      </c>
      <c r="N87" s="205">
        <v>0</v>
      </c>
      <c r="O87" s="205">
        <v>0</v>
      </c>
      <c r="P87" s="183">
        <v>0.14599999999999999</v>
      </c>
      <c r="Q87" s="205">
        <v>0</v>
      </c>
      <c r="R87" s="205">
        <f t="shared" si="27"/>
        <v>0</v>
      </c>
      <c r="S87" s="205">
        <f t="shared" si="7"/>
        <v>0</v>
      </c>
      <c r="T87" s="205">
        <f t="shared" si="28"/>
        <v>0</v>
      </c>
      <c r="U87" s="205">
        <v>0</v>
      </c>
      <c r="V87" s="205">
        <v>0</v>
      </c>
      <c r="W87" s="205">
        <v>0</v>
      </c>
      <c r="X87" s="205">
        <v>0</v>
      </c>
      <c r="Y87" s="184">
        <v>0</v>
      </c>
      <c r="Z87" s="184">
        <v>0</v>
      </c>
      <c r="AA87" s="205">
        <v>0</v>
      </c>
      <c r="AB87" s="205">
        <v>0</v>
      </c>
      <c r="AC87" s="205" t="s">
        <v>849</v>
      </c>
    </row>
    <row r="88" spans="1:38" ht="36" customHeight="1" x14ac:dyDescent="0.25">
      <c r="A88" s="119" t="s">
        <v>821</v>
      </c>
      <c r="B88" s="314" t="s">
        <v>1015</v>
      </c>
      <c r="C88" s="27" t="s">
        <v>1016</v>
      </c>
      <c r="D88" s="183">
        <v>0.17</v>
      </c>
      <c r="E88" s="183">
        <v>0.17</v>
      </c>
      <c r="F88" s="212">
        <v>0</v>
      </c>
      <c r="G88" s="183">
        <v>0.17</v>
      </c>
      <c r="H88" s="183">
        <v>0.17</v>
      </c>
      <c r="I88" s="205">
        <v>0</v>
      </c>
      <c r="J88" s="205">
        <v>0</v>
      </c>
      <c r="K88" s="183">
        <v>0.17</v>
      </c>
      <c r="L88" s="205">
        <v>0</v>
      </c>
      <c r="M88" s="183">
        <v>0.17</v>
      </c>
      <c r="N88" s="205">
        <v>0</v>
      </c>
      <c r="O88" s="205">
        <v>0</v>
      </c>
      <c r="P88" s="183">
        <v>0.17</v>
      </c>
      <c r="Q88" s="205">
        <v>0</v>
      </c>
      <c r="R88" s="205">
        <f t="shared" si="27"/>
        <v>0</v>
      </c>
      <c r="S88" s="205">
        <f t="shared" si="7"/>
        <v>0</v>
      </c>
      <c r="T88" s="205">
        <f t="shared" si="28"/>
        <v>0</v>
      </c>
      <c r="U88" s="205">
        <v>0</v>
      </c>
      <c r="V88" s="205">
        <v>0</v>
      </c>
      <c r="W88" s="205">
        <v>0</v>
      </c>
      <c r="X88" s="205">
        <v>0</v>
      </c>
      <c r="Y88" s="184">
        <v>0</v>
      </c>
      <c r="Z88" s="184">
        <v>0</v>
      </c>
      <c r="AA88" s="205">
        <v>0</v>
      </c>
      <c r="AB88" s="205">
        <v>0</v>
      </c>
      <c r="AC88" s="205" t="s">
        <v>849</v>
      </c>
    </row>
    <row r="89" spans="1:38" ht="35.25" customHeight="1" x14ac:dyDescent="0.25">
      <c r="A89" s="205" t="s">
        <v>823</v>
      </c>
      <c r="B89" s="71" t="s">
        <v>824</v>
      </c>
      <c r="C89" s="205" t="s">
        <v>781</v>
      </c>
      <c r="D89" s="205" t="s">
        <v>849</v>
      </c>
      <c r="E89" s="212" t="s">
        <v>849</v>
      </c>
      <c r="F89" s="212" t="s">
        <v>849</v>
      </c>
      <c r="G89" s="205" t="s">
        <v>849</v>
      </c>
      <c r="H89" s="205" t="s">
        <v>849</v>
      </c>
      <c r="I89" s="205" t="s">
        <v>849</v>
      </c>
      <c r="J89" s="205" t="s">
        <v>849</v>
      </c>
      <c r="K89" s="205" t="s">
        <v>849</v>
      </c>
      <c r="L89" s="205" t="s">
        <v>849</v>
      </c>
      <c r="M89" s="205" t="s">
        <v>849</v>
      </c>
      <c r="N89" s="205" t="s">
        <v>849</v>
      </c>
      <c r="O89" s="205" t="s">
        <v>849</v>
      </c>
      <c r="P89" s="205" t="s">
        <v>849</v>
      </c>
      <c r="Q89" s="205" t="s">
        <v>849</v>
      </c>
      <c r="R89" s="205" t="s">
        <v>849</v>
      </c>
      <c r="S89" s="205" t="s">
        <v>849</v>
      </c>
      <c r="T89" s="205" t="s">
        <v>849</v>
      </c>
      <c r="U89" s="205" t="s">
        <v>849</v>
      </c>
      <c r="V89" s="205" t="s">
        <v>849</v>
      </c>
      <c r="W89" s="205" t="s">
        <v>849</v>
      </c>
      <c r="X89" s="205" t="s">
        <v>849</v>
      </c>
      <c r="Y89" s="205" t="s">
        <v>849</v>
      </c>
      <c r="Z89" s="205" t="s">
        <v>849</v>
      </c>
      <c r="AA89" s="205" t="s">
        <v>849</v>
      </c>
      <c r="AB89" s="205" t="s">
        <v>849</v>
      </c>
      <c r="AC89" s="205" t="s">
        <v>849</v>
      </c>
    </row>
    <row r="90" spans="1:38" s="97" customFormat="1" ht="37.5" customHeight="1" x14ac:dyDescent="0.25">
      <c r="A90" s="205" t="s">
        <v>107</v>
      </c>
      <c r="B90" s="71" t="s">
        <v>825</v>
      </c>
      <c r="C90" s="205" t="s">
        <v>781</v>
      </c>
      <c r="D90" s="180">
        <f>D95</f>
        <v>6.24</v>
      </c>
      <c r="E90" s="187">
        <f>E95</f>
        <v>6.24</v>
      </c>
      <c r="F90" s="212">
        <v>0</v>
      </c>
      <c r="G90" s="180">
        <f>G95</f>
        <v>6.24</v>
      </c>
      <c r="H90" s="205">
        <f>H95</f>
        <v>6.24</v>
      </c>
      <c r="I90" s="205">
        <v>0</v>
      </c>
      <c r="J90" s="205">
        <v>0</v>
      </c>
      <c r="K90" s="205">
        <f>K95</f>
        <v>6.24</v>
      </c>
      <c r="L90" s="205">
        <v>0</v>
      </c>
      <c r="M90" s="180">
        <f>M95</f>
        <v>6.258</v>
      </c>
      <c r="N90" s="205">
        <v>0</v>
      </c>
      <c r="O90" s="205">
        <v>0</v>
      </c>
      <c r="P90" s="180">
        <f>P95</f>
        <v>6.258</v>
      </c>
      <c r="Q90" s="205">
        <v>0</v>
      </c>
      <c r="R90" s="205">
        <f>G90-M90</f>
        <v>-1.7999999999999794E-2</v>
      </c>
      <c r="S90" s="205">
        <f>M90-H90</f>
        <v>1.7999999999999794E-2</v>
      </c>
      <c r="T90" s="205">
        <f>S90/H90*100</f>
        <v>0.28846153846153516</v>
      </c>
      <c r="U90" s="205">
        <v>0</v>
      </c>
      <c r="V90" s="205">
        <v>0</v>
      </c>
      <c r="W90" s="205">
        <v>0</v>
      </c>
      <c r="X90" s="205">
        <v>0</v>
      </c>
      <c r="Y90" s="205">
        <f>P90-K90</f>
        <v>1.7999999999999794E-2</v>
      </c>
      <c r="Z90" s="205">
        <f>Y90/K90*100</f>
        <v>0.28846153846153516</v>
      </c>
      <c r="AA90" s="205">
        <v>0</v>
      </c>
      <c r="AB90" s="205">
        <v>0</v>
      </c>
      <c r="AC90" s="205" t="s">
        <v>849</v>
      </c>
      <c r="AD90" s="5"/>
      <c r="AE90" s="5"/>
      <c r="AF90" s="5"/>
      <c r="AG90" s="5"/>
      <c r="AH90" s="5"/>
      <c r="AI90" s="5"/>
      <c r="AJ90" s="5"/>
      <c r="AK90" s="5"/>
      <c r="AL90" s="5"/>
    </row>
    <row r="91" spans="1:38" ht="33.75" customHeight="1" x14ac:dyDescent="0.25">
      <c r="A91" s="205" t="s">
        <v>109</v>
      </c>
      <c r="B91" s="71" t="s">
        <v>826</v>
      </c>
      <c r="C91" s="205" t="s">
        <v>781</v>
      </c>
      <c r="D91" s="205" t="s">
        <v>849</v>
      </c>
      <c r="E91" s="212" t="s">
        <v>849</v>
      </c>
      <c r="F91" s="212" t="s">
        <v>849</v>
      </c>
      <c r="G91" s="205" t="s">
        <v>849</v>
      </c>
      <c r="H91" s="205" t="s">
        <v>849</v>
      </c>
      <c r="I91" s="205" t="s">
        <v>849</v>
      </c>
      <c r="J91" s="205" t="s">
        <v>849</v>
      </c>
      <c r="K91" s="205" t="s">
        <v>849</v>
      </c>
      <c r="L91" s="205" t="s">
        <v>849</v>
      </c>
      <c r="M91" s="205" t="s">
        <v>849</v>
      </c>
      <c r="N91" s="205" t="s">
        <v>849</v>
      </c>
      <c r="O91" s="205" t="s">
        <v>849</v>
      </c>
      <c r="P91" s="205" t="s">
        <v>849</v>
      </c>
      <c r="Q91" s="205" t="s">
        <v>849</v>
      </c>
      <c r="R91" s="205" t="s">
        <v>849</v>
      </c>
      <c r="S91" s="205" t="s">
        <v>849</v>
      </c>
      <c r="T91" s="205" t="s">
        <v>849</v>
      </c>
      <c r="U91" s="205" t="s">
        <v>849</v>
      </c>
      <c r="V91" s="205" t="s">
        <v>849</v>
      </c>
      <c r="W91" s="205" t="s">
        <v>849</v>
      </c>
      <c r="X91" s="205" t="s">
        <v>849</v>
      </c>
      <c r="Y91" s="205" t="s">
        <v>849</v>
      </c>
      <c r="Z91" s="205" t="s">
        <v>849</v>
      </c>
      <c r="AA91" s="205" t="s">
        <v>849</v>
      </c>
      <c r="AB91" s="205" t="s">
        <v>849</v>
      </c>
      <c r="AC91" s="205" t="s">
        <v>849</v>
      </c>
    </row>
    <row r="92" spans="1:38" ht="35.25" customHeight="1" x14ac:dyDescent="0.25">
      <c r="A92" s="205" t="s">
        <v>110</v>
      </c>
      <c r="B92" s="71" t="s">
        <v>827</v>
      </c>
      <c r="C92" s="205" t="s">
        <v>781</v>
      </c>
      <c r="D92" s="212" t="s">
        <v>849</v>
      </c>
      <c r="E92" s="212" t="s">
        <v>849</v>
      </c>
      <c r="F92" s="212" t="s">
        <v>849</v>
      </c>
      <c r="G92" s="212" t="s">
        <v>849</v>
      </c>
      <c r="H92" s="184" t="s">
        <v>849</v>
      </c>
      <c r="I92" s="205" t="s">
        <v>849</v>
      </c>
      <c r="J92" s="205" t="s">
        <v>849</v>
      </c>
      <c r="K92" s="184" t="s">
        <v>849</v>
      </c>
      <c r="L92" s="205" t="s">
        <v>849</v>
      </c>
      <c r="M92" s="205" t="s">
        <v>849</v>
      </c>
      <c r="N92" s="205" t="s">
        <v>849</v>
      </c>
      <c r="O92" s="205" t="s">
        <v>849</v>
      </c>
      <c r="P92" s="205" t="s">
        <v>849</v>
      </c>
      <c r="Q92" s="205" t="s">
        <v>849</v>
      </c>
      <c r="R92" s="205" t="s">
        <v>849</v>
      </c>
      <c r="S92" s="205" t="s">
        <v>849</v>
      </c>
      <c r="T92" s="205" t="s">
        <v>849</v>
      </c>
      <c r="U92" s="205" t="s">
        <v>849</v>
      </c>
      <c r="V92" s="205" t="s">
        <v>849</v>
      </c>
      <c r="W92" s="205" t="s">
        <v>849</v>
      </c>
      <c r="X92" s="205" t="s">
        <v>849</v>
      </c>
      <c r="Y92" s="205" t="s">
        <v>849</v>
      </c>
      <c r="Z92" s="205" t="s">
        <v>849</v>
      </c>
      <c r="AA92" s="205" t="s">
        <v>849</v>
      </c>
      <c r="AB92" s="205" t="s">
        <v>849</v>
      </c>
      <c r="AC92" s="205" t="s">
        <v>849</v>
      </c>
    </row>
    <row r="93" spans="1:38" ht="33" customHeight="1" x14ac:dyDescent="0.25">
      <c r="A93" s="205" t="s">
        <v>111</v>
      </c>
      <c r="B93" s="71" t="s">
        <v>828</v>
      </c>
      <c r="C93" s="205" t="s">
        <v>781</v>
      </c>
      <c r="D93" s="205" t="s">
        <v>849</v>
      </c>
      <c r="E93" s="212" t="s">
        <v>849</v>
      </c>
      <c r="F93" s="212" t="s">
        <v>849</v>
      </c>
      <c r="G93" s="205" t="s">
        <v>849</v>
      </c>
      <c r="H93" s="205" t="s">
        <v>849</v>
      </c>
      <c r="I93" s="205" t="s">
        <v>849</v>
      </c>
      <c r="J93" s="205" t="s">
        <v>849</v>
      </c>
      <c r="K93" s="205" t="s">
        <v>849</v>
      </c>
      <c r="L93" s="205" t="s">
        <v>849</v>
      </c>
      <c r="M93" s="205" t="s">
        <v>849</v>
      </c>
      <c r="N93" s="205" t="s">
        <v>849</v>
      </c>
      <c r="O93" s="205" t="s">
        <v>849</v>
      </c>
      <c r="P93" s="205" t="s">
        <v>849</v>
      </c>
      <c r="Q93" s="205" t="s">
        <v>849</v>
      </c>
      <c r="R93" s="205" t="s">
        <v>849</v>
      </c>
      <c r="S93" s="205" t="s">
        <v>849</v>
      </c>
      <c r="T93" s="205" t="s">
        <v>849</v>
      </c>
      <c r="U93" s="205" t="s">
        <v>849</v>
      </c>
      <c r="V93" s="205" t="s">
        <v>849</v>
      </c>
      <c r="W93" s="205" t="s">
        <v>849</v>
      </c>
      <c r="X93" s="205" t="s">
        <v>849</v>
      </c>
      <c r="Y93" s="205" t="s">
        <v>849</v>
      </c>
      <c r="Z93" s="205" t="s">
        <v>849</v>
      </c>
      <c r="AA93" s="205" t="s">
        <v>849</v>
      </c>
      <c r="AB93" s="205" t="s">
        <v>849</v>
      </c>
      <c r="AC93" s="205" t="s">
        <v>849</v>
      </c>
    </row>
    <row r="94" spans="1:38" ht="33" customHeight="1" x14ac:dyDescent="0.25">
      <c r="A94" s="205" t="s">
        <v>112</v>
      </c>
      <c r="B94" s="71" t="s">
        <v>829</v>
      </c>
      <c r="C94" s="205" t="s">
        <v>781</v>
      </c>
      <c r="D94" s="205" t="s">
        <v>849</v>
      </c>
      <c r="E94" s="212" t="s">
        <v>849</v>
      </c>
      <c r="F94" s="212" t="s">
        <v>849</v>
      </c>
      <c r="G94" s="205" t="s">
        <v>849</v>
      </c>
      <c r="H94" s="205" t="s">
        <v>849</v>
      </c>
      <c r="I94" s="205" t="s">
        <v>849</v>
      </c>
      <c r="J94" s="205" t="s">
        <v>849</v>
      </c>
      <c r="K94" s="205" t="s">
        <v>849</v>
      </c>
      <c r="L94" s="205" t="s">
        <v>849</v>
      </c>
      <c r="M94" s="205" t="s">
        <v>849</v>
      </c>
      <c r="N94" s="205" t="s">
        <v>849</v>
      </c>
      <c r="O94" s="205" t="s">
        <v>849</v>
      </c>
      <c r="P94" s="205" t="s">
        <v>849</v>
      </c>
      <c r="Q94" s="205" t="s">
        <v>849</v>
      </c>
      <c r="R94" s="205" t="s">
        <v>849</v>
      </c>
      <c r="S94" s="205" t="s">
        <v>849</v>
      </c>
      <c r="T94" s="205" t="s">
        <v>849</v>
      </c>
      <c r="U94" s="205" t="s">
        <v>849</v>
      </c>
      <c r="V94" s="205" t="s">
        <v>849</v>
      </c>
      <c r="W94" s="205" t="s">
        <v>849</v>
      </c>
      <c r="X94" s="205" t="s">
        <v>849</v>
      </c>
      <c r="Y94" s="205" t="s">
        <v>849</v>
      </c>
      <c r="Z94" s="205" t="s">
        <v>849</v>
      </c>
      <c r="AA94" s="205" t="s">
        <v>849</v>
      </c>
      <c r="AB94" s="205" t="s">
        <v>849</v>
      </c>
      <c r="AC94" s="205" t="s">
        <v>849</v>
      </c>
    </row>
    <row r="95" spans="1:38" s="96" customFormat="1" ht="48" customHeight="1" x14ac:dyDescent="0.25">
      <c r="A95" s="205" t="s">
        <v>113</v>
      </c>
      <c r="B95" s="71" t="s">
        <v>830</v>
      </c>
      <c r="C95" s="205" t="s">
        <v>781</v>
      </c>
      <c r="D95" s="180">
        <f>D96</f>
        <v>6.24</v>
      </c>
      <c r="E95" s="187">
        <f t="shared" ref="E95:AB95" si="30">E96</f>
        <v>6.24</v>
      </c>
      <c r="F95" s="212">
        <f t="shared" si="30"/>
        <v>0</v>
      </c>
      <c r="G95" s="180">
        <f t="shared" si="30"/>
        <v>6.24</v>
      </c>
      <c r="H95" s="205">
        <f t="shared" si="30"/>
        <v>6.24</v>
      </c>
      <c r="I95" s="205">
        <f t="shared" si="30"/>
        <v>0</v>
      </c>
      <c r="J95" s="205">
        <f t="shared" si="30"/>
        <v>0</v>
      </c>
      <c r="K95" s="205">
        <f t="shared" si="30"/>
        <v>6.24</v>
      </c>
      <c r="L95" s="205">
        <f t="shared" si="30"/>
        <v>0</v>
      </c>
      <c r="M95" s="180">
        <f t="shared" si="30"/>
        <v>6.258</v>
      </c>
      <c r="N95" s="205">
        <f t="shared" si="30"/>
        <v>0</v>
      </c>
      <c r="O95" s="205">
        <f t="shared" si="30"/>
        <v>0</v>
      </c>
      <c r="P95" s="315">
        <f t="shared" si="30"/>
        <v>6.258</v>
      </c>
      <c r="Q95" s="205">
        <f t="shared" si="30"/>
        <v>0</v>
      </c>
      <c r="R95" s="205">
        <f t="shared" ref="R95" si="31">G95-M95</f>
        <v>-1.7999999999999794E-2</v>
      </c>
      <c r="S95" s="205">
        <f t="shared" ref="S95:S96" si="32">M95-H95</f>
        <v>1.7999999999999794E-2</v>
      </c>
      <c r="T95" s="205">
        <f t="shared" ref="T95:T96" si="33">S95/H95*100</f>
        <v>0.28846153846153516</v>
      </c>
      <c r="U95" s="205">
        <f t="shared" si="30"/>
        <v>0</v>
      </c>
      <c r="V95" s="205">
        <f t="shared" si="30"/>
        <v>0</v>
      </c>
      <c r="W95" s="205">
        <f t="shared" si="30"/>
        <v>0</v>
      </c>
      <c r="X95" s="205">
        <f t="shared" si="30"/>
        <v>0</v>
      </c>
      <c r="Y95" s="205">
        <f t="shared" ref="Y95:Y96" si="34">P95-K95</f>
        <v>1.7999999999999794E-2</v>
      </c>
      <c r="Z95" s="205">
        <f t="shared" ref="Z95:Z96" si="35">Y95/K95*100</f>
        <v>0.28846153846153516</v>
      </c>
      <c r="AA95" s="205">
        <f t="shared" si="30"/>
        <v>0</v>
      </c>
      <c r="AB95" s="205">
        <f t="shared" si="30"/>
        <v>0</v>
      </c>
      <c r="AC95" s="205" t="s">
        <v>849</v>
      </c>
      <c r="AD95" s="5"/>
      <c r="AE95" s="5"/>
      <c r="AF95" s="5"/>
      <c r="AG95" s="5"/>
      <c r="AH95" s="5"/>
      <c r="AI95" s="5"/>
      <c r="AJ95" s="5"/>
      <c r="AK95" s="5"/>
      <c r="AL95" s="5"/>
    </row>
    <row r="96" spans="1:38" ht="54" customHeight="1" x14ac:dyDescent="0.25">
      <c r="A96" s="119" t="s">
        <v>113</v>
      </c>
      <c r="B96" s="316" t="s">
        <v>909</v>
      </c>
      <c r="C96" s="27" t="s">
        <v>1017</v>
      </c>
      <c r="D96" s="183">
        <v>6.24</v>
      </c>
      <c r="E96" s="183">
        <v>6.24</v>
      </c>
      <c r="F96" s="212">
        <v>0</v>
      </c>
      <c r="G96" s="183">
        <v>6.24</v>
      </c>
      <c r="H96" s="183">
        <v>6.24</v>
      </c>
      <c r="I96" s="205">
        <v>0</v>
      </c>
      <c r="J96" s="205">
        <v>0</v>
      </c>
      <c r="K96" s="183">
        <v>6.24</v>
      </c>
      <c r="L96" s="205">
        <v>0</v>
      </c>
      <c r="M96" s="180">
        <v>6.258</v>
      </c>
      <c r="N96" s="205">
        <v>0</v>
      </c>
      <c r="O96" s="205">
        <v>0</v>
      </c>
      <c r="P96" s="315">
        <v>6.258</v>
      </c>
      <c r="Q96" s="205">
        <v>0</v>
      </c>
      <c r="R96" s="205">
        <f>G96-M96</f>
        <v>-1.7999999999999794E-2</v>
      </c>
      <c r="S96" s="205">
        <f t="shared" si="32"/>
        <v>1.7999999999999794E-2</v>
      </c>
      <c r="T96" s="205">
        <f t="shared" si="33"/>
        <v>0.28846153846153516</v>
      </c>
      <c r="U96" s="205">
        <v>0</v>
      </c>
      <c r="V96" s="205">
        <v>0</v>
      </c>
      <c r="W96" s="205">
        <v>0</v>
      </c>
      <c r="X96" s="205">
        <v>0</v>
      </c>
      <c r="Y96" s="205">
        <f t="shared" si="34"/>
        <v>1.7999999999999794E-2</v>
      </c>
      <c r="Z96" s="205">
        <f t="shared" si="35"/>
        <v>0.28846153846153516</v>
      </c>
      <c r="AA96" s="205">
        <v>0</v>
      </c>
      <c r="AB96" s="205">
        <v>0</v>
      </c>
      <c r="AC96" s="307" t="s">
        <v>1036</v>
      </c>
    </row>
    <row r="97" spans="1:38" ht="30.75" customHeight="1" x14ac:dyDescent="0.25">
      <c r="A97" s="205" t="s">
        <v>114</v>
      </c>
      <c r="B97" s="71" t="s">
        <v>831</v>
      </c>
      <c r="C97" s="205" t="s">
        <v>781</v>
      </c>
      <c r="D97" s="205" t="s">
        <v>849</v>
      </c>
      <c r="E97" s="212" t="s">
        <v>849</v>
      </c>
      <c r="F97" s="212" t="s">
        <v>849</v>
      </c>
      <c r="G97" s="205" t="s">
        <v>849</v>
      </c>
      <c r="H97" s="205" t="s">
        <v>849</v>
      </c>
      <c r="I97" s="205" t="s">
        <v>849</v>
      </c>
      <c r="J97" s="205" t="s">
        <v>849</v>
      </c>
      <c r="K97" s="205" t="s">
        <v>849</v>
      </c>
      <c r="L97" s="205" t="s">
        <v>849</v>
      </c>
      <c r="M97" s="205" t="s">
        <v>849</v>
      </c>
      <c r="N97" s="205" t="s">
        <v>849</v>
      </c>
      <c r="O97" s="205" t="s">
        <v>849</v>
      </c>
      <c r="P97" s="205" t="s">
        <v>849</v>
      </c>
      <c r="Q97" s="205" t="s">
        <v>849</v>
      </c>
      <c r="R97" s="205" t="s">
        <v>849</v>
      </c>
      <c r="S97" s="205" t="s">
        <v>849</v>
      </c>
      <c r="T97" s="205" t="s">
        <v>849</v>
      </c>
      <c r="U97" s="205" t="s">
        <v>849</v>
      </c>
      <c r="V97" s="205" t="s">
        <v>849</v>
      </c>
      <c r="W97" s="205" t="s">
        <v>849</v>
      </c>
      <c r="X97" s="205" t="s">
        <v>849</v>
      </c>
      <c r="Y97" s="205" t="s">
        <v>849</v>
      </c>
      <c r="Z97" s="205" t="s">
        <v>849</v>
      </c>
      <c r="AA97" s="205" t="s">
        <v>849</v>
      </c>
      <c r="AB97" s="205" t="s">
        <v>849</v>
      </c>
      <c r="AC97" s="205" t="s">
        <v>849</v>
      </c>
    </row>
    <row r="98" spans="1:38" ht="32.25" customHeight="1" x14ac:dyDescent="0.25">
      <c r="A98" s="205" t="s">
        <v>115</v>
      </c>
      <c r="B98" s="71" t="s">
        <v>832</v>
      </c>
      <c r="C98" s="205" t="s">
        <v>781</v>
      </c>
      <c r="D98" s="205" t="s">
        <v>849</v>
      </c>
      <c r="E98" s="212" t="s">
        <v>849</v>
      </c>
      <c r="F98" s="212" t="s">
        <v>849</v>
      </c>
      <c r="G98" s="205" t="s">
        <v>849</v>
      </c>
      <c r="H98" s="205" t="s">
        <v>849</v>
      </c>
      <c r="I98" s="205" t="s">
        <v>849</v>
      </c>
      <c r="J98" s="205" t="s">
        <v>849</v>
      </c>
      <c r="K98" s="205" t="s">
        <v>849</v>
      </c>
      <c r="L98" s="205" t="s">
        <v>849</v>
      </c>
      <c r="M98" s="205" t="s">
        <v>849</v>
      </c>
      <c r="N98" s="205" t="s">
        <v>849</v>
      </c>
      <c r="O98" s="205" t="s">
        <v>849</v>
      </c>
      <c r="P98" s="205" t="s">
        <v>849</v>
      </c>
      <c r="Q98" s="205" t="s">
        <v>849</v>
      </c>
      <c r="R98" s="205" t="s">
        <v>849</v>
      </c>
      <c r="S98" s="205" t="s">
        <v>849</v>
      </c>
      <c r="T98" s="205" t="s">
        <v>849</v>
      </c>
      <c r="U98" s="205" t="s">
        <v>849</v>
      </c>
      <c r="V98" s="205" t="s">
        <v>849</v>
      </c>
      <c r="W98" s="205" t="s">
        <v>849</v>
      </c>
      <c r="X98" s="205" t="s">
        <v>849</v>
      </c>
      <c r="Y98" s="205" t="s">
        <v>849</v>
      </c>
      <c r="Z98" s="205" t="s">
        <v>849</v>
      </c>
      <c r="AA98" s="205" t="s">
        <v>849</v>
      </c>
      <c r="AB98" s="205" t="s">
        <v>849</v>
      </c>
      <c r="AC98" s="205" t="s">
        <v>849</v>
      </c>
    </row>
    <row r="99" spans="1:38" ht="38.25" customHeight="1" x14ac:dyDescent="0.25">
      <c r="A99" s="205" t="s">
        <v>833</v>
      </c>
      <c r="B99" s="71" t="s">
        <v>834</v>
      </c>
      <c r="C99" s="205" t="s">
        <v>781</v>
      </c>
      <c r="D99" s="205" t="s">
        <v>849</v>
      </c>
      <c r="E99" s="212" t="s">
        <v>849</v>
      </c>
      <c r="F99" s="212" t="s">
        <v>849</v>
      </c>
      <c r="G99" s="205" t="s">
        <v>849</v>
      </c>
      <c r="H99" s="205" t="s">
        <v>849</v>
      </c>
      <c r="I99" s="205" t="s">
        <v>849</v>
      </c>
      <c r="J99" s="205" t="s">
        <v>849</v>
      </c>
      <c r="K99" s="205" t="s">
        <v>849</v>
      </c>
      <c r="L99" s="205" t="s">
        <v>849</v>
      </c>
      <c r="M99" s="205" t="s">
        <v>849</v>
      </c>
      <c r="N99" s="205" t="s">
        <v>849</v>
      </c>
      <c r="O99" s="205" t="s">
        <v>849</v>
      </c>
      <c r="P99" s="205" t="s">
        <v>849</v>
      </c>
      <c r="Q99" s="205" t="s">
        <v>849</v>
      </c>
      <c r="R99" s="205" t="s">
        <v>849</v>
      </c>
      <c r="S99" s="205" t="s">
        <v>849</v>
      </c>
      <c r="T99" s="205" t="s">
        <v>849</v>
      </c>
      <c r="U99" s="205" t="s">
        <v>849</v>
      </c>
      <c r="V99" s="205" t="s">
        <v>849</v>
      </c>
      <c r="W99" s="205" t="s">
        <v>849</v>
      </c>
      <c r="X99" s="205" t="s">
        <v>849</v>
      </c>
      <c r="Y99" s="205" t="s">
        <v>849</v>
      </c>
      <c r="Z99" s="205" t="s">
        <v>849</v>
      </c>
      <c r="AA99" s="205" t="s">
        <v>849</v>
      </c>
      <c r="AB99" s="205" t="s">
        <v>849</v>
      </c>
      <c r="AC99" s="205" t="s">
        <v>849</v>
      </c>
    </row>
    <row r="100" spans="1:38" ht="35.25" customHeight="1" x14ac:dyDescent="0.25">
      <c r="A100" s="205" t="s">
        <v>835</v>
      </c>
      <c r="B100" s="71" t="s">
        <v>836</v>
      </c>
      <c r="C100" s="205" t="s">
        <v>781</v>
      </c>
      <c r="D100" s="205" t="s">
        <v>849</v>
      </c>
      <c r="E100" s="212" t="s">
        <v>849</v>
      </c>
      <c r="F100" s="212" t="s">
        <v>849</v>
      </c>
      <c r="G100" s="205" t="s">
        <v>849</v>
      </c>
      <c r="H100" s="205" t="s">
        <v>849</v>
      </c>
      <c r="I100" s="205" t="s">
        <v>849</v>
      </c>
      <c r="J100" s="205" t="s">
        <v>849</v>
      </c>
      <c r="K100" s="205" t="s">
        <v>849</v>
      </c>
      <c r="L100" s="205" t="s">
        <v>849</v>
      </c>
      <c r="M100" s="205" t="s">
        <v>849</v>
      </c>
      <c r="N100" s="205" t="s">
        <v>849</v>
      </c>
      <c r="O100" s="205" t="s">
        <v>849</v>
      </c>
      <c r="P100" s="205" t="s">
        <v>849</v>
      </c>
      <c r="Q100" s="205" t="s">
        <v>849</v>
      </c>
      <c r="R100" s="205" t="s">
        <v>849</v>
      </c>
      <c r="S100" s="205" t="s">
        <v>849</v>
      </c>
      <c r="T100" s="205" t="s">
        <v>849</v>
      </c>
      <c r="U100" s="205" t="s">
        <v>849</v>
      </c>
      <c r="V100" s="205" t="s">
        <v>849</v>
      </c>
      <c r="W100" s="205" t="s">
        <v>849</v>
      </c>
      <c r="X100" s="205" t="s">
        <v>849</v>
      </c>
      <c r="Y100" s="205" t="s">
        <v>849</v>
      </c>
      <c r="Z100" s="205" t="s">
        <v>849</v>
      </c>
      <c r="AA100" s="205" t="s">
        <v>849</v>
      </c>
      <c r="AB100" s="205" t="s">
        <v>849</v>
      </c>
      <c r="AC100" s="205" t="s">
        <v>849</v>
      </c>
    </row>
    <row r="101" spans="1:38" ht="33.75" customHeight="1" x14ac:dyDescent="0.25">
      <c r="A101" s="205" t="s">
        <v>837</v>
      </c>
      <c r="B101" s="71" t="s">
        <v>838</v>
      </c>
      <c r="C101" s="205" t="s">
        <v>781</v>
      </c>
      <c r="D101" s="205" t="s">
        <v>849</v>
      </c>
      <c r="E101" s="212" t="s">
        <v>849</v>
      </c>
      <c r="F101" s="212" t="s">
        <v>849</v>
      </c>
      <c r="G101" s="205" t="s">
        <v>849</v>
      </c>
      <c r="H101" s="205" t="s">
        <v>849</v>
      </c>
      <c r="I101" s="205" t="s">
        <v>849</v>
      </c>
      <c r="J101" s="205" t="s">
        <v>849</v>
      </c>
      <c r="K101" s="205" t="s">
        <v>849</v>
      </c>
      <c r="L101" s="205" t="s">
        <v>849</v>
      </c>
      <c r="M101" s="205" t="s">
        <v>849</v>
      </c>
      <c r="N101" s="205" t="s">
        <v>849</v>
      </c>
      <c r="O101" s="205" t="s">
        <v>849</v>
      </c>
      <c r="P101" s="205" t="s">
        <v>849</v>
      </c>
      <c r="Q101" s="205" t="s">
        <v>849</v>
      </c>
      <c r="R101" s="205" t="s">
        <v>849</v>
      </c>
      <c r="S101" s="205" t="s">
        <v>849</v>
      </c>
      <c r="T101" s="205" t="s">
        <v>849</v>
      </c>
      <c r="U101" s="205" t="s">
        <v>849</v>
      </c>
      <c r="V101" s="205" t="s">
        <v>849</v>
      </c>
      <c r="W101" s="205" t="s">
        <v>849</v>
      </c>
      <c r="X101" s="205" t="s">
        <v>849</v>
      </c>
      <c r="Y101" s="205" t="s">
        <v>849</v>
      </c>
      <c r="Z101" s="205" t="s">
        <v>849</v>
      </c>
      <c r="AA101" s="205" t="s">
        <v>849</v>
      </c>
      <c r="AB101" s="205" t="s">
        <v>849</v>
      </c>
      <c r="AC101" s="205" t="s">
        <v>849</v>
      </c>
    </row>
    <row r="102" spans="1:38" ht="36" customHeight="1" x14ac:dyDescent="0.25">
      <c r="A102" s="205" t="s">
        <v>839</v>
      </c>
      <c r="B102" s="71" t="s">
        <v>840</v>
      </c>
      <c r="C102" s="205" t="s">
        <v>781</v>
      </c>
      <c r="D102" s="205" t="s">
        <v>849</v>
      </c>
      <c r="E102" s="212" t="s">
        <v>849</v>
      </c>
      <c r="F102" s="212" t="s">
        <v>849</v>
      </c>
      <c r="G102" s="205" t="s">
        <v>849</v>
      </c>
      <c r="H102" s="205" t="s">
        <v>849</v>
      </c>
      <c r="I102" s="205" t="s">
        <v>849</v>
      </c>
      <c r="J102" s="205" t="s">
        <v>849</v>
      </c>
      <c r="K102" s="205" t="s">
        <v>849</v>
      </c>
      <c r="L102" s="205" t="s">
        <v>849</v>
      </c>
      <c r="M102" s="205" t="s">
        <v>849</v>
      </c>
      <c r="N102" s="205" t="s">
        <v>849</v>
      </c>
      <c r="O102" s="205" t="s">
        <v>849</v>
      </c>
      <c r="P102" s="205" t="s">
        <v>849</v>
      </c>
      <c r="Q102" s="205" t="s">
        <v>849</v>
      </c>
      <c r="R102" s="205" t="s">
        <v>849</v>
      </c>
      <c r="S102" s="205" t="s">
        <v>849</v>
      </c>
      <c r="T102" s="205" t="s">
        <v>849</v>
      </c>
      <c r="U102" s="205" t="s">
        <v>849</v>
      </c>
      <c r="V102" s="205" t="s">
        <v>849</v>
      </c>
      <c r="W102" s="205" t="s">
        <v>849</v>
      </c>
      <c r="X102" s="205" t="s">
        <v>849</v>
      </c>
      <c r="Y102" s="205" t="s">
        <v>849</v>
      </c>
      <c r="Z102" s="205" t="s">
        <v>849</v>
      </c>
      <c r="AA102" s="205" t="s">
        <v>849</v>
      </c>
      <c r="AB102" s="205" t="s">
        <v>849</v>
      </c>
      <c r="AC102" s="205" t="s">
        <v>849</v>
      </c>
    </row>
    <row r="103" spans="1:38" ht="52.5" customHeight="1" x14ac:dyDescent="0.25">
      <c r="A103" s="205" t="s">
        <v>118</v>
      </c>
      <c r="B103" s="71" t="s">
        <v>841</v>
      </c>
      <c r="C103" s="205" t="s">
        <v>781</v>
      </c>
      <c r="D103" s="205" t="s">
        <v>849</v>
      </c>
      <c r="E103" s="212" t="s">
        <v>849</v>
      </c>
      <c r="F103" s="212" t="s">
        <v>849</v>
      </c>
      <c r="G103" s="205" t="s">
        <v>849</v>
      </c>
      <c r="H103" s="205" t="s">
        <v>849</v>
      </c>
      <c r="I103" s="205" t="s">
        <v>849</v>
      </c>
      <c r="J103" s="205" t="s">
        <v>849</v>
      </c>
      <c r="K103" s="205" t="s">
        <v>849</v>
      </c>
      <c r="L103" s="205" t="s">
        <v>849</v>
      </c>
      <c r="M103" s="205" t="s">
        <v>849</v>
      </c>
      <c r="N103" s="205" t="s">
        <v>849</v>
      </c>
      <c r="O103" s="205" t="s">
        <v>849</v>
      </c>
      <c r="P103" s="205" t="s">
        <v>849</v>
      </c>
      <c r="Q103" s="205" t="s">
        <v>849</v>
      </c>
      <c r="R103" s="205" t="s">
        <v>849</v>
      </c>
      <c r="S103" s="205" t="s">
        <v>849</v>
      </c>
      <c r="T103" s="205" t="s">
        <v>849</v>
      </c>
      <c r="U103" s="205" t="s">
        <v>849</v>
      </c>
      <c r="V103" s="205" t="s">
        <v>849</v>
      </c>
      <c r="W103" s="205" t="s">
        <v>849</v>
      </c>
      <c r="X103" s="205" t="s">
        <v>849</v>
      </c>
      <c r="Y103" s="205" t="s">
        <v>849</v>
      </c>
      <c r="Z103" s="205" t="s">
        <v>849</v>
      </c>
      <c r="AA103" s="205" t="s">
        <v>849</v>
      </c>
      <c r="AB103" s="205" t="s">
        <v>849</v>
      </c>
      <c r="AC103" s="205" t="s">
        <v>849</v>
      </c>
    </row>
    <row r="104" spans="1:38" ht="44.25" customHeight="1" x14ac:dyDescent="0.25">
      <c r="A104" s="205" t="s">
        <v>842</v>
      </c>
      <c r="B104" s="71" t="s">
        <v>843</v>
      </c>
      <c r="C104" s="205" t="s">
        <v>781</v>
      </c>
      <c r="D104" s="205" t="s">
        <v>849</v>
      </c>
      <c r="E104" s="212" t="s">
        <v>849</v>
      </c>
      <c r="F104" s="212" t="s">
        <v>849</v>
      </c>
      <c r="G104" s="205" t="s">
        <v>849</v>
      </c>
      <c r="H104" s="205" t="s">
        <v>849</v>
      </c>
      <c r="I104" s="205" t="s">
        <v>849</v>
      </c>
      <c r="J104" s="205" t="s">
        <v>849</v>
      </c>
      <c r="K104" s="205" t="s">
        <v>849</v>
      </c>
      <c r="L104" s="205" t="s">
        <v>849</v>
      </c>
      <c r="M104" s="205" t="s">
        <v>849</v>
      </c>
      <c r="N104" s="205" t="s">
        <v>849</v>
      </c>
      <c r="O104" s="205" t="s">
        <v>849</v>
      </c>
      <c r="P104" s="205" t="s">
        <v>849</v>
      </c>
      <c r="Q104" s="205" t="s">
        <v>849</v>
      </c>
      <c r="R104" s="205" t="s">
        <v>849</v>
      </c>
      <c r="S104" s="205" t="s">
        <v>849</v>
      </c>
      <c r="T104" s="205" t="s">
        <v>849</v>
      </c>
      <c r="U104" s="205" t="s">
        <v>849</v>
      </c>
      <c r="V104" s="205" t="s">
        <v>849</v>
      </c>
      <c r="W104" s="205" t="s">
        <v>849</v>
      </c>
      <c r="X104" s="205" t="s">
        <v>849</v>
      </c>
      <c r="Y104" s="205" t="s">
        <v>849</v>
      </c>
      <c r="Z104" s="205" t="s">
        <v>849</v>
      </c>
      <c r="AA104" s="205" t="s">
        <v>849</v>
      </c>
      <c r="AB104" s="205" t="s">
        <v>849</v>
      </c>
      <c r="AC104" s="205" t="s">
        <v>849</v>
      </c>
    </row>
    <row r="105" spans="1:38" ht="36" customHeight="1" x14ac:dyDescent="0.25">
      <c r="A105" s="205" t="s">
        <v>844</v>
      </c>
      <c r="B105" s="71" t="s">
        <v>845</v>
      </c>
      <c r="C105" s="205" t="s">
        <v>781</v>
      </c>
      <c r="D105" s="205" t="s">
        <v>849</v>
      </c>
      <c r="E105" s="212" t="s">
        <v>849</v>
      </c>
      <c r="F105" s="212" t="s">
        <v>849</v>
      </c>
      <c r="G105" s="205" t="s">
        <v>849</v>
      </c>
      <c r="H105" s="205" t="s">
        <v>849</v>
      </c>
      <c r="I105" s="205" t="s">
        <v>849</v>
      </c>
      <c r="J105" s="205" t="s">
        <v>849</v>
      </c>
      <c r="K105" s="205" t="s">
        <v>849</v>
      </c>
      <c r="L105" s="205" t="s">
        <v>849</v>
      </c>
      <c r="M105" s="205" t="s">
        <v>849</v>
      </c>
      <c r="N105" s="205" t="s">
        <v>849</v>
      </c>
      <c r="O105" s="205" t="s">
        <v>849</v>
      </c>
      <c r="P105" s="205" t="s">
        <v>849</v>
      </c>
      <c r="Q105" s="205" t="s">
        <v>849</v>
      </c>
      <c r="R105" s="205" t="s">
        <v>849</v>
      </c>
      <c r="S105" s="205" t="s">
        <v>849</v>
      </c>
      <c r="T105" s="205" t="s">
        <v>849</v>
      </c>
      <c r="U105" s="205" t="s">
        <v>849</v>
      </c>
      <c r="V105" s="205" t="s">
        <v>849</v>
      </c>
      <c r="W105" s="205" t="s">
        <v>849</v>
      </c>
      <c r="X105" s="205" t="s">
        <v>849</v>
      </c>
      <c r="Y105" s="205" t="s">
        <v>849</v>
      </c>
      <c r="Z105" s="205" t="s">
        <v>849</v>
      </c>
      <c r="AA105" s="205" t="s">
        <v>849</v>
      </c>
      <c r="AB105" s="205" t="s">
        <v>849</v>
      </c>
      <c r="AC105" s="205" t="s">
        <v>849</v>
      </c>
    </row>
    <row r="106" spans="1:38" s="143" customFormat="1" ht="32.25" customHeight="1" x14ac:dyDescent="0.25">
      <c r="A106" s="205" t="s">
        <v>119</v>
      </c>
      <c r="B106" s="71" t="s">
        <v>846</v>
      </c>
      <c r="C106" s="205" t="s">
        <v>781</v>
      </c>
      <c r="D106" s="180">
        <f>D107+D108+D109</f>
        <v>1.9239999999999999</v>
      </c>
      <c r="E106" s="212">
        <f>E107+E108+E109</f>
        <v>1.9239999999999999</v>
      </c>
      <c r="F106" s="212">
        <v>0</v>
      </c>
      <c r="G106" s="205">
        <f t="shared" ref="G106:H106" si="36">G107+G108+G109</f>
        <v>1.9239999999999999</v>
      </c>
      <c r="H106" s="205">
        <f t="shared" si="36"/>
        <v>1.9239999999999999</v>
      </c>
      <c r="I106" s="205">
        <v>0</v>
      </c>
      <c r="J106" s="205">
        <v>0</v>
      </c>
      <c r="K106" s="205">
        <f>K107+K108+K109</f>
        <v>1.9239999999999999</v>
      </c>
      <c r="L106" s="205">
        <v>0</v>
      </c>
      <c r="M106" s="180">
        <f>M107+M108+M109</f>
        <v>1.9239999999999999</v>
      </c>
      <c r="N106" s="205">
        <v>0</v>
      </c>
      <c r="O106" s="205">
        <v>0</v>
      </c>
      <c r="P106" s="180">
        <f>P107+P108+P109</f>
        <v>1.9239999999999999</v>
      </c>
      <c r="Q106" s="205">
        <v>0</v>
      </c>
      <c r="R106" s="205">
        <f>R107+R108+R109</f>
        <v>0</v>
      </c>
      <c r="S106" s="205">
        <f t="shared" ref="S106" si="37">M106-H106</f>
        <v>0</v>
      </c>
      <c r="T106" s="205">
        <f t="shared" ref="T106:T109" si="38">S106/H106*100</f>
        <v>0</v>
      </c>
      <c r="U106" s="205">
        <v>0</v>
      </c>
      <c r="V106" s="205">
        <v>0</v>
      </c>
      <c r="W106" s="205">
        <v>0</v>
      </c>
      <c r="X106" s="205">
        <v>0</v>
      </c>
      <c r="Y106" s="205">
        <f t="shared" ref="Y106:Y109" si="39">P106-K106</f>
        <v>0</v>
      </c>
      <c r="Z106" s="205">
        <f t="shared" ref="Z106:Z109" si="40">Y106/K106*100</f>
        <v>0</v>
      </c>
      <c r="AA106" s="205">
        <v>0</v>
      </c>
      <c r="AB106" s="205">
        <v>0</v>
      </c>
      <c r="AC106" s="205" t="s">
        <v>849</v>
      </c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ht="32.25" customHeight="1" x14ac:dyDescent="0.25">
      <c r="A107" s="119" t="s">
        <v>119</v>
      </c>
      <c r="B107" s="316" t="s">
        <v>1018</v>
      </c>
      <c r="C107" s="27" t="s">
        <v>1019</v>
      </c>
      <c r="D107" s="183">
        <v>0.64900000000000002</v>
      </c>
      <c r="E107" s="212">
        <v>0.64900000000000002</v>
      </c>
      <c r="F107" s="212">
        <v>0</v>
      </c>
      <c r="G107" s="205">
        <v>0.64900000000000002</v>
      </c>
      <c r="H107" s="205">
        <v>0.64900000000000002</v>
      </c>
      <c r="I107" s="205">
        <v>0</v>
      </c>
      <c r="J107" s="205">
        <v>0</v>
      </c>
      <c r="K107" s="205">
        <v>0.64900000000000002</v>
      </c>
      <c r="L107" s="205">
        <v>0</v>
      </c>
      <c r="M107" s="180">
        <v>0.64900000000000002</v>
      </c>
      <c r="N107" s="205">
        <v>0</v>
      </c>
      <c r="O107" s="205">
        <v>0</v>
      </c>
      <c r="P107" s="180">
        <v>0.64900000000000002</v>
      </c>
      <c r="Q107" s="205">
        <v>0</v>
      </c>
      <c r="R107" s="205">
        <f t="shared" ref="R107:R109" si="41">G107-M107</f>
        <v>0</v>
      </c>
      <c r="S107" s="205">
        <f t="shared" ref="S107:S109" si="42">M107-H107</f>
        <v>0</v>
      </c>
      <c r="T107" s="205">
        <f t="shared" si="38"/>
        <v>0</v>
      </c>
      <c r="U107" s="205">
        <v>0</v>
      </c>
      <c r="V107" s="205">
        <v>0</v>
      </c>
      <c r="W107" s="205">
        <v>0</v>
      </c>
      <c r="X107" s="205">
        <v>0</v>
      </c>
      <c r="Y107" s="205">
        <f t="shared" si="39"/>
        <v>0</v>
      </c>
      <c r="Z107" s="205">
        <f t="shared" si="40"/>
        <v>0</v>
      </c>
      <c r="AA107" s="205">
        <v>0</v>
      </c>
      <c r="AB107" s="205">
        <v>0</v>
      </c>
      <c r="AC107" s="205" t="s">
        <v>849</v>
      </c>
    </row>
    <row r="108" spans="1:38" ht="32.25" customHeight="1" x14ac:dyDescent="0.25">
      <c r="A108" s="119" t="s">
        <v>119</v>
      </c>
      <c r="B108" s="316" t="s">
        <v>1020</v>
      </c>
      <c r="C108" s="27" t="s">
        <v>1021</v>
      </c>
      <c r="D108" s="183">
        <v>0.59299999999999997</v>
      </c>
      <c r="E108" s="212">
        <v>0.59299999999999997</v>
      </c>
      <c r="F108" s="212">
        <v>0</v>
      </c>
      <c r="G108" s="205">
        <v>0.59299999999999997</v>
      </c>
      <c r="H108" s="205">
        <v>0.59299999999999997</v>
      </c>
      <c r="I108" s="205">
        <v>0</v>
      </c>
      <c r="J108" s="205">
        <v>0</v>
      </c>
      <c r="K108" s="205">
        <v>0.59299999999999997</v>
      </c>
      <c r="L108" s="205">
        <v>0</v>
      </c>
      <c r="M108" s="180">
        <v>0.59299999999999997</v>
      </c>
      <c r="N108" s="205">
        <v>0</v>
      </c>
      <c r="O108" s="205">
        <v>0</v>
      </c>
      <c r="P108" s="180">
        <v>0.59299999999999997</v>
      </c>
      <c r="Q108" s="205">
        <v>0</v>
      </c>
      <c r="R108" s="205">
        <f t="shared" si="41"/>
        <v>0</v>
      </c>
      <c r="S108" s="205">
        <f t="shared" si="42"/>
        <v>0</v>
      </c>
      <c r="T108" s="205">
        <f t="shared" si="38"/>
        <v>0</v>
      </c>
      <c r="U108" s="205">
        <v>0</v>
      </c>
      <c r="V108" s="205">
        <v>0</v>
      </c>
      <c r="W108" s="205">
        <v>0</v>
      </c>
      <c r="X108" s="205">
        <v>0</v>
      </c>
      <c r="Y108" s="205">
        <f t="shared" si="39"/>
        <v>0</v>
      </c>
      <c r="Z108" s="205">
        <f t="shared" si="40"/>
        <v>0</v>
      </c>
      <c r="AA108" s="205">
        <v>0</v>
      </c>
      <c r="AB108" s="205">
        <v>0</v>
      </c>
      <c r="AC108" s="205" t="s">
        <v>849</v>
      </c>
    </row>
    <row r="109" spans="1:38" ht="32.25" customHeight="1" x14ac:dyDescent="0.25">
      <c r="A109" s="119" t="s">
        <v>119</v>
      </c>
      <c r="B109" s="316" t="s">
        <v>1022</v>
      </c>
      <c r="C109" s="27" t="s">
        <v>1023</v>
      </c>
      <c r="D109" s="183">
        <v>0.68200000000000005</v>
      </c>
      <c r="E109" s="212">
        <v>0.68200000000000005</v>
      </c>
      <c r="F109" s="212">
        <v>0</v>
      </c>
      <c r="G109" s="205">
        <v>0.68200000000000005</v>
      </c>
      <c r="H109" s="205">
        <v>0.68200000000000005</v>
      </c>
      <c r="I109" s="205">
        <v>0</v>
      </c>
      <c r="J109" s="205">
        <v>0</v>
      </c>
      <c r="K109" s="205">
        <v>0.68200000000000005</v>
      </c>
      <c r="L109" s="205">
        <v>0</v>
      </c>
      <c r="M109" s="180">
        <v>0.68200000000000005</v>
      </c>
      <c r="N109" s="205">
        <v>0</v>
      </c>
      <c r="O109" s="205">
        <v>0</v>
      </c>
      <c r="P109" s="180">
        <v>0.68200000000000005</v>
      </c>
      <c r="Q109" s="205">
        <v>0</v>
      </c>
      <c r="R109" s="205">
        <f t="shared" si="41"/>
        <v>0</v>
      </c>
      <c r="S109" s="205">
        <f t="shared" si="42"/>
        <v>0</v>
      </c>
      <c r="T109" s="205">
        <f t="shared" si="38"/>
        <v>0</v>
      </c>
      <c r="U109" s="205">
        <v>0</v>
      </c>
      <c r="V109" s="205">
        <v>0</v>
      </c>
      <c r="W109" s="205">
        <v>0</v>
      </c>
      <c r="X109" s="205">
        <v>0</v>
      </c>
      <c r="Y109" s="205">
        <f t="shared" si="39"/>
        <v>0</v>
      </c>
      <c r="Z109" s="205">
        <f t="shared" si="40"/>
        <v>0</v>
      </c>
      <c r="AA109" s="205">
        <v>0</v>
      </c>
      <c r="AB109" s="205">
        <v>0</v>
      </c>
      <c r="AC109" s="205" t="s">
        <v>849</v>
      </c>
    </row>
    <row r="110" spans="1:38" ht="31.5" customHeight="1" x14ac:dyDescent="0.25">
      <c r="A110" s="205" t="s">
        <v>168</v>
      </c>
      <c r="B110" s="71" t="s">
        <v>847</v>
      </c>
      <c r="C110" s="205" t="s">
        <v>781</v>
      </c>
      <c r="D110" s="205" t="s">
        <v>849</v>
      </c>
      <c r="E110" s="212" t="s">
        <v>849</v>
      </c>
      <c r="F110" s="212" t="s">
        <v>849</v>
      </c>
      <c r="G110" s="205" t="s">
        <v>849</v>
      </c>
      <c r="H110" s="205" t="s">
        <v>849</v>
      </c>
      <c r="I110" s="205" t="s">
        <v>849</v>
      </c>
      <c r="J110" s="205" t="s">
        <v>849</v>
      </c>
      <c r="K110" s="205" t="s">
        <v>849</v>
      </c>
      <c r="L110" s="205" t="s">
        <v>849</v>
      </c>
      <c r="M110" s="205" t="s">
        <v>849</v>
      </c>
      <c r="N110" s="205" t="s">
        <v>849</v>
      </c>
      <c r="O110" s="205" t="s">
        <v>849</v>
      </c>
      <c r="P110" s="205" t="s">
        <v>849</v>
      </c>
      <c r="Q110" s="205" t="s">
        <v>849</v>
      </c>
      <c r="R110" s="205" t="s">
        <v>849</v>
      </c>
      <c r="S110" s="205" t="s">
        <v>849</v>
      </c>
      <c r="T110" s="205" t="s">
        <v>849</v>
      </c>
      <c r="U110" s="205" t="s">
        <v>849</v>
      </c>
      <c r="V110" s="205" t="s">
        <v>849</v>
      </c>
      <c r="W110" s="205" t="s">
        <v>849</v>
      </c>
      <c r="X110" s="205" t="s">
        <v>849</v>
      </c>
      <c r="Y110" s="205" t="s">
        <v>849</v>
      </c>
      <c r="Z110" s="205" t="s">
        <v>849</v>
      </c>
      <c r="AA110" s="205" t="s">
        <v>849</v>
      </c>
      <c r="AB110" s="205" t="s">
        <v>849</v>
      </c>
      <c r="AC110" s="205" t="s">
        <v>849</v>
      </c>
    </row>
    <row r="111" spans="1:38" s="98" customFormat="1" ht="37.5" customHeight="1" x14ac:dyDescent="0.25">
      <c r="A111" s="205" t="s">
        <v>170</v>
      </c>
      <c r="B111" s="71" t="s">
        <v>848</v>
      </c>
      <c r="C111" s="205" t="s">
        <v>781</v>
      </c>
      <c r="D111" s="180">
        <f>D112+D113</f>
        <v>1.639</v>
      </c>
      <c r="E111" s="187">
        <f>E112+E113</f>
        <v>1.639</v>
      </c>
      <c r="F111" s="212">
        <v>0</v>
      </c>
      <c r="G111" s="180">
        <f t="shared" ref="G111:H111" si="43">G112+G113</f>
        <v>1.639</v>
      </c>
      <c r="H111" s="180">
        <f t="shared" si="43"/>
        <v>1.639</v>
      </c>
      <c r="I111" s="205">
        <v>0</v>
      </c>
      <c r="J111" s="205">
        <v>0</v>
      </c>
      <c r="K111" s="180">
        <f>K112+K113</f>
        <v>1.639</v>
      </c>
      <c r="L111" s="205">
        <v>0</v>
      </c>
      <c r="M111" s="180">
        <f>M112+M113</f>
        <v>1.895</v>
      </c>
      <c r="N111" s="205">
        <v>0</v>
      </c>
      <c r="O111" s="205">
        <v>0</v>
      </c>
      <c r="P111" s="180">
        <f>P112+P113</f>
        <v>1.895</v>
      </c>
      <c r="Q111" s="205">
        <v>0</v>
      </c>
      <c r="R111" s="180">
        <f>R113</f>
        <v>3.8999999999999979E-2</v>
      </c>
      <c r="S111" s="205">
        <f>M111-H111</f>
        <v>0.25600000000000001</v>
      </c>
      <c r="T111" s="182">
        <f>S111/H111*100</f>
        <v>15.61928004881025</v>
      </c>
      <c r="U111" s="205">
        <v>0</v>
      </c>
      <c r="V111" s="205">
        <v>0</v>
      </c>
      <c r="W111" s="205">
        <v>0</v>
      </c>
      <c r="X111" s="205">
        <v>0</v>
      </c>
      <c r="Y111" s="205">
        <f t="shared" ref="Y111:Y113" si="44">P111-K111</f>
        <v>0.25600000000000001</v>
      </c>
      <c r="Z111" s="182">
        <f t="shared" ref="Z111:Z113" si="45">Y111/K111*100</f>
        <v>15.61928004881025</v>
      </c>
      <c r="AA111" s="205">
        <v>0</v>
      </c>
      <c r="AB111" s="205">
        <v>0</v>
      </c>
      <c r="AC111" s="205" t="s">
        <v>849</v>
      </c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s="98" customFormat="1" ht="82.5" customHeight="1" x14ac:dyDescent="0.25">
      <c r="A112" s="27">
        <v>1.6</v>
      </c>
      <c r="B112" s="186" t="s">
        <v>1024</v>
      </c>
      <c r="C112" s="186" t="s">
        <v>1025</v>
      </c>
      <c r="D112" s="183">
        <v>1.32</v>
      </c>
      <c r="E112" s="187">
        <v>1.32</v>
      </c>
      <c r="F112" s="212">
        <v>0</v>
      </c>
      <c r="G112" s="180">
        <v>1.32</v>
      </c>
      <c r="H112" s="180">
        <v>1.32</v>
      </c>
      <c r="I112" s="205">
        <v>0</v>
      </c>
      <c r="J112" s="205">
        <v>0</v>
      </c>
      <c r="K112" s="180">
        <v>1.32</v>
      </c>
      <c r="L112" s="205">
        <v>0</v>
      </c>
      <c r="M112" s="180">
        <v>1.615</v>
      </c>
      <c r="N112" s="205">
        <v>0</v>
      </c>
      <c r="O112" s="205">
        <v>0</v>
      </c>
      <c r="P112" s="180">
        <v>1.615</v>
      </c>
      <c r="Q112" s="205">
        <v>0</v>
      </c>
      <c r="R112" s="180">
        <f>G112-M112</f>
        <v>-0.29499999999999993</v>
      </c>
      <c r="S112" s="205">
        <f>M112-H112</f>
        <v>0.29499999999999993</v>
      </c>
      <c r="T112" s="182">
        <f>S112/H112*100</f>
        <v>22.348484848484844</v>
      </c>
      <c r="U112" s="205">
        <v>0</v>
      </c>
      <c r="V112" s="205">
        <v>0</v>
      </c>
      <c r="W112" s="205">
        <v>0</v>
      </c>
      <c r="X112" s="205">
        <v>0</v>
      </c>
      <c r="Y112" s="205">
        <f>P112-K112</f>
        <v>0.29499999999999993</v>
      </c>
      <c r="Z112" s="182">
        <f>Y112/K112*100</f>
        <v>22.348484848484844</v>
      </c>
      <c r="AA112" s="205">
        <v>0</v>
      </c>
      <c r="AB112" s="205">
        <v>0</v>
      </c>
      <c r="AC112" s="305" t="s">
        <v>1034</v>
      </c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29" ht="63.75" customHeight="1" x14ac:dyDescent="0.25">
      <c r="A113" s="27">
        <v>1.6</v>
      </c>
      <c r="B113" s="317" t="s">
        <v>1026</v>
      </c>
      <c r="C113" s="186" t="s">
        <v>1027</v>
      </c>
      <c r="D113" s="183">
        <v>0.31900000000000001</v>
      </c>
      <c r="E113" s="183">
        <v>0.31900000000000001</v>
      </c>
      <c r="F113" s="212">
        <v>0</v>
      </c>
      <c r="G113" s="183">
        <v>0.31900000000000001</v>
      </c>
      <c r="H113" s="183">
        <v>0.31900000000000001</v>
      </c>
      <c r="I113" s="205">
        <v>0</v>
      </c>
      <c r="J113" s="205">
        <v>0</v>
      </c>
      <c r="K113" s="183">
        <v>0.31900000000000001</v>
      </c>
      <c r="L113" s="205">
        <v>0</v>
      </c>
      <c r="M113" s="180">
        <v>0.28000000000000003</v>
      </c>
      <c r="N113" s="205">
        <v>0</v>
      </c>
      <c r="O113" s="205">
        <v>0</v>
      </c>
      <c r="P113" s="180">
        <v>0.28000000000000003</v>
      </c>
      <c r="Q113" s="205">
        <v>0</v>
      </c>
      <c r="R113" s="180">
        <f>G113-M113</f>
        <v>3.8999999999999979E-2</v>
      </c>
      <c r="S113" s="205">
        <f>M113-H113</f>
        <v>-3.8999999999999979E-2</v>
      </c>
      <c r="T113" s="182">
        <f>S113/H113*100</f>
        <v>-12.225705329153598</v>
      </c>
      <c r="U113" s="205">
        <v>0</v>
      </c>
      <c r="V113" s="205">
        <v>0</v>
      </c>
      <c r="W113" s="205">
        <v>0</v>
      </c>
      <c r="X113" s="205">
        <v>0</v>
      </c>
      <c r="Y113" s="205">
        <f t="shared" si="44"/>
        <v>-3.8999999999999979E-2</v>
      </c>
      <c r="Z113" s="182">
        <f t="shared" si="45"/>
        <v>-12.225705329153598</v>
      </c>
      <c r="AA113" s="205">
        <v>0</v>
      </c>
      <c r="AB113" s="205">
        <v>0</v>
      </c>
      <c r="AC113" s="305" t="s">
        <v>1035</v>
      </c>
    </row>
    <row r="114" spans="1:29" ht="49.5" customHeight="1" x14ac:dyDescent="0.25">
      <c r="A114" s="236" t="s">
        <v>759</v>
      </c>
      <c r="B114" s="236"/>
      <c r="C114" s="236"/>
      <c r="D114" s="236"/>
      <c r="E114" s="236"/>
      <c r="F114" s="236"/>
      <c r="G114" s="236"/>
      <c r="H114" s="13"/>
      <c r="I114" s="13"/>
      <c r="J114" s="13"/>
      <c r="K114" s="13"/>
      <c r="L114" s="13"/>
      <c r="M114" s="13"/>
      <c r="N114" s="13"/>
      <c r="O114" s="13"/>
      <c r="P114" s="13"/>
      <c r="Q114" s="4"/>
      <c r="R114" s="72"/>
    </row>
    <row r="117" spans="1:29" x14ac:dyDescent="0.25">
      <c r="J117" s="233"/>
    </row>
    <row r="118" spans="1:29" x14ac:dyDescent="0.25">
      <c r="J118" s="234"/>
    </row>
    <row r="119" spans="1:29" x14ac:dyDescent="0.25">
      <c r="J119" s="234"/>
    </row>
    <row r="120" spans="1:29" x14ac:dyDescent="0.25">
      <c r="J120" s="235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7">
    <mergeCell ref="J117:J120"/>
    <mergeCell ref="F15:F18"/>
    <mergeCell ref="M17:M18"/>
    <mergeCell ref="N17:N18"/>
    <mergeCell ref="E15:E18"/>
    <mergeCell ref="A114:G114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view="pageBreakPreview" zoomScale="75" zoomScaleNormal="100" zoomScaleSheetLayoutView="75" workbookViewId="0">
      <selection activeCell="Y18" sqref="Y18"/>
    </sheetView>
  </sheetViews>
  <sheetFormatPr defaultRowHeight="15.75" x14ac:dyDescent="0.25"/>
  <cols>
    <col min="1" max="1" width="8.5" style="5" customWidth="1"/>
    <col min="2" max="2" width="51" style="5" customWidth="1"/>
    <col min="3" max="3" width="12.875" style="5" customWidth="1"/>
    <col min="4" max="4" width="11.625" style="5" customWidth="1"/>
    <col min="5" max="5" width="13" style="5" customWidth="1"/>
    <col min="6" max="6" width="6.5" style="5" customWidth="1"/>
    <col min="7" max="7" width="5.875" style="5" customWidth="1"/>
    <col min="8" max="8" width="7.125" style="5" customWidth="1"/>
    <col min="9" max="9" width="6.875" style="5" customWidth="1"/>
    <col min="10" max="10" width="8.75" style="5" customWidth="1"/>
    <col min="11" max="11" width="8.5" style="5" customWidth="1"/>
    <col min="12" max="12" width="11.375" style="5" customWidth="1"/>
    <col min="13" max="13" width="8.5" style="5" customWidth="1"/>
    <col min="14" max="14" width="8.25" style="5" customWidth="1"/>
    <col min="15" max="15" width="8.625" style="5" customWidth="1"/>
    <col min="16" max="16" width="10.75" style="5" customWidth="1"/>
    <col min="17" max="17" width="9.875" style="5" customWidth="1"/>
    <col min="18" max="19" width="8" style="5" customWidth="1"/>
    <col min="20" max="20" width="12.375" style="5" customWidth="1"/>
    <col min="21" max="21" width="21.125" style="5" customWidth="1"/>
    <col min="22" max="22" width="13.25" style="5" customWidth="1"/>
    <col min="23" max="23" width="13" style="5" customWidth="1"/>
    <col min="24" max="24" width="10.25" style="18" customWidth="1"/>
    <col min="25" max="25" width="11.25" style="18" customWidth="1"/>
    <col min="26" max="26" width="11.75" style="18" customWidth="1"/>
    <col min="27" max="27" width="8.75" style="18" customWidth="1"/>
    <col min="28" max="31" width="9" style="18"/>
    <col min="32" max="32" width="16.25" style="18" customWidth="1"/>
    <col min="33" max="67" width="9" style="18"/>
    <col min="68" max="68" width="17.375" style="18" customWidth="1"/>
    <col min="69" max="16384" width="9" style="18"/>
  </cols>
  <sheetData>
    <row r="1" spans="1:34" ht="18.75" x14ac:dyDescent="0.25">
      <c r="U1" s="121" t="s">
        <v>53</v>
      </c>
    </row>
    <row r="2" spans="1:34" ht="18.75" x14ac:dyDescent="0.3">
      <c r="U2" s="107" t="s">
        <v>0</v>
      </c>
    </row>
    <row r="3" spans="1:34" ht="18.75" x14ac:dyDescent="0.3">
      <c r="U3" s="107" t="s">
        <v>761</v>
      </c>
    </row>
    <row r="4" spans="1:34" s="22" customFormat="1" ht="18.75" x14ac:dyDescent="0.3">
      <c r="A4" s="227" t="s">
        <v>147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53"/>
      <c r="W4" s="53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4" s="22" customFormat="1" ht="18.75" x14ac:dyDescent="0.3">
      <c r="A5" s="222" t="s">
        <v>921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46"/>
      <c r="W5" s="46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22" customFormat="1" ht="18.7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22" customFormat="1" ht="18.75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46"/>
      <c r="W7" s="46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4" x14ac:dyDescent="0.25">
      <c r="A8" s="223" t="s">
        <v>763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124"/>
      <c r="W8" s="124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4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4" ht="18.75" x14ac:dyDescent="0.3">
      <c r="A10" s="300" t="s">
        <v>937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54"/>
      <c r="W10" s="54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4" ht="18.75" x14ac:dyDescent="0.3">
      <c r="AG11" s="21"/>
    </row>
    <row r="12" spans="1:34" ht="18.75" x14ac:dyDescent="0.25">
      <c r="A12" s="301" t="s">
        <v>915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134"/>
      <c r="W12" s="134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4" x14ac:dyDescent="0.25">
      <c r="A13" s="223" t="s">
        <v>764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124"/>
      <c r="W13" s="124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4" s="24" customFormat="1" ht="18.75" x14ac:dyDescent="0.3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107"/>
      <c r="W14" s="326"/>
    </row>
    <row r="15" spans="1:34" ht="15.75" customHeight="1" x14ac:dyDescent="0.25">
      <c r="A15" s="221" t="s">
        <v>61</v>
      </c>
      <c r="B15" s="221" t="s">
        <v>19</v>
      </c>
      <c r="C15" s="221" t="s">
        <v>5</v>
      </c>
      <c r="D15" s="221" t="s">
        <v>772</v>
      </c>
      <c r="E15" s="221" t="s">
        <v>860</v>
      </c>
      <c r="F15" s="251" t="s">
        <v>938</v>
      </c>
      <c r="G15" s="253"/>
      <c r="H15" s="221" t="s">
        <v>939</v>
      </c>
      <c r="I15" s="221"/>
      <c r="J15" s="221" t="s">
        <v>940</v>
      </c>
      <c r="K15" s="221"/>
      <c r="L15" s="221"/>
      <c r="M15" s="221"/>
      <c r="N15" s="221" t="s">
        <v>941</v>
      </c>
      <c r="O15" s="221"/>
      <c r="P15" s="251" t="s">
        <v>942</v>
      </c>
      <c r="Q15" s="252"/>
      <c r="R15" s="252"/>
      <c r="S15" s="253"/>
      <c r="T15" s="221" t="s">
        <v>7</v>
      </c>
      <c r="U15" s="221"/>
      <c r="V15" s="139"/>
    </row>
    <row r="16" spans="1:34" ht="59.25" customHeight="1" x14ac:dyDescent="0.25">
      <c r="A16" s="221"/>
      <c r="B16" s="221"/>
      <c r="C16" s="221"/>
      <c r="D16" s="221"/>
      <c r="E16" s="221"/>
      <c r="F16" s="254"/>
      <c r="G16" s="256"/>
      <c r="H16" s="221"/>
      <c r="I16" s="221"/>
      <c r="J16" s="221"/>
      <c r="K16" s="221"/>
      <c r="L16" s="221"/>
      <c r="M16" s="221"/>
      <c r="N16" s="221"/>
      <c r="O16" s="221"/>
      <c r="P16" s="254"/>
      <c r="Q16" s="255"/>
      <c r="R16" s="255"/>
      <c r="S16" s="256"/>
      <c r="T16" s="221"/>
      <c r="U16" s="221"/>
    </row>
    <row r="17" spans="1:23" ht="40.5" customHeight="1" x14ac:dyDescent="0.25">
      <c r="A17" s="221"/>
      <c r="B17" s="221"/>
      <c r="C17" s="221"/>
      <c r="D17" s="221"/>
      <c r="E17" s="221"/>
      <c r="F17" s="254"/>
      <c r="G17" s="256"/>
      <c r="H17" s="221"/>
      <c r="I17" s="221"/>
      <c r="J17" s="221" t="s">
        <v>9</v>
      </c>
      <c r="K17" s="221"/>
      <c r="L17" s="221" t="s">
        <v>10</v>
      </c>
      <c r="M17" s="221"/>
      <c r="N17" s="221"/>
      <c r="O17" s="221"/>
      <c r="P17" s="237" t="s">
        <v>773</v>
      </c>
      <c r="Q17" s="231"/>
      <c r="R17" s="237" t="s">
        <v>8</v>
      </c>
      <c r="S17" s="231"/>
      <c r="T17" s="221"/>
      <c r="U17" s="221"/>
    </row>
    <row r="18" spans="1:23" ht="129" customHeight="1" x14ac:dyDescent="0.25">
      <c r="A18" s="221"/>
      <c r="B18" s="221"/>
      <c r="C18" s="221"/>
      <c r="D18" s="221"/>
      <c r="E18" s="221"/>
      <c r="F18" s="204" t="s">
        <v>4</v>
      </c>
      <c r="G18" s="204" t="s">
        <v>14</v>
      </c>
      <c r="H18" s="204" t="s">
        <v>875</v>
      </c>
      <c r="I18" s="204" t="s">
        <v>14</v>
      </c>
      <c r="J18" s="204" t="s">
        <v>4</v>
      </c>
      <c r="K18" s="204" t="s">
        <v>742</v>
      </c>
      <c r="L18" s="204" t="s">
        <v>4</v>
      </c>
      <c r="M18" s="204" t="s">
        <v>741</v>
      </c>
      <c r="N18" s="204" t="s">
        <v>876</v>
      </c>
      <c r="O18" s="204" t="s">
        <v>14</v>
      </c>
      <c r="P18" s="204" t="s">
        <v>876</v>
      </c>
      <c r="Q18" s="204" t="s">
        <v>742</v>
      </c>
      <c r="R18" s="204" t="s">
        <v>876</v>
      </c>
      <c r="S18" s="204" t="s">
        <v>743</v>
      </c>
      <c r="T18" s="221"/>
      <c r="U18" s="221"/>
    </row>
    <row r="19" spans="1:23" ht="18.75" customHeight="1" x14ac:dyDescent="0.25">
      <c r="A19" s="205">
        <v>1</v>
      </c>
      <c r="B19" s="205">
        <v>2</v>
      </c>
      <c r="C19" s="205">
        <v>3</v>
      </c>
      <c r="D19" s="205">
        <v>4</v>
      </c>
      <c r="E19" s="205">
        <v>5</v>
      </c>
      <c r="F19" s="205">
        <v>6</v>
      </c>
      <c r="G19" s="205">
        <v>7</v>
      </c>
      <c r="H19" s="205">
        <v>8</v>
      </c>
      <c r="I19" s="205">
        <v>9</v>
      </c>
      <c r="J19" s="205">
        <v>10</v>
      </c>
      <c r="K19" s="205">
        <v>11</v>
      </c>
      <c r="L19" s="205">
        <v>12</v>
      </c>
      <c r="M19" s="205">
        <v>13</v>
      </c>
      <c r="N19" s="205">
        <v>14</v>
      </c>
      <c r="O19" s="205">
        <v>15</v>
      </c>
      <c r="P19" s="205">
        <v>16</v>
      </c>
      <c r="Q19" s="205">
        <v>17</v>
      </c>
      <c r="R19" s="205">
        <v>18</v>
      </c>
      <c r="S19" s="205">
        <v>19</v>
      </c>
      <c r="T19" s="221">
        <f>S19+1</f>
        <v>20</v>
      </c>
      <c r="U19" s="221"/>
    </row>
    <row r="20" spans="1:23" ht="26.25" customHeight="1" x14ac:dyDescent="0.25">
      <c r="A20" s="212" t="s">
        <v>850</v>
      </c>
      <c r="B20" s="131" t="s">
        <v>71</v>
      </c>
      <c r="C20" s="210" t="s">
        <v>849</v>
      </c>
      <c r="D20" s="180">
        <f>D22+D26+D24</f>
        <v>14.155999999999999</v>
      </c>
      <c r="E20" s="205">
        <f>E22+E26+E24</f>
        <v>14.155999999999999</v>
      </c>
      <c r="F20" s="184">
        <v>0</v>
      </c>
      <c r="G20" s="205">
        <v>0</v>
      </c>
      <c r="H20" s="180">
        <f>H22+H26+H24</f>
        <v>14.155999999999999</v>
      </c>
      <c r="I20" s="205">
        <v>0</v>
      </c>
      <c r="J20" s="205">
        <f>J22+J26+J24</f>
        <v>14.155999999999999</v>
      </c>
      <c r="K20" s="205">
        <v>0</v>
      </c>
      <c r="L20" s="205">
        <f>L22+L26+L24</f>
        <v>14.425000000000001</v>
      </c>
      <c r="M20" s="205">
        <v>0</v>
      </c>
      <c r="N20" s="205">
        <f t="shared" ref="N20" si="0">H20-L20</f>
        <v>-0.2690000000000019</v>
      </c>
      <c r="O20" s="205">
        <v>0</v>
      </c>
      <c r="P20" s="205">
        <f>L20-J20</f>
        <v>0.2690000000000019</v>
      </c>
      <c r="Q20" s="205">
        <v>0</v>
      </c>
      <c r="R20" s="182">
        <f>P20/J20*100</f>
        <v>1.9002543091268858</v>
      </c>
      <c r="S20" s="205">
        <v>0</v>
      </c>
      <c r="T20" s="237" t="s">
        <v>849</v>
      </c>
      <c r="U20" s="231"/>
    </row>
    <row r="21" spans="1:23" ht="25.5" customHeight="1" x14ac:dyDescent="0.25">
      <c r="A21" s="205" t="s">
        <v>779</v>
      </c>
      <c r="B21" s="132" t="s">
        <v>780</v>
      </c>
      <c r="C21" s="205" t="s">
        <v>781</v>
      </c>
      <c r="D21" s="193" t="s">
        <v>849</v>
      </c>
      <c r="E21" s="205" t="s">
        <v>849</v>
      </c>
      <c r="F21" s="205" t="s">
        <v>849</v>
      </c>
      <c r="G21" s="205" t="s">
        <v>849</v>
      </c>
      <c r="H21" s="205" t="s">
        <v>849</v>
      </c>
      <c r="I21" s="205" t="s">
        <v>849</v>
      </c>
      <c r="J21" s="205" t="s">
        <v>849</v>
      </c>
      <c r="K21" s="205" t="s">
        <v>849</v>
      </c>
      <c r="L21" s="205" t="s">
        <v>849</v>
      </c>
      <c r="M21" s="205" t="s">
        <v>849</v>
      </c>
      <c r="N21" s="205" t="s">
        <v>849</v>
      </c>
      <c r="O21" s="205" t="s">
        <v>849</v>
      </c>
      <c r="P21" s="205" t="s">
        <v>849</v>
      </c>
      <c r="Q21" s="205" t="s">
        <v>849</v>
      </c>
      <c r="R21" s="182" t="s">
        <v>849</v>
      </c>
      <c r="S21" s="205" t="s">
        <v>849</v>
      </c>
      <c r="T21" s="237" t="s">
        <v>849</v>
      </c>
      <c r="U21" s="231"/>
    </row>
    <row r="22" spans="1:23" s="142" customFormat="1" ht="27" customHeight="1" x14ac:dyDescent="0.25">
      <c r="A22" s="205" t="s">
        <v>782</v>
      </c>
      <c r="B22" s="132" t="s">
        <v>783</v>
      </c>
      <c r="C22" s="205" t="s">
        <v>781</v>
      </c>
      <c r="D22" s="190">
        <f>D48</f>
        <v>11.186</v>
      </c>
      <c r="E22" s="205">
        <f>E48</f>
        <v>11.186</v>
      </c>
      <c r="F22" s="205">
        <v>0</v>
      </c>
      <c r="G22" s="205">
        <v>0</v>
      </c>
      <c r="H22" s="205">
        <f>H48</f>
        <v>11.186</v>
      </c>
      <c r="I22" s="205">
        <v>0</v>
      </c>
      <c r="J22" s="205">
        <f>J48</f>
        <v>11.186</v>
      </c>
      <c r="K22" s="205">
        <v>0</v>
      </c>
      <c r="L22" s="205">
        <f>L48</f>
        <v>11.242000000000001</v>
      </c>
      <c r="M22" s="205">
        <v>0</v>
      </c>
      <c r="N22" s="180">
        <f>H22-L22</f>
        <v>-5.6000000000000938E-2</v>
      </c>
      <c r="O22" s="205">
        <v>0</v>
      </c>
      <c r="P22" s="180">
        <f>L22-J22</f>
        <v>5.6000000000000938E-2</v>
      </c>
      <c r="Q22" s="205">
        <v>0</v>
      </c>
      <c r="R22" s="182">
        <f>P22/J22*100</f>
        <v>0.50062578222779319</v>
      </c>
      <c r="S22" s="205">
        <v>0</v>
      </c>
      <c r="T22" s="237" t="s">
        <v>849</v>
      </c>
      <c r="U22" s="231"/>
      <c r="V22" s="5"/>
      <c r="W22" s="5"/>
    </row>
    <row r="23" spans="1:23" ht="45" customHeight="1" x14ac:dyDescent="0.25">
      <c r="A23" s="205" t="s">
        <v>784</v>
      </c>
      <c r="B23" s="132" t="s">
        <v>785</v>
      </c>
      <c r="C23" s="205" t="s">
        <v>781</v>
      </c>
      <c r="D23" s="193" t="s">
        <v>849</v>
      </c>
      <c r="E23" s="205" t="s">
        <v>849</v>
      </c>
      <c r="F23" s="205" t="s">
        <v>849</v>
      </c>
      <c r="G23" s="205" t="s">
        <v>849</v>
      </c>
      <c r="H23" s="205" t="s">
        <v>849</v>
      </c>
      <c r="I23" s="205" t="s">
        <v>849</v>
      </c>
      <c r="J23" s="205" t="s">
        <v>849</v>
      </c>
      <c r="K23" s="205" t="s">
        <v>849</v>
      </c>
      <c r="L23" s="205" t="s">
        <v>849</v>
      </c>
      <c r="M23" s="205" t="s">
        <v>849</v>
      </c>
      <c r="N23" s="205" t="s">
        <v>849</v>
      </c>
      <c r="O23" s="205" t="s">
        <v>849</v>
      </c>
      <c r="P23" s="205" t="s">
        <v>849</v>
      </c>
      <c r="Q23" s="205" t="s">
        <v>849</v>
      </c>
      <c r="R23" s="205" t="s">
        <v>849</v>
      </c>
      <c r="S23" s="205" t="s">
        <v>849</v>
      </c>
      <c r="T23" s="237" t="s">
        <v>849</v>
      </c>
      <c r="U23" s="231"/>
    </row>
    <row r="24" spans="1:23" s="143" customFormat="1" ht="25.5" x14ac:dyDescent="0.25">
      <c r="A24" s="205" t="s">
        <v>786</v>
      </c>
      <c r="B24" s="132" t="s">
        <v>787</v>
      </c>
      <c r="C24" s="205" t="s">
        <v>781</v>
      </c>
      <c r="D24" s="193">
        <f>D106</f>
        <v>1.6040000000000001</v>
      </c>
      <c r="E24" s="205">
        <f>E106</f>
        <v>1.6040000000000001</v>
      </c>
      <c r="F24" s="205">
        <f t="shared" ref="F24:L24" si="1">F106</f>
        <v>0</v>
      </c>
      <c r="G24" s="205">
        <f t="shared" si="1"/>
        <v>0</v>
      </c>
      <c r="H24" s="205">
        <f t="shared" si="1"/>
        <v>1.6040000000000001</v>
      </c>
      <c r="I24" s="205">
        <f t="shared" si="1"/>
        <v>0</v>
      </c>
      <c r="J24" s="205">
        <f t="shared" si="1"/>
        <v>1.6040000000000001</v>
      </c>
      <c r="K24" s="205">
        <f t="shared" si="1"/>
        <v>0</v>
      </c>
      <c r="L24" s="205">
        <f t="shared" si="1"/>
        <v>1.6040000000000001</v>
      </c>
      <c r="M24" s="205" t="s">
        <v>849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37" t="s">
        <v>849</v>
      </c>
      <c r="U24" s="231"/>
      <c r="V24" s="5"/>
      <c r="W24" s="5"/>
    </row>
    <row r="25" spans="1:23" ht="25.5" x14ac:dyDescent="0.25">
      <c r="A25" s="205" t="s">
        <v>788</v>
      </c>
      <c r="B25" s="132" t="s">
        <v>789</v>
      </c>
      <c r="C25" s="205" t="s">
        <v>781</v>
      </c>
      <c r="D25" s="193" t="s">
        <v>849</v>
      </c>
      <c r="E25" s="205" t="s">
        <v>849</v>
      </c>
      <c r="F25" s="205" t="s">
        <v>849</v>
      </c>
      <c r="G25" s="205" t="s">
        <v>849</v>
      </c>
      <c r="H25" s="205" t="s">
        <v>849</v>
      </c>
      <c r="I25" s="205" t="s">
        <v>849</v>
      </c>
      <c r="J25" s="205" t="s">
        <v>849</v>
      </c>
      <c r="K25" s="205" t="s">
        <v>849</v>
      </c>
      <c r="L25" s="205" t="s">
        <v>849</v>
      </c>
      <c r="M25" s="205" t="s">
        <v>849</v>
      </c>
      <c r="N25" s="205" t="s">
        <v>849</v>
      </c>
      <c r="O25" s="205" t="s">
        <v>849</v>
      </c>
      <c r="P25" s="205" t="s">
        <v>849</v>
      </c>
      <c r="Q25" s="205" t="s">
        <v>849</v>
      </c>
      <c r="R25" s="205" t="s">
        <v>849</v>
      </c>
      <c r="S25" s="205" t="s">
        <v>849</v>
      </c>
      <c r="T25" s="237" t="s">
        <v>849</v>
      </c>
      <c r="U25" s="231"/>
    </row>
    <row r="26" spans="1:23" s="98" customFormat="1" ht="21.75" customHeight="1" x14ac:dyDescent="0.25">
      <c r="A26" s="205" t="s">
        <v>790</v>
      </c>
      <c r="B26" s="132" t="s">
        <v>791</v>
      </c>
      <c r="C26" s="205" t="s">
        <v>781</v>
      </c>
      <c r="D26" s="190">
        <f>D111</f>
        <v>1.3660000000000001</v>
      </c>
      <c r="E26" s="180">
        <f>E111</f>
        <v>1.3660000000000001</v>
      </c>
      <c r="F26" s="205">
        <v>0</v>
      </c>
      <c r="G26" s="205">
        <v>0</v>
      </c>
      <c r="H26" s="180">
        <f>H111</f>
        <v>1.3660000000000001</v>
      </c>
      <c r="I26" s="205">
        <v>0</v>
      </c>
      <c r="J26" s="180">
        <f>J111</f>
        <v>1.3660000000000001</v>
      </c>
      <c r="K26" s="205">
        <v>0</v>
      </c>
      <c r="L26" s="205">
        <f>L111</f>
        <v>1.5790000000000002</v>
      </c>
      <c r="M26" s="205">
        <v>0</v>
      </c>
      <c r="N26" s="205">
        <f t="shared" ref="N26" si="2">H26-L26</f>
        <v>-0.21300000000000008</v>
      </c>
      <c r="O26" s="205">
        <v>0</v>
      </c>
      <c r="P26" s="205">
        <f>L26-J26</f>
        <v>0.21300000000000008</v>
      </c>
      <c r="Q26" s="205">
        <v>0</v>
      </c>
      <c r="R26" s="182">
        <f>P26/J26*100</f>
        <v>15.592972181551982</v>
      </c>
      <c r="S26" s="205">
        <v>0</v>
      </c>
      <c r="T26" s="237" t="s">
        <v>849</v>
      </c>
      <c r="U26" s="231"/>
      <c r="V26" s="5"/>
      <c r="W26" s="5"/>
    </row>
    <row r="27" spans="1:23" s="141" customFormat="1" x14ac:dyDescent="0.25">
      <c r="A27" s="309" t="s">
        <v>792</v>
      </c>
      <c r="B27" s="327" t="s">
        <v>793</v>
      </c>
      <c r="C27" s="311"/>
      <c r="D27" s="328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210"/>
      <c r="V27" s="5"/>
      <c r="W27" s="5"/>
    </row>
    <row r="28" spans="1:23" ht="23.25" customHeight="1" x14ac:dyDescent="0.25">
      <c r="A28" s="205" t="s">
        <v>77</v>
      </c>
      <c r="B28" s="132" t="s">
        <v>794</v>
      </c>
      <c r="C28" s="205" t="s">
        <v>781</v>
      </c>
      <c r="D28" s="193" t="s">
        <v>849</v>
      </c>
      <c r="E28" s="205" t="s">
        <v>849</v>
      </c>
      <c r="F28" s="205" t="s">
        <v>849</v>
      </c>
      <c r="G28" s="205" t="s">
        <v>849</v>
      </c>
      <c r="H28" s="205" t="s">
        <v>849</v>
      </c>
      <c r="I28" s="205" t="s">
        <v>849</v>
      </c>
      <c r="J28" s="205" t="s">
        <v>849</v>
      </c>
      <c r="K28" s="205" t="s">
        <v>849</v>
      </c>
      <c r="L28" s="205" t="s">
        <v>849</v>
      </c>
      <c r="M28" s="205" t="s">
        <v>849</v>
      </c>
      <c r="N28" s="208" t="s">
        <v>849</v>
      </c>
      <c r="O28" s="205" t="s">
        <v>849</v>
      </c>
      <c r="P28" s="205" t="s">
        <v>849</v>
      </c>
      <c r="Q28" s="205" t="s">
        <v>849</v>
      </c>
      <c r="R28" s="205" t="s">
        <v>849</v>
      </c>
      <c r="S28" s="205" t="s">
        <v>849</v>
      </c>
      <c r="T28" s="237" t="s">
        <v>849</v>
      </c>
      <c r="U28" s="231"/>
    </row>
    <row r="29" spans="1:23" ht="35.25" customHeight="1" x14ac:dyDescent="0.25">
      <c r="A29" s="205" t="s">
        <v>79</v>
      </c>
      <c r="B29" s="132" t="s">
        <v>795</v>
      </c>
      <c r="C29" s="205" t="s">
        <v>781</v>
      </c>
      <c r="D29" s="193" t="s">
        <v>849</v>
      </c>
      <c r="E29" s="205" t="s">
        <v>849</v>
      </c>
      <c r="F29" s="205" t="s">
        <v>849</v>
      </c>
      <c r="G29" s="205" t="s">
        <v>849</v>
      </c>
      <c r="H29" s="205" t="s">
        <v>849</v>
      </c>
      <c r="I29" s="205" t="s">
        <v>849</v>
      </c>
      <c r="J29" s="205" t="s">
        <v>849</v>
      </c>
      <c r="K29" s="205" t="s">
        <v>849</v>
      </c>
      <c r="L29" s="205" t="s">
        <v>849</v>
      </c>
      <c r="M29" s="205" t="s">
        <v>849</v>
      </c>
      <c r="N29" s="205" t="s">
        <v>849</v>
      </c>
      <c r="O29" s="205" t="s">
        <v>849</v>
      </c>
      <c r="P29" s="205" t="s">
        <v>849</v>
      </c>
      <c r="Q29" s="205" t="s">
        <v>849</v>
      </c>
      <c r="R29" s="205" t="s">
        <v>849</v>
      </c>
      <c r="S29" s="205" t="s">
        <v>849</v>
      </c>
      <c r="T29" s="237" t="s">
        <v>849</v>
      </c>
      <c r="U29" s="231"/>
    </row>
    <row r="30" spans="1:23" ht="42" customHeight="1" x14ac:dyDescent="0.25">
      <c r="A30" s="205" t="s">
        <v>80</v>
      </c>
      <c r="B30" s="132" t="s">
        <v>796</v>
      </c>
      <c r="C30" s="205" t="s">
        <v>781</v>
      </c>
      <c r="D30" s="193" t="s">
        <v>849</v>
      </c>
      <c r="E30" s="205" t="s">
        <v>849</v>
      </c>
      <c r="F30" s="205" t="s">
        <v>849</v>
      </c>
      <c r="G30" s="205" t="s">
        <v>849</v>
      </c>
      <c r="H30" s="205" t="s">
        <v>849</v>
      </c>
      <c r="I30" s="205" t="s">
        <v>849</v>
      </c>
      <c r="J30" s="205" t="s">
        <v>849</v>
      </c>
      <c r="K30" s="205" t="s">
        <v>849</v>
      </c>
      <c r="L30" s="205" t="s">
        <v>849</v>
      </c>
      <c r="M30" s="205" t="s">
        <v>849</v>
      </c>
      <c r="N30" s="205" t="s">
        <v>849</v>
      </c>
      <c r="O30" s="205" t="s">
        <v>849</v>
      </c>
      <c r="P30" s="205" t="s">
        <v>849</v>
      </c>
      <c r="Q30" s="205" t="s">
        <v>849</v>
      </c>
      <c r="R30" s="205" t="s">
        <v>849</v>
      </c>
      <c r="S30" s="205" t="s">
        <v>849</v>
      </c>
      <c r="T30" s="237" t="s">
        <v>849</v>
      </c>
      <c r="U30" s="231"/>
    </row>
    <row r="31" spans="1:23" ht="45" customHeight="1" x14ac:dyDescent="0.25">
      <c r="A31" s="205" t="s">
        <v>82</v>
      </c>
      <c r="B31" s="132" t="s">
        <v>797</v>
      </c>
      <c r="C31" s="205" t="s">
        <v>781</v>
      </c>
      <c r="D31" s="193" t="s">
        <v>849</v>
      </c>
      <c r="E31" s="205" t="s">
        <v>849</v>
      </c>
      <c r="F31" s="205" t="s">
        <v>849</v>
      </c>
      <c r="G31" s="205" t="s">
        <v>849</v>
      </c>
      <c r="H31" s="205" t="s">
        <v>849</v>
      </c>
      <c r="I31" s="205" t="s">
        <v>849</v>
      </c>
      <c r="J31" s="205" t="s">
        <v>849</v>
      </c>
      <c r="K31" s="205" t="s">
        <v>849</v>
      </c>
      <c r="L31" s="205" t="s">
        <v>849</v>
      </c>
      <c r="M31" s="205" t="s">
        <v>849</v>
      </c>
      <c r="N31" s="205" t="s">
        <v>849</v>
      </c>
      <c r="O31" s="205" t="s">
        <v>849</v>
      </c>
      <c r="P31" s="205" t="s">
        <v>849</v>
      </c>
      <c r="Q31" s="205" t="s">
        <v>849</v>
      </c>
      <c r="R31" s="205" t="s">
        <v>849</v>
      </c>
      <c r="S31" s="205" t="s">
        <v>849</v>
      </c>
      <c r="T31" s="237" t="s">
        <v>849</v>
      </c>
      <c r="U31" s="231"/>
    </row>
    <row r="32" spans="1:23" ht="33" customHeight="1" x14ac:dyDescent="0.25">
      <c r="A32" s="205" t="s">
        <v>84</v>
      </c>
      <c r="B32" s="132" t="s">
        <v>798</v>
      </c>
      <c r="C32" s="205" t="s">
        <v>781</v>
      </c>
      <c r="D32" s="193" t="s">
        <v>849</v>
      </c>
      <c r="E32" s="205" t="s">
        <v>849</v>
      </c>
      <c r="F32" s="205" t="s">
        <v>849</v>
      </c>
      <c r="G32" s="205" t="s">
        <v>849</v>
      </c>
      <c r="H32" s="205" t="s">
        <v>849</v>
      </c>
      <c r="I32" s="205" t="s">
        <v>849</v>
      </c>
      <c r="J32" s="205" t="s">
        <v>849</v>
      </c>
      <c r="K32" s="205" t="s">
        <v>849</v>
      </c>
      <c r="L32" s="205" t="s">
        <v>849</v>
      </c>
      <c r="M32" s="205" t="s">
        <v>849</v>
      </c>
      <c r="N32" s="205" t="s">
        <v>849</v>
      </c>
      <c r="O32" s="205" t="s">
        <v>849</v>
      </c>
      <c r="P32" s="205" t="s">
        <v>849</v>
      </c>
      <c r="Q32" s="205" t="s">
        <v>849</v>
      </c>
      <c r="R32" s="205" t="s">
        <v>849</v>
      </c>
      <c r="S32" s="205" t="s">
        <v>849</v>
      </c>
      <c r="T32" s="237" t="s">
        <v>849</v>
      </c>
      <c r="U32" s="231"/>
    </row>
    <row r="33" spans="1:23" ht="35.25" customHeight="1" x14ac:dyDescent="0.25">
      <c r="A33" s="205" t="s">
        <v>92</v>
      </c>
      <c r="B33" s="132" t="s">
        <v>799</v>
      </c>
      <c r="C33" s="205" t="s">
        <v>781</v>
      </c>
      <c r="D33" s="193" t="s">
        <v>849</v>
      </c>
      <c r="E33" s="205" t="s">
        <v>849</v>
      </c>
      <c r="F33" s="205" t="s">
        <v>849</v>
      </c>
      <c r="G33" s="205" t="s">
        <v>849</v>
      </c>
      <c r="H33" s="205" t="s">
        <v>849</v>
      </c>
      <c r="I33" s="205" t="s">
        <v>849</v>
      </c>
      <c r="J33" s="205" t="s">
        <v>849</v>
      </c>
      <c r="K33" s="205" t="s">
        <v>849</v>
      </c>
      <c r="L33" s="205" t="s">
        <v>849</v>
      </c>
      <c r="M33" s="205" t="s">
        <v>849</v>
      </c>
      <c r="N33" s="205" t="s">
        <v>849</v>
      </c>
      <c r="O33" s="205" t="s">
        <v>849</v>
      </c>
      <c r="P33" s="205" t="s">
        <v>849</v>
      </c>
      <c r="Q33" s="205" t="s">
        <v>849</v>
      </c>
      <c r="R33" s="205" t="s">
        <v>849</v>
      </c>
      <c r="S33" s="205" t="s">
        <v>849</v>
      </c>
      <c r="T33" s="237" t="s">
        <v>849</v>
      </c>
      <c r="U33" s="231"/>
    </row>
    <row r="34" spans="1:23" ht="45" customHeight="1" x14ac:dyDescent="0.25">
      <c r="A34" s="205" t="s">
        <v>701</v>
      </c>
      <c r="B34" s="132" t="s">
        <v>800</v>
      </c>
      <c r="C34" s="205" t="s">
        <v>781</v>
      </c>
      <c r="D34" s="193" t="s">
        <v>849</v>
      </c>
      <c r="E34" s="205" t="s">
        <v>849</v>
      </c>
      <c r="F34" s="205" t="s">
        <v>849</v>
      </c>
      <c r="G34" s="205" t="s">
        <v>849</v>
      </c>
      <c r="H34" s="205" t="s">
        <v>849</v>
      </c>
      <c r="I34" s="205" t="s">
        <v>849</v>
      </c>
      <c r="J34" s="205" t="s">
        <v>849</v>
      </c>
      <c r="K34" s="205" t="s">
        <v>849</v>
      </c>
      <c r="L34" s="205" t="s">
        <v>849</v>
      </c>
      <c r="M34" s="205" t="s">
        <v>849</v>
      </c>
      <c r="N34" s="205" t="s">
        <v>849</v>
      </c>
      <c r="O34" s="205" t="s">
        <v>849</v>
      </c>
      <c r="P34" s="205" t="s">
        <v>849</v>
      </c>
      <c r="Q34" s="205" t="s">
        <v>849</v>
      </c>
      <c r="R34" s="205" t="s">
        <v>849</v>
      </c>
      <c r="S34" s="205" t="s">
        <v>849</v>
      </c>
      <c r="T34" s="237" t="s">
        <v>849</v>
      </c>
      <c r="U34" s="231"/>
    </row>
    <row r="35" spans="1:23" ht="36.75" customHeight="1" x14ac:dyDescent="0.25">
      <c r="A35" s="205" t="s">
        <v>702</v>
      </c>
      <c r="B35" s="132" t="s">
        <v>801</v>
      </c>
      <c r="C35" s="205" t="s">
        <v>781</v>
      </c>
      <c r="D35" s="193" t="s">
        <v>849</v>
      </c>
      <c r="E35" s="205" t="s">
        <v>849</v>
      </c>
      <c r="F35" s="205" t="s">
        <v>849</v>
      </c>
      <c r="G35" s="205" t="s">
        <v>849</v>
      </c>
      <c r="H35" s="205" t="s">
        <v>849</v>
      </c>
      <c r="I35" s="205" t="s">
        <v>849</v>
      </c>
      <c r="J35" s="205" t="s">
        <v>849</v>
      </c>
      <c r="K35" s="205" t="s">
        <v>849</v>
      </c>
      <c r="L35" s="205" t="s">
        <v>849</v>
      </c>
      <c r="M35" s="205" t="s">
        <v>849</v>
      </c>
      <c r="N35" s="205" t="s">
        <v>849</v>
      </c>
      <c r="O35" s="205" t="s">
        <v>849</v>
      </c>
      <c r="P35" s="205" t="s">
        <v>849</v>
      </c>
      <c r="Q35" s="205" t="s">
        <v>849</v>
      </c>
      <c r="R35" s="205" t="s">
        <v>849</v>
      </c>
      <c r="S35" s="205" t="s">
        <v>849</v>
      </c>
      <c r="T35" s="237" t="s">
        <v>849</v>
      </c>
      <c r="U35" s="231"/>
    </row>
    <row r="36" spans="1:23" ht="33.75" customHeight="1" x14ac:dyDescent="0.25">
      <c r="A36" s="205" t="s">
        <v>93</v>
      </c>
      <c r="B36" s="132" t="s">
        <v>802</v>
      </c>
      <c r="C36" s="205" t="s">
        <v>781</v>
      </c>
      <c r="D36" s="193" t="s">
        <v>849</v>
      </c>
      <c r="E36" s="205" t="s">
        <v>849</v>
      </c>
      <c r="F36" s="205" t="s">
        <v>849</v>
      </c>
      <c r="G36" s="205" t="s">
        <v>849</v>
      </c>
      <c r="H36" s="205" t="s">
        <v>849</v>
      </c>
      <c r="I36" s="205" t="s">
        <v>849</v>
      </c>
      <c r="J36" s="205" t="s">
        <v>849</v>
      </c>
      <c r="K36" s="205" t="s">
        <v>849</v>
      </c>
      <c r="L36" s="205" t="s">
        <v>849</v>
      </c>
      <c r="M36" s="205" t="s">
        <v>849</v>
      </c>
      <c r="N36" s="205" t="s">
        <v>849</v>
      </c>
      <c r="O36" s="205" t="s">
        <v>849</v>
      </c>
      <c r="P36" s="205" t="s">
        <v>849</v>
      </c>
      <c r="Q36" s="205" t="s">
        <v>849</v>
      </c>
      <c r="R36" s="205" t="s">
        <v>849</v>
      </c>
      <c r="S36" s="205" t="s">
        <v>849</v>
      </c>
      <c r="T36" s="237" t="s">
        <v>849</v>
      </c>
      <c r="U36" s="231"/>
    </row>
    <row r="37" spans="1:23" ht="35.25" customHeight="1" x14ac:dyDescent="0.25">
      <c r="A37" s="205" t="s">
        <v>803</v>
      </c>
      <c r="B37" s="132" t="s">
        <v>804</v>
      </c>
      <c r="C37" s="205" t="s">
        <v>781</v>
      </c>
      <c r="D37" s="193" t="s">
        <v>849</v>
      </c>
      <c r="E37" s="205" t="s">
        <v>849</v>
      </c>
      <c r="F37" s="205" t="s">
        <v>849</v>
      </c>
      <c r="G37" s="205" t="s">
        <v>849</v>
      </c>
      <c r="H37" s="205" t="s">
        <v>849</v>
      </c>
      <c r="I37" s="205" t="s">
        <v>849</v>
      </c>
      <c r="J37" s="205" t="s">
        <v>849</v>
      </c>
      <c r="K37" s="205" t="s">
        <v>849</v>
      </c>
      <c r="L37" s="205" t="s">
        <v>849</v>
      </c>
      <c r="M37" s="205" t="s">
        <v>849</v>
      </c>
      <c r="N37" s="205" t="s">
        <v>849</v>
      </c>
      <c r="O37" s="205" t="s">
        <v>849</v>
      </c>
      <c r="P37" s="205" t="s">
        <v>849</v>
      </c>
      <c r="Q37" s="205" t="s">
        <v>849</v>
      </c>
      <c r="R37" s="205" t="s">
        <v>849</v>
      </c>
      <c r="S37" s="205" t="s">
        <v>849</v>
      </c>
      <c r="T37" s="237" t="s">
        <v>849</v>
      </c>
      <c r="U37" s="231"/>
    </row>
    <row r="38" spans="1:23" ht="53.25" customHeight="1" x14ac:dyDescent="0.25">
      <c r="A38" s="205" t="s">
        <v>803</v>
      </c>
      <c r="B38" s="132" t="s">
        <v>805</v>
      </c>
      <c r="C38" s="205" t="s">
        <v>781</v>
      </c>
      <c r="D38" s="193" t="s">
        <v>849</v>
      </c>
      <c r="E38" s="205" t="s">
        <v>849</v>
      </c>
      <c r="F38" s="205" t="s">
        <v>849</v>
      </c>
      <c r="G38" s="205" t="s">
        <v>849</v>
      </c>
      <c r="H38" s="205" t="s">
        <v>849</v>
      </c>
      <c r="I38" s="205" t="s">
        <v>849</v>
      </c>
      <c r="J38" s="205" t="s">
        <v>849</v>
      </c>
      <c r="K38" s="205" t="s">
        <v>849</v>
      </c>
      <c r="L38" s="205" t="s">
        <v>849</v>
      </c>
      <c r="M38" s="205" t="s">
        <v>849</v>
      </c>
      <c r="N38" s="205" t="s">
        <v>849</v>
      </c>
      <c r="O38" s="205" t="s">
        <v>849</v>
      </c>
      <c r="P38" s="205" t="s">
        <v>849</v>
      </c>
      <c r="Q38" s="205" t="s">
        <v>849</v>
      </c>
      <c r="R38" s="205" t="s">
        <v>849</v>
      </c>
      <c r="S38" s="205" t="s">
        <v>849</v>
      </c>
      <c r="T38" s="237" t="s">
        <v>849</v>
      </c>
      <c r="U38" s="231"/>
    </row>
    <row r="39" spans="1:23" ht="51.75" customHeight="1" x14ac:dyDescent="0.25">
      <c r="A39" s="205" t="s">
        <v>803</v>
      </c>
      <c r="B39" s="132" t="s">
        <v>806</v>
      </c>
      <c r="C39" s="205" t="s">
        <v>781</v>
      </c>
      <c r="D39" s="193" t="s">
        <v>849</v>
      </c>
      <c r="E39" s="205" t="s">
        <v>849</v>
      </c>
      <c r="F39" s="205" t="s">
        <v>849</v>
      </c>
      <c r="G39" s="205" t="s">
        <v>849</v>
      </c>
      <c r="H39" s="205" t="s">
        <v>849</v>
      </c>
      <c r="I39" s="205" t="s">
        <v>849</v>
      </c>
      <c r="J39" s="205" t="s">
        <v>849</v>
      </c>
      <c r="K39" s="205" t="s">
        <v>849</v>
      </c>
      <c r="L39" s="205" t="s">
        <v>849</v>
      </c>
      <c r="M39" s="205" t="s">
        <v>849</v>
      </c>
      <c r="N39" s="205" t="s">
        <v>849</v>
      </c>
      <c r="O39" s="205" t="s">
        <v>849</v>
      </c>
      <c r="P39" s="205" t="s">
        <v>849</v>
      </c>
      <c r="Q39" s="205" t="s">
        <v>849</v>
      </c>
      <c r="R39" s="205" t="s">
        <v>849</v>
      </c>
      <c r="S39" s="205" t="s">
        <v>849</v>
      </c>
      <c r="T39" s="237" t="s">
        <v>849</v>
      </c>
      <c r="U39" s="231"/>
    </row>
    <row r="40" spans="1:23" ht="47.25" customHeight="1" x14ac:dyDescent="0.25">
      <c r="A40" s="205" t="s">
        <v>803</v>
      </c>
      <c r="B40" s="132" t="s">
        <v>807</v>
      </c>
      <c r="C40" s="205" t="s">
        <v>781</v>
      </c>
      <c r="D40" s="193" t="s">
        <v>849</v>
      </c>
      <c r="E40" s="205" t="s">
        <v>849</v>
      </c>
      <c r="F40" s="205" t="s">
        <v>849</v>
      </c>
      <c r="G40" s="205" t="s">
        <v>849</v>
      </c>
      <c r="H40" s="205" t="s">
        <v>849</v>
      </c>
      <c r="I40" s="205" t="s">
        <v>849</v>
      </c>
      <c r="J40" s="205" t="s">
        <v>849</v>
      </c>
      <c r="K40" s="205" t="s">
        <v>849</v>
      </c>
      <c r="L40" s="205" t="s">
        <v>849</v>
      </c>
      <c r="M40" s="205" t="s">
        <v>849</v>
      </c>
      <c r="N40" s="205" t="s">
        <v>849</v>
      </c>
      <c r="O40" s="205" t="s">
        <v>849</v>
      </c>
      <c r="P40" s="205" t="s">
        <v>849</v>
      </c>
      <c r="Q40" s="205" t="s">
        <v>849</v>
      </c>
      <c r="R40" s="205" t="s">
        <v>849</v>
      </c>
      <c r="S40" s="205" t="s">
        <v>849</v>
      </c>
      <c r="T40" s="237" t="s">
        <v>849</v>
      </c>
      <c r="U40" s="231"/>
    </row>
    <row r="41" spans="1:23" ht="32.25" customHeight="1" x14ac:dyDescent="0.25">
      <c r="A41" s="205" t="s">
        <v>808</v>
      </c>
      <c r="B41" s="132" t="s">
        <v>804</v>
      </c>
      <c r="C41" s="205" t="s">
        <v>781</v>
      </c>
      <c r="D41" s="193" t="s">
        <v>849</v>
      </c>
      <c r="E41" s="205" t="s">
        <v>849</v>
      </c>
      <c r="F41" s="205" t="s">
        <v>849</v>
      </c>
      <c r="G41" s="205" t="s">
        <v>849</v>
      </c>
      <c r="H41" s="205" t="s">
        <v>849</v>
      </c>
      <c r="I41" s="205" t="s">
        <v>849</v>
      </c>
      <c r="J41" s="205" t="s">
        <v>849</v>
      </c>
      <c r="K41" s="205" t="s">
        <v>849</v>
      </c>
      <c r="L41" s="205" t="s">
        <v>849</v>
      </c>
      <c r="M41" s="205" t="s">
        <v>849</v>
      </c>
      <c r="N41" s="205" t="s">
        <v>849</v>
      </c>
      <c r="O41" s="205" t="s">
        <v>849</v>
      </c>
      <c r="P41" s="205" t="s">
        <v>849</v>
      </c>
      <c r="Q41" s="205" t="s">
        <v>849</v>
      </c>
      <c r="R41" s="205" t="s">
        <v>849</v>
      </c>
      <c r="S41" s="205" t="s">
        <v>849</v>
      </c>
      <c r="T41" s="237" t="s">
        <v>849</v>
      </c>
      <c r="U41" s="231"/>
    </row>
    <row r="42" spans="1:23" ht="60" customHeight="1" x14ac:dyDescent="0.25">
      <c r="A42" s="205" t="s">
        <v>808</v>
      </c>
      <c r="B42" s="132" t="s">
        <v>805</v>
      </c>
      <c r="C42" s="205" t="s">
        <v>781</v>
      </c>
      <c r="D42" s="193" t="s">
        <v>849</v>
      </c>
      <c r="E42" s="205" t="s">
        <v>849</v>
      </c>
      <c r="F42" s="205" t="s">
        <v>849</v>
      </c>
      <c r="G42" s="205" t="s">
        <v>849</v>
      </c>
      <c r="H42" s="205" t="s">
        <v>849</v>
      </c>
      <c r="I42" s="205" t="s">
        <v>849</v>
      </c>
      <c r="J42" s="205" t="s">
        <v>849</v>
      </c>
      <c r="K42" s="205" t="s">
        <v>849</v>
      </c>
      <c r="L42" s="205" t="s">
        <v>849</v>
      </c>
      <c r="M42" s="205" t="s">
        <v>849</v>
      </c>
      <c r="N42" s="205" t="s">
        <v>849</v>
      </c>
      <c r="O42" s="205" t="s">
        <v>849</v>
      </c>
      <c r="P42" s="205" t="s">
        <v>849</v>
      </c>
      <c r="Q42" s="205" t="s">
        <v>849</v>
      </c>
      <c r="R42" s="205" t="s">
        <v>849</v>
      </c>
      <c r="S42" s="205" t="s">
        <v>849</v>
      </c>
      <c r="T42" s="237" t="s">
        <v>849</v>
      </c>
      <c r="U42" s="231"/>
    </row>
    <row r="43" spans="1:23" ht="54.75" customHeight="1" x14ac:dyDescent="0.25">
      <c r="A43" s="205" t="s">
        <v>808</v>
      </c>
      <c r="B43" s="132" t="s">
        <v>806</v>
      </c>
      <c r="C43" s="205" t="s">
        <v>781</v>
      </c>
      <c r="D43" s="193" t="s">
        <v>849</v>
      </c>
      <c r="E43" s="205" t="s">
        <v>849</v>
      </c>
      <c r="F43" s="205" t="s">
        <v>849</v>
      </c>
      <c r="G43" s="205" t="s">
        <v>849</v>
      </c>
      <c r="H43" s="205" t="s">
        <v>849</v>
      </c>
      <c r="I43" s="205" t="s">
        <v>849</v>
      </c>
      <c r="J43" s="205" t="s">
        <v>849</v>
      </c>
      <c r="K43" s="205" t="s">
        <v>849</v>
      </c>
      <c r="L43" s="205" t="s">
        <v>849</v>
      </c>
      <c r="M43" s="205" t="s">
        <v>849</v>
      </c>
      <c r="N43" s="205" t="s">
        <v>849</v>
      </c>
      <c r="O43" s="205" t="s">
        <v>849</v>
      </c>
      <c r="P43" s="205" t="s">
        <v>849</v>
      </c>
      <c r="Q43" s="205" t="s">
        <v>849</v>
      </c>
      <c r="R43" s="205" t="s">
        <v>849</v>
      </c>
      <c r="S43" s="205" t="s">
        <v>849</v>
      </c>
      <c r="T43" s="237" t="s">
        <v>849</v>
      </c>
      <c r="U43" s="231"/>
    </row>
    <row r="44" spans="1:23" ht="54.75" customHeight="1" x14ac:dyDescent="0.25">
      <c r="A44" s="205" t="s">
        <v>808</v>
      </c>
      <c r="B44" s="132" t="s">
        <v>809</v>
      </c>
      <c r="C44" s="205" t="s">
        <v>781</v>
      </c>
      <c r="D44" s="193" t="s">
        <v>849</v>
      </c>
      <c r="E44" s="205" t="s">
        <v>849</v>
      </c>
      <c r="F44" s="205" t="s">
        <v>849</v>
      </c>
      <c r="G44" s="205" t="s">
        <v>849</v>
      </c>
      <c r="H44" s="205" t="s">
        <v>849</v>
      </c>
      <c r="I44" s="205" t="s">
        <v>849</v>
      </c>
      <c r="J44" s="205" t="s">
        <v>849</v>
      </c>
      <c r="K44" s="205" t="s">
        <v>849</v>
      </c>
      <c r="L44" s="205" t="s">
        <v>849</v>
      </c>
      <c r="M44" s="205" t="s">
        <v>849</v>
      </c>
      <c r="N44" s="205" t="s">
        <v>849</v>
      </c>
      <c r="O44" s="205" t="s">
        <v>849</v>
      </c>
      <c r="P44" s="205" t="s">
        <v>849</v>
      </c>
      <c r="Q44" s="205" t="s">
        <v>849</v>
      </c>
      <c r="R44" s="205" t="s">
        <v>849</v>
      </c>
      <c r="S44" s="205" t="s">
        <v>849</v>
      </c>
      <c r="T44" s="237" t="s">
        <v>849</v>
      </c>
      <c r="U44" s="231"/>
    </row>
    <row r="45" spans="1:23" ht="44.25" customHeight="1" x14ac:dyDescent="0.25">
      <c r="A45" s="205" t="s">
        <v>810</v>
      </c>
      <c r="B45" s="132" t="s">
        <v>811</v>
      </c>
      <c r="C45" s="205" t="s">
        <v>781</v>
      </c>
      <c r="D45" s="193" t="s">
        <v>849</v>
      </c>
      <c r="E45" s="205" t="s">
        <v>849</v>
      </c>
      <c r="F45" s="205" t="s">
        <v>849</v>
      </c>
      <c r="G45" s="205" t="s">
        <v>849</v>
      </c>
      <c r="H45" s="205" t="s">
        <v>849</v>
      </c>
      <c r="I45" s="205" t="s">
        <v>849</v>
      </c>
      <c r="J45" s="205" t="s">
        <v>849</v>
      </c>
      <c r="K45" s="205" t="s">
        <v>849</v>
      </c>
      <c r="L45" s="205" t="s">
        <v>849</v>
      </c>
      <c r="M45" s="205" t="s">
        <v>849</v>
      </c>
      <c r="N45" s="205" t="s">
        <v>849</v>
      </c>
      <c r="O45" s="205" t="s">
        <v>849</v>
      </c>
      <c r="P45" s="205" t="s">
        <v>849</v>
      </c>
      <c r="Q45" s="205" t="s">
        <v>849</v>
      </c>
      <c r="R45" s="205" t="s">
        <v>849</v>
      </c>
      <c r="S45" s="205" t="s">
        <v>849</v>
      </c>
      <c r="T45" s="237" t="s">
        <v>849</v>
      </c>
      <c r="U45" s="231"/>
    </row>
    <row r="46" spans="1:23" ht="42" customHeight="1" x14ac:dyDescent="0.25">
      <c r="A46" s="205" t="s">
        <v>812</v>
      </c>
      <c r="B46" s="132" t="s">
        <v>813</v>
      </c>
      <c r="C46" s="205" t="s">
        <v>781</v>
      </c>
      <c r="D46" s="193" t="s">
        <v>849</v>
      </c>
      <c r="E46" s="205" t="s">
        <v>849</v>
      </c>
      <c r="F46" s="205" t="s">
        <v>849</v>
      </c>
      <c r="G46" s="205" t="s">
        <v>849</v>
      </c>
      <c r="H46" s="205" t="s">
        <v>849</v>
      </c>
      <c r="I46" s="205" t="s">
        <v>849</v>
      </c>
      <c r="J46" s="205" t="s">
        <v>849</v>
      </c>
      <c r="K46" s="205" t="s">
        <v>849</v>
      </c>
      <c r="L46" s="205" t="s">
        <v>849</v>
      </c>
      <c r="M46" s="205" t="s">
        <v>849</v>
      </c>
      <c r="N46" s="205" t="s">
        <v>849</v>
      </c>
      <c r="O46" s="205" t="s">
        <v>849</v>
      </c>
      <c r="P46" s="205" t="s">
        <v>849</v>
      </c>
      <c r="Q46" s="205" t="s">
        <v>849</v>
      </c>
      <c r="R46" s="205" t="s">
        <v>849</v>
      </c>
      <c r="S46" s="205" t="s">
        <v>849</v>
      </c>
      <c r="T46" s="237" t="s">
        <v>849</v>
      </c>
      <c r="U46" s="231"/>
    </row>
    <row r="47" spans="1:23" ht="44.25" customHeight="1" x14ac:dyDescent="0.25">
      <c r="A47" s="205" t="s">
        <v>814</v>
      </c>
      <c r="B47" s="132" t="s">
        <v>815</v>
      </c>
      <c r="C47" s="205" t="s">
        <v>781</v>
      </c>
      <c r="D47" s="193" t="s">
        <v>849</v>
      </c>
      <c r="E47" s="205" t="s">
        <v>849</v>
      </c>
      <c r="F47" s="205" t="s">
        <v>849</v>
      </c>
      <c r="G47" s="205" t="s">
        <v>849</v>
      </c>
      <c r="H47" s="205" t="s">
        <v>849</v>
      </c>
      <c r="I47" s="205" t="s">
        <v>849</v>
      </c>
      <c r="J47" s="205" t="s">
        <v>849</v>
      </c>
      <c r="K47" s="205" t="s">
        <v>849</v>
      </c>
      <c r="L47" s="205" t="s">
        <v>849</v>
      </c>
      <c r="M47" s="205" t="s">
        <v>849</v>
      </c>
      <c r="N47" s="205" t="s">
        <v>849</v>
      </c>
      <c r="O47" s="205" t="s">
        <v>849</v>
      </c>
      <c r="P47" s="205" t="s">
        <v>849</v>
      </c>
      <c r="Q47" s="205" t="s">
        <v>849</v>
      </c>
      <c r="R47" s="205" t="s">
        <v>849</v>
      </c>
      <c r="S47" s="205" t="s">
        <v>849</v>
      </c>
      <c r="T47" s="237" t="s">
        <v>849</v>
      </c>
      <c r="U47" s="231"/>
    </row>
    <row r="48" spans="1:23" s="142" customFormat="1" ht="38.25" customHeight="1" x14ac:dyDescent="0.25">
      <c r="A48" s="205" t="s">
        <v>95</v>
      </c>
      <c r="B48" s="132" t="s">
        <v>816</v>
      </c>
      <c r="C48" s="205" t="s">
        <v>781</v>
      </c>
      <c r="D48" s="190">
        <f>D49+D54+D90</f>
        <v>11.186</v>
      </c>
      <c r="E48" s="180">
        <f>E49+E54+E90</f>
        <v>11.186</v>
      </c>
      <c r="F48" s="205">
        <v>0</v>
      </c>
      <c r="G48" s="205">
        <v>0</v>
      </c>
      <c r="H48" s="180">
        <f>H49+H54+H90</f>
        <v>11.186</v>
      </c>
      <c r="I48" s="205">
        <v>0</v>
      </c>
      <c r="J48" s="180">
        <f>J49+J54+J90</f>
        <v>11.186</v>
      </c>
      <c r="K48" s="205">
        <v>0</v>
      </c>
      <c r="L48" s="180">
        <f>L49+L54+L90</f>
        <v>11.242000000000001</v>
      </c>
      <c r="M48" s="205">
        <v>0</v>
      </c>
      <c r="N48" s="180">
        <f t="shared" ref="N48:N88" si="3">H48-L48</f>
        <v>-5.6000000000000938E-2</v>
      </c>
      <c r="O48" s="205">
        <v>0</v>
      </c>
      <c r="P48" s="205">
        <f t="shared" ref="P48:P88" si="4">L48-J48</f>
        <v>5.6000000000000938E-2</v>
      </c>
      <c r="Q48" s="205">
        <v>0</v>
      </c>
      <c r="R48" s="182">
        <f t="shared" ref="R48:R88" si="5">P48/J48*100</f>
        <v>0.50062578222779319</v>
      </c>
      <c r="S48" s="205">
        <v>0</v>
      </c>
      <c r="T48" s="237" t="s">
        <v>849</v>
      </c>
      <c r="U48" s="231"/>
      <c r="V48" s="5"/>
      <c r="W48" s="5"/>
    </row>
    <row r="49" spans="1:23" s="97" customFormat="1" ht="38.25" x14ac:dyDescent="0.25">
      <c r="A49" s="205" t="s">
        <v>96</v>
      </c>
      <c r="B49" s="71" t="s">
        <v>817</v>
      </c>
      <c r="C49" s="205" t="s">
        <v>781</v>
      </c>
      <c r="D49" s="190">
        <f>D50+D52</f>
        <v>0.54600000000000004</v>
      </c>
      <c r="E49" s="180">
        <f>E50+E52</f>
        <v>0.54600000000000004</v>
      </c>
      <c r="F49" s="205">
        <v>0</v>
      </c>
      <c r="G49" s="205">
        <v>0</v>
      </c>
      <c r="H49" s="180">
        <f>H50+H52</f>
        <v>0.54600000000000004</v>
      </c>
      <c r="I49" s="205">
        <v>0</v>
      </c>
      <c r="J49" s="180">
        <f>J50+J52</f>
        <v>0.54600000000000004</v>
      </c>
      <c r="K49" s="205">
        <v>0</v>
      </c>
      <c r="L49" s="180">
        <f>L50+L52</f>
        <v>0.58699999999999997</v>
      </c>
      <c r="M49" s="205">
        <v>0</v>
      </c>
      <c r="N49" s="205">
        <f t="shared" si="3"/>
        <v>-4.0999999999999925E-2</v>
      </c>
      <c r="O49" s="205">
        <v>0</v>
      </c>
      <c r="P49" s="205">
        <f t="shared" si="4"/>
        <v>4.0999999999999925E-2</v>
      </c>
      <c r="Q49" s="205">
        <v>0</v>
      </c>
      <c r="R49" s="182">
        <f t="shared" si="5"/>
        <v>7.5091575091574949</v>
      </c>
      <c r="S49" s="205">
        <v>0</v>
      </c>
      <c r="T49" s="237" t="s">
        <v>849</v>
      </c>
      <c r="U49" s="231"/>
      <c r="V49" s="5"/>
      <c r="W49" s="5"/>
    </row>
    <row r="50" spans="1:23" s="102" customFormat="1" ht="35.25" customHeight="1" x14ac:dyDescent="0.25">
      <c r="A50" s="205" t="s">
        <v>97</v>
      </c>
      <c r="B50" s="71" t="s">
        <v>818</v>
      </c>
      <c r="C50" s="205" t="s">
        <v>781</v>
      </c>
      <c r="D50" s="180">
        <f>D51</f>
        <v>0.13100000000000001</v>
      </c>
      <c r="E50" s="205">
        <f>E51</f>
        <v>0.13100000000000001</v>
      </c>
      <c r="F50" s="205">
        <v>0</v>
      </c>
      <c r="G50" s="205">
        <v>0</v>
      </c>
      <c r="H50" s="205">
        <f>H51</f>
        <v>0.13100000000000001</v>
      </c>
      <c r="I50" s="205">
        <v>0</v>
      </c>
      <c r="J50" s="205">
        <f>J51</f>
        <v>0.13100000000000001</v>
      </c>
      <c r="K50" s="205">
        <v>0</v>
      </c>
      <c r="L50" s="180">
        <f>L51</f>
        <v>0.157</v>
      </c>
      <c r="M50" s="205">
        <v>0</v>
      </c>
      <c r="N50" s="205">
        <f t="shared" si="3"/>
        <v>-2.5999999999999995E-2</v>
      </c>
      <c r="O50" s="205">
        <v>0</v>
      </c>
      <c r="P50" s="205">
        <f t="shared" si="4"/>
        <v>2.5999999999999995E-2</v>
      </c>
      <c r="Q50" s="205">
        <v>0</v>
      </c>
      <c r="R50" s="182">
        <f t="shared" si="5"/>
        <v>19.847328244274806</v>
      </c>
      <c r="S50" s="205">
        <v>0</v>
      </c>
      <c r="T50" s="237" t="s">
        <v>849</v>
      </c>
      <c r="U50" s="231"/>
      <c r="V50" s="5"/>
      <c r="W50" s="5"/>
    </row>
    <row r="51" spans="1:23" s="97" customFormat="1" ht="79.5" customHeight="1" x14ac:dyDescent="0.25">
      <c r="A51" s="119" t="s">
        <v>97</v>
      </c>
      <c r="B51" s="313" t="s">
        <v>948</v>
      </c>
      <c r="C51" s="27" t="s">
        <v>949</v>
      </c>
      <c r="D51" s="183">
        <v>0.13100000000000001</v>
      </c>
      <c r="E51" s="183">
        <v>0.13100000000000001</v>
      </c>
      <c r="F51" s="205">
        <v>0</v>
      </c>
      <c r="G51" s="205">
        <v>0</v>
      </c>
      <c r="H51" s="183">
        <v>0.13100000000000001</v>
      </c>
      <c r="I51" s="205">
        <v>0</v>
      </c>
      <c r="J51" s="183">
        <v>0.13100000000000001</v>
      </c>
      <c r="K51" s="205">
        <v>0</v>
      </c>
      <c r="L51" s="180">
        <v>0.157</v>
      </c>
      <c r="M51" s="205">
        <v>0</v>
      </c>
      <c r="N51" s="180">
        <f>H51-L51</f>
        <v>-2.5999999999999995E-2</v>
      </c>
      <c r="O51" s="205">
        <v>0</v>
      </c>
      <c r="P51" s="180">
        <f>L51-J51</f>
        <v>2.5999999999999995E-2</v>
      </c>
      <c r="Q51" s="205">
        <v>0</v>
      </c>
      <c r="R51" s="182">
        <f t="shared" si="5"/>
        <v>19.847328244274806</v>
      </c>
      <c r="S51" s="205">
        <v>0</v>
      </c>
      <c r="T51" s="329" t="s">
        <v>1034</v>
      </c>
      <c r="U51" s="330"/>
      <c r="V51" s="5"/>
      <c r="W51" s="5"/>
    </row>
    <row r="52" spans="1:23" s="102" customFormat="1" ht="33.75" customHeight="1" x14ac:dyDescent="0.25">
      <c r="A52" s="205" t="s">
        <v>98</v>
      </c>
      <c r="B52" s="71" t="s">
        <v>819</v>
      </c>
      <c r="C52" s="205" t="s">
        <v>781</v>
      </c>
      <c r="D52" s="190">
        <f>D53</f>
        <v>0.41499999999999998</v>
      </c>
      <c r="E52" s="180">
        <f>E53</f>
        <v>0.41499999999999998</v>
      </c>
      <c r="F52" s="205">
        <v>0</v>
      </c>
      <c r="G52" s="205">
        <v>0</v>
      </c>
      <c r="H52" s="180">
        <f>H53</f>
        <v>0.41499999999999998</v>
      </c>
      <c r="I52" s="205">
        <v>0</v>
      </c>
      <c r="J52" s="180">
        <f>J53</f>
        <v>0.41499999999999998</v>
      </c>
      <c r="K52" s="205">
        <v>0</v>
      </c>
      <c r="L52" s="180">
        <f>L53</f>
        <v>0.43</v>
      </c>
      <c r="M52" s="205">
        <v>0</v>
      </c>
      <c r="N52" s="205">
        <f t="shared" si="3"/>
        <v>-1.5000000000000013E-2</v>
      </c>
      <c r="O52" s="205">
        <v>0</v>
      </c>
      <c r="P52" s="205">
        <f t="shared" si="4"/>
        <v>1.5000000000000013E-2</v>
      </c>
      <c r="Q52" s="205">
        <v>0</v>
      </c>
      <c r="R52" s="182">
        <f t="shared" si="5"/>
        <v>3.6144578313253044</v>
      </c>
      <c r="S52" s="205">
        <v>0</v>
      </c>
      <c r="T52" s="237" t="s">
        <v>849</v>
      </c>
      <c r="U52" s="231"/>
      <c r="V52" s="5"/>
      <c r="W52" s="5"/>
    </row>
    <row r="53" spans="1:23" ht="58.5" customHeight="1" x14ac:dyDescent="0.25">
      <c r="A53" s="119" t="s">
        <v>98</v>
      </c>
      <c r="B53" s="313" t="s">
        <v>908</v>
      </c>
      <c r="C53" s="27" t="s">
        <v>950</v>
      </c>
      <c r="D53" s="183">
        <v>0.41499999999999998</v>
      </c>
      <c r="E53" s="190">
        <v>0.41499999999999998</v>
      </c>
      <c r="F53" s="205">
        <v>0</v>
      </c>
      <c r="G53" s="205">
        <v>0</v>
      </c>
      <c r="H53" s="190">
        <v>0.41499999999999998</v>
      </c>
      <c r="I53" s="205">
        <v>0</v>
      </c>
      <c r="J53" s="183">
        <v>0.41499999999999998</v>
      </c>
      <c r="K53" s="205">
        <v>0</v>
      </c>
      <c r="L53" s="180">
        <v>0.43</v>
      </c>
      <c r="M53" s="205">
        <v>0</v>
      </c>
      <c r="N53" s="205">
        <f t="shared" si="3"/>
        <v>-1.5000000000000013E-2</v>
      </c>
      <c r="O53" s="205">
        <v>0</v>
      </c>
      <c r="P53" s="205">
        <f t="shared" si="4"/>
        <v>1.5000000000000013E-2</v>
      </c>
      <c r="Q53" s="205">
        <v>0</v>
      </c>
      <c r="R53" s="182">
        <f t="shared" si="5"/>
        <v>3.6144578313253044</v>
      </c>
      <c r="S53" s="205">
        <v>0</v>
      </c>
      <c r="T53" s="329" t="s">
        <v>1035</v>
      </c>
      <c r="U53" s="330"/>
    </row>
    <row r="54" spans="1:23" s="97" customFormat="1" ht="33" customHeight="1" x14ac:dyDescent="0.25">
      <c r="A54" s="205" t="s">
        <v>106</v>
      </c>
      <c r="B54" s="71" t="s">
        <v>820</v>
      </c>
      <c r="C54" s="205" t="s">
        <v>781</v>
      </c>
      <c r="D54" s="190">
        <f>D55</f>
        <v>5.44</v>
      </c>
      <c r="E54" s="180">
        <f>E55</f>
        <v>5.44</v>
      </c>
      <c r="F54" s="205">
        <v>0</v>
      </c>
      <c r="G54" s="205">
        <v>0</v>
      </c>
      <c r="H54" s="180">
        <f>H55</f>
        <v>5.44</v>
      </c>
      <c r="I54" s="205">
        <v>0</v>
      </c>
      <c r="J54" s="180">
        <f>J55</f>
        <v>5.44</v>
      </c>
      <c r="K54" s="205">
        <v>0</v>
      </c>
      <c r="L54" s="180">
        <f>L55</f>
        <v>5.44</v>
      </c>
      <c r="M54" s="205">
        <v>0</v>
      </c>
      <c r="N54" s="205">
        <f t="shared" si="3"/>
        <v>0</v>
      </c>
      <c r="O54" s="205">
        <v>0</v>
      </c>
      <c r="P54" s="205">
        <f t="shared" si="4"/>
        <v>0</v>
      </c>
      <c r="Q54" s="205">
        <v>0</v>
      </c>
      <c r="R54" s="184">
        <f t="shared" ref="R54:R55" si="6">P54/J54*100</f>
        <v>0</v>
      </c>
      <c r="S54" s="205">
        <v>0</v>
      </c>
      <c r="T54" s="237" t="s">
        <v>849</v>
      </c>
      <c r="U54" s="231"/>
      <c r="V54" s="5"/>
      <c r="W54" s="5"/>
    </row>
    <row r="55" spans="1:23" s="102" customFormat="1" ht="19.5" customHeight="1" x14ac:dyDescent="0.25">
      <c r="A55" s="205" t="s">
        <v>821</v>
      </c>
      <c r="B55" s="71" t="s">
        <v>822</v>
      </c>
      <c r="C55" s="205" t="s">
        <v>781</v>
      </c>
      <c r="D55" s="190">
        <f>SUM(D56:D88)</f>
        <v>5.44</v>
      </c>
      <c r="E55" s="180">
        <f>SUM(E56:E88)</f>
        <v>5.44</v>
      </c>
      <c r="F55" s="205">
        <v>0</v>
      </c>
      <c r="G55" s="205">
        <v>0</v>
      </c>
      <c r="H55" s="180">
        <f>SUM(H56:H88)</f>
        <v>5.44</v>
      </c>
      <c r="I55" s="205">
        <v>0</v>
      </c>
      <c r="J55" s="180">
        <f>SUM(J56:J88)</f>
        <v>5.44</v>
      </c>
      <c r="K55" s="205">
        <v>0</v>
      </c>
      <c r="L55" s="180">
        <f>SUM(L56:L88)</f>
        <v>5.44</v>
      </c>
      <c r="M55" s="205">
        <v>0</v>
      </c>
      <c r="N55" s="205">
        <f t="shared" si="3"/>
        <v>0</v>
      </c>
      <c r="O55" s="205">
        <v>0</v>
      </c>
      <c r="P55" s="205">
        <f t="shared" si="4"/>
        <v>0</v>
      </c>
      <c r="Q55" s="205">
        <v>0</v>
      </c>
      <c r="R55" s="184">
        <f t="shared" si="6"/>
        <v>0</v>
      </c>
      <c r="S55" s="205">
        <v>0</v>
      </c>
      <c r="T55" s="237" t="s">
        <v>849</v>
      </c>
      <c r="U55" s="231"/>
      <c r="V55" s="5"/>
      <c r="W55" s="5"/>
    </row>
    <row r="56" spans="1:23" ht="24.75" customHeight="1" x14ac:dyDescent="0.25">
      <c r="A56" s="119" t="s">
        <v>821</v>
      </c>
      <c r="B56" s="314" t="s">
        <v>951</v>
      </c>
      <c r="C56" s="27" t="s">
        <v>952</v>
      </c>
      <c r="D56" s="183">
        <v>0.36099999999999999</v>
      </c>
      <c r="E56" s="180">
        <v>0.36099999999999999</v>
      </c>
      <c r="F56" s="205">
        <v>0</v>
      </c>
      <c r="G56" s="205">
        <v>0</v>
      </c>
      <c r="H56" s="180">
        <v>0.36099999999999999</v>
      </c>
      <c r="I56" s="205">
        <v>0</v>
      </c>
      <c r="J56" s="180">
        <v>0.36099999999999999</v>
      </c>
      <c r="K56" s="205">
        <v>0</v>
      </c>
      <c r="L56" s="205">
        <v>0.36099999999999999</v>
      </c>
      <c r="M56" s="205">
        <v>0</v>
      </c>
      <c r="N56" s="205">
        <f t="shared" si="3"/>
        <v>0</v>
      </c>
      <c r="O56" s="205">
        <v>0</v>
      </c>
      <c r="P56" s="205">
        <f t="shared" si="4"/>
        <v>0</v>
      </c>
      <c r="Q56" s="205">
        <v>0</v>
      </c>
      <c r="R56" s="184">
        <f t="shared" si="5"/>
        <v>0</v>
      </c>
      <c r="S56" s="205">
        <v>0</v>
      </c>
      <c r="T56" s="237" t="s">
        <v>849</v>
      </c>
      <c r="U56" s="231"/>
    </row>
    <row r="57" spans="1:23" ht="22.5" customHeight="1" x14ac:dyDescent="0.25">
      <c r="A57" s="119" t="s">
        <v>821</v>
      </c>
      <c r="B57" s="314" t="s">
        <v>953</v>
      </c>
      <c r="C57" s="27" t="s">
        <v>954</v>
      </c>
      <c r="D57" s="183">
        <v>0.20399999999999999</v>
      </c>
      <c r="E57" s="180">
        <v>0.20399999999999999</v>
      </c>
      <c r="F57" s="205">
        <v>0</v>
      </c>
      <c r="G57" s="205">
        <v>0</v>
      </c>
      <c r="H57" s="180">
        <v>0.20399999999999999</v>
      </c>
      <c r="I57" s="205">
        <v>0</v>
      </c>
      <c r="J57" s="180">
        <v>0.20399999999999999</v>
      </c>
      <c r="K57" s="205">
        <v>0</v>
      </c>
      <c r="L57" s="205">
        <v>0.20399999999999999</v>
      </c>
      <c r="M57" s="205">
        <v>0</v>
      </c>
      <c r="N57" s="205">
        <f t="shared" si="3"/>
        <v>0</v>
      </c>
      <c r="O57" s="205">
        <v>0</v>
      </c>
      <c r="P57" s="205">
        <f t="shared" si="4"/>
        <v>0</v>
      </c>
      <c r="Q57" s="205">
        <v>0</v>
      </c>
      <c r="R57" s="184">
        <f t="shared" si="5"/>
        <v>0</v>
      </c>
      <c r="S57" s="205">
        <v>0</v>
      </c>
      <c r="T57" s="237" t="s">
        <v>849</v>
      </c>
      <c r="U57" s="231"/>
    </row>
    <row r="58" spans="1:23" ht="26.25" customHeight="1" x14ac:dyDescent="0.25">
      <c r="A58" s="119" t="s">
        <v>821</v>
      </c>
      <c r="B58" s="314" t="s">
        <v>955</v>
      </c>
      <c r="C58" s="27" t="s">
        <v>956</v>
      </c>
      <c r="D58" s="183">
        <v>0.112</v>
      </c>
      <c r="E58" s="180">
        <v>0.112</v>
      </c>
      <c r="F58" s="205">
        <v>0</v>
      </c>
      <c r="G58" s="205">
        <v>0</v>
      </c>
      <c r="H58" s="180">
        <v>0.112</v>
      </c>
      <c r="I58" s="205">
        <v>0</v>
      </c>
      <c r="J58" s="180">
        <v>0.112</v>
      </c>
      <c r="K58" s="205">
        <v>0</v>
      </c>
      <c r="L58" s="205">
        <v>0.112</v>
      </c>
      <c r="M58" s="205">
        <v>0</v>
      </c>
      <c r="N58" s="205">
        <f t="shared" si="3"/>
        <v>0</v>
      </c>
      <c r="O58" s="205">
        <v>0</v>
      </c>
      <c r="P58" s="205">
        <f t="shared" si="4"/>
        <v>0</v>
      </c>
      <c r="Q58" s="205">
        <v>0</v>
      </c>
      <c r="R58" s="184">
        <f>P58/J58*100</f>
        <v>0</v>
      </c>
      <c r="S58" s="205">
        <v>0</v>
      </c>
      <c r="T58" s="237" t="s">
        <v>849</v>
      </c>
      <c r="U58" s="231"/>
    </row>
    <row r="59" spans="1:23" ht="30" customHeight="1" x14ac:dyDescent="0.25">
      <c r="A59" s="119" t="s">
        <v>821</v>
      </c>
      <c r="B59" s="314" t="s">
        <v>957</v>
      </c>
      <c r="C59" s="27" t="s">
        <v>958</v>
      </c>
      <c r="D59" s="183">
        <v>0.13600000000000001</v>
      </c>
      <c r="E59" s="180">
        <v>0.13600000000000001</v>
      </c>
      <c r="F59" s="205">
        <v>0</v>
      </c>
      <c r="G59" s="205">
        <v>0</v>
      </c>
      <c r="H59" s="180">
        <v>0.13600000000000001</v>
      </c>
      <c r="I59" s="205">
        <v>0</v>
      </c>
      <c r="J59" s="180">
        <v>0.13600000000000001</v>
      </c>
      <c r="K59" s="205">
        <v>0</v>
      </c>
      <c r="L59" s="205">
        <v>0.13600000000000001</v>
      </c>
      <c r="M59" s="205">
        <v>0</v>
      </c>
      <c r="N59" s="205">
        <f t="shared" si="3"/>
        <v>0</v>
      </c>
      <c r="O59" s="205">
        <v>0</v>
      </c>
      <c r="P59" s="205">
        <f t="shared" si="4"/>
        <v>0</v>
      </c>
      <c r="Q59" s="205">
        <v>0</v>
      </c>
      <c r="R59" s="184">
        <f t="shared" si="5"/>
        <v>0</v>
      </c>
      <c r="S59" s="205">
        <v>0</v>
      </c>
      <c r="T59" s="237" t="s">
        <v>849</v>
      </c>
      <c r="U59" s="231"/>
    </row>
    <row r="60" spans="1:23" ht="23.25" customHeight="1" x14ac:dyDescent="0.25">
      <c r="A60" s="119" t="s">
        <v>821</v>
      </c>
      <c r="B60" s="314" t="s">
        <v>959</v>
      </c>
      <c r="C60" s="27" t="s">
        <v>960</v>
      </c>
      <c r="D60" s="183">
        <v>0.22700000000000001</v>
      </c>
      <c r="E60" s="180">
        <v>0.22700000000000001</v>
      </c>
      <c r="F60" s="205">
        <v>0</v>
      </c>
      <c r="G60" s="205">
        <v>0</v>
      </c>
      <c r="H60" s="180">
        <v>0.22700000000000001</v>
      </c>
      <c r="I60" s="205">
        <v>0</v>
      </c>
      <c r="J60" s="180">
        <v>0.22700000000000001</v>
      </c>
      <c r="K60" s="205">
        <v>0</v>
      </c>
      <c r="L60" s="205">
        <v>0.22700000000000001</v>
      </c>
      <c r="M60" s="205">
        <v>0</v>
      </c>
      <c r="N60" s="205">
        <f t="shared" si="3"/>
        <v>0</v>
      </c>
      <c r="O60" s="205">
        <v>0</v>
      </c>
      <c r="P60" s="205">
        <f t="shared" si="4"/>
        <v>0</v>
      </c>
      <c r="Q60" s="205">
        <v>0</v>
      </c>
      <c r="R60" s="184">
        <v>0</v>
      </c>
      <c r="S60" s="205">
        <v>0</v>
      </c>
      <c r="T60" s="237" t="s">
        <v>849</v>
      </c>
      <c r="U60" s="231"/>
    </row>
    <row r="61" spans="1:23" ht="34.5" customHeight="1" x14ac:dyDescent="0.25">
      <c r="A61" s="119" t="s">
        <v>821</v>
      </c>
      <c r="B61" s="314" t="s">
        <v>961</v>
      </c>
      <c r="C61" s="27" t="s">
        <v>962</v>
      </c>
      <c r="D61" s="183">
        <v>0.311</v>
      </c>
      <c r="E61" s="180">
        <v>0.311</v>
      </c>
      <c r="F61" s="205">
        <v>0</v>
      </c>
      <c r="G61" s="205">
        <v>0</v>
      </c>
      <c r="H61" s="180">
        <v>0.311</v>
      </c>
      <c r="I61" s="205">
        <v>0</v>
      </c>
      <c r="J61" s="180">
        <v>0.311</v>
      </c>
      <c r="K61" s="205">
        <v>0</v>
      </c>
      <c r="L61" s="205">
        <v>0.311</v>
      </c>
      <c r="M61" s="205">
        <v>0</v>
      </c>
      <c r="N61" s="205">
        <f t="shared" si="3"/>
        <v>0</v>
      </c>
      <c r="O61" s="205">
        <v>0</v>
      </c>
      <c r="P61" s="205">
        <f t="shared" si="4"/>
        <v>0</v>
      </c>
      <c r="Q61" s="205">
        <v>0</v>
      </c>
      <c r="R61" s="184">
        <f t="shared" si="5"/>
        <v>0</v>
      </c>
      <c r="S61" s="205">
        <v>0</v>
      </c>
      <c r="T61" s="237" t="s">
        <v>849</v>
      </c>
      <c r="U61" s="231"/>
    </row>
    <row r="62" spans="1:23" ht="22.5" customHeight="1" x14ac:dyDescent="0.25">
      <c r="A62" s="119" t="s">
        <v>821</v>
      </c>
      <c r="B62" s="314" t="s">
        <v>963</v>
      </c>
      <c r="C62" s="27" t="s">
        <v>964</v>
      </c>
      <c r="D62" s="183">
        <v>0.13300000000000001</v>
      </c>
      <c r="E62" s="180">
        <v>0.13300000000000001</v>
      </c>
      <c r="F62" s="205">
        <v>0</v>
      </c>
      <c r="G62" s="205">
        <v>0</v>
      </c>
      <c r="H62" s="180">
        <v>0.13300000000000001</v>
      </c>
      <c r="I62" s="205">
        <v>0</v>
      </c>
      <c r="J62" s="180">
        <v>0.13300000000000001</v>
      </c>
      <c r="K62" s="205">
        <v>0</v>
      </c>
      <c r="L62" s="205">
        <v>0.13300000000000001</v>
      </c>
      <c r="M62" s="205">
        <v>0</v>
      </c>
      <c r="N62" s="205">
        <f t="shared" si="3"/>
        <v>0</v>
      </c>
      <c r="O62" s="205">
        <v>0</v>
      </c>
      <c r="P62" s="205">
        <f t="shared" si="4"/>
        <v>0</v>
      </c>
      <c r="Q62" s="205">
        <v>0</v>
      </c>
      <c r="R62" s="184">
        <f t="shared" si="5"/>
        <v>0</v>
      </c>
      <c r="S62" s="205">
        <v>0</v>
      </c>
      <c r="T62" s="237" t="s">
        <v>849</v>
      </c>
      <c r="U62" s="231"/>
    </row>
    <row r="63" spans="1:23" ht="22.5" customHeight="1" x14ac:dyDescent="0.25">
      <c r="A63" s="119" t="s">
        <v>821</v>
      </c>
      <c r="B63" s="314" t="s">
        <v>965</v>
      </c>
      <c r="C63" s="27" t="s">
        <v>966</v>
      </c>
      <c r="D63" s="183">
        <v>0.17599999999999999</v>
      </c>
      <c r="E63" s="180">
        <v>0.17599999999999999</v>
      </c>
      <c r="F63" s="205">
        <v>0</v>
      </c>
      <c r="G63" s="205">
        <v>0</v>
      </c>
      <c r="H63" s="180">
        <v>0.17599999999999999</v>
      </c>
      <c r="I63" s="205">
        <v>0</v>
      </c>
      <c r="J63" s="180">
        <v>0.17599999999999999</v>
      </c>
      <c r="K63" s="205">
        <v>0</v>
      </c>
      <c r="L63" s="205">
        <v>0.17599999999999999</v>
      </c>
      <c r="M63" s="205">
        <v>0</v>
      </c>
      <c r="N63" s="205">
        <f t="shared" si="3"/>
        <v>0</v>
      </c>
      <c r="O63" s="205">
        <v>0</v>
      </c>
      <c r="P63" s="205">
        <f t="shared" si="4"/>
        <v>0</v>
      </c>
      <c r="Q63" s="205">
        <v>0</v>
      </c>
      <c r="R63" s="184">
        <f t="shared" si="5"/>
        <v>0</v>
      </c>
      <c r="S63" s="205">
        <v>0</v>
      </c>
      <c r="T63" s="237" t="s">
        <v>849</v>
      </c>
      <c r="U63" s="231"/>
    </row>
    <row r="64" spans="1:23" ht="29.25" customHeight="1" x14ac:dyDescent="0.25">
      <c r="A64" s="119" t="s">
        <v>821</v>
      </c>
      <c r="B64" s="314" t="s">
        <v>967</v>
      </c>
      <c r="C64" s="27" t="s">
        <v>968</v>
      </c>
      <c r="D64" s="183">
        <v>0.18</v>
      </c>
      <c r="E64" s="180">
        <v>0.18</v>
      </c>
      <c r="F64" s="205">
        <v>0</v>
      </c>
      <c r="G64" s="205">
        <v>0</v>
      </c>
      <c r="H64" s="180">
        <v>0.18</v>
      </c>
      <c r="I64" s="205">
        <v>0</v>
      </c>
      <c r="J64" s="180">
        <v>0.18</v>
      </c>
      <c r="K64" s="205">
        <v>0</v>
      </c>
      <c r="L64" s="205">
        <v>0.18</v>
      </c>
      <c r="M64" s="205">
        <v>0</v>
      </c>
      <c r="N64" s="205">
        <f t="shared" si="3"/>
        <v>0</v>
      </c>
      <c r="O64" s="205">
        <v>0</v>
      </c>
      <c r="P64" s="205">
        <f t="shared" si="4"/>
        <v>0</v>
      </c>
      <c r="Q64" s="205">
        <v>0</v>
      </c>
      <c r="R64" s="184">
        <f>P64/J64*100</f>
        <v>0</v>
      </c>
      <c r="S64" s="205">
        <v>0</v>
      </c>
      <c r="T64" s="237" t="s">
        <v>849</v>
      </c>
      <c r="U64" s="231"/>
    </row>
    <row r="65" spans="1:21" ht="24.75" customHeight="1" x14ac:dyDescent="0.25">
      <c r="A65" s="119" t="s">
        <v>821</v>
      </c>
      <c r="B65" s="314" t="s">
        <v>969</v>
      </c>
      <c r="C65" s="27" t="s">
        <v>970</v>
      </c>
      <c r="D65" s="183">
        <v>0.14199999999999999</v>
      </c>
      <c r="E65" s="180">
        <v>0.14199999999999999</v>
      </c>
      <c r="F65" s="205">
        <v>0</v>
      </c>
      <c r="G65" s="205">
        <v>0</v>
      </c>
      <c r="H65" s="180">
        <v>0.14199999999999999</v>
      </c>
      <c r="I65" s="205">
        <v>0</v>
      </c>
      <c r="J65" s="180">
        <v>0.14199999999999999</v>
      </c>
      <c r="K65" s="205">
        <v>0</v>
      </c>
      <c r="L65" s="205">
        <v>0.14199999999999999</v>
      </c>
      <c r="M65" s="205">
        <v>0</v>
      </c>
      <c r="N65" s="205">
        <f t="shared" si="3"/>
        <v>0</v>
      </c>
      <c r="O65" s="205">
        <v>0</v>
      </c>
      <c r="P65" s="205">
        <f t="shared" si="4"/>
        <v>0</v>
      </c>
      <c r="Q65" s="205">
        <v>0</v>
      </c>
      <c r="R65" s="184">
        <f t="shared" si="5"/>
        <v>0</v>
      </c>
      <c r="S65" s="205">
        <v>0</v>
      </c>
      <c r="T65" s="237" t="s">
        <v>849</v>
      </c>
      <c r="U65" s="231"/>
    </row>
    <row r="66" spans="1:21" ht="19.5" customHeight="1" x14ac:dyDescent="0.25">
      <c r="A66" s="119" t="s">
        <v>821</v>
      </c>
      <c r="B66" s="314" t="s">
        <v>971</v>
      </c>
      <c r="C66" s="27" t="s">
        <v>972</v>
      </c>
      <c r="D66" s="183">
        <v>0.109</v>
      </c>
      <c r="E66" s="180">
        <v>0.109</v>
      </c>
      <c r="F66" s="205">
        <v>0</v>
      </c>
      <c r="G66" s="205">
        <v>0</v>
      </c>
      <c r="H66" s="180">
        <v>0.109</v>
      </c>
      <c r="I66" s="205">
        <v>0</v>
      </c>
      <c r="J66" s="180">
        <v>0.109</v>
      </c>
      <c r="K66" s="205">
        <v>0</v>
      </c>
      <c r="L66" s="205">
        <v>0.109</v>
      </c>
      <c r="M66" s="205">
        <v>0</v>
      </c>
      <c r="N66" s="205">
        <f t="shared" si="3"/>
        <v>0</v>
      </c>
      <c r="O66" s="205">
        <v>0</v>
      </c>
      <c r="P66" s="205">
        <f t="shared" si="4"/>
        <v>0</v>
      </c>
      <c r="Q66" s="205">
        <v>0</v>
      </c>
      <c r="R66" s="184">
        <f t="shared" si="5"/>
        <v>0</v>
      </c>
      <c r="S66" s="205">
        <v>0</v>
      </c>
      <c r="T66" s="237" t="s">
        <v>849</v>
      </c>
      <c r="U66" s="231"/>
    </row>
    <row r="67" spans="1:21" ht="23.25" customHeight="1" x14ac:dyDescent="0.25">
      <c r="A67" s="119" t="s">
        <v>821</v>
      </c>
      <c r="B67" s="314" t="s">
        <v>973</v>
      </c>
      <c r="C67" s="27" t="s">
        <v>974</v>
      </c>
      <c r="D67" s="183">
        <v>0.10100000000000001</v>
      </c>
      <c r="E67" s="180">
        <v>0.10100000000000001</v>
      </c>
      <c r="F67" s="205">
        <v>0</v>
      </c>
      <c r="G67" s="205">
        <v>0</v>
      </c>
      <c r="H67" s="180">
        <v>0.10100000000000001</v>
      </c>
      <c r="I67" s="205">
        <v>0</v>
      </c>
      <c r="J67" s="180">
        <v>0.10100000000000001</v>
      </c>
      <c r="K67" s="205">
        <v>0</v>
      </c>
      <c r="L67" s="205">
        <v>0.10100000000000001</v>
      </c>
      <c r="M67" s="205">
        <v>0</v>
      </c>
      <c r="N67" s="205">
        <f t="shared" si="3"/>
        <v>0</v>
      </c>
      <c r="O67" s="205">
        <v>0</v>
      </c>
      <c r="P67" s="205">
        <f t="shared" si="4"/>
        <v>0</v>
      </c>
      <c r="Q67" s="205">
        <v>0</v>
      </c>
      <c r="R67" s="184">
        <f t="shared" si="5"/>
        <v>0</v>
      </c>
      <c r="S67" s="205">
        <v>0</v>
      </c>
      <c r="T67" s="237" t="s">
        <v>849</v>
      </c>
      <c r="U67" s="231"/>
    </row>
    <row r="68" spans="1:21" ht="27" customHeight="1" x14ac:dyDescent="0.25">
      <c r="A68" s="119" t="s">
        <v>821</v>
      </c>
      <c r="B68" s="314" t="s">
        <v>975</v>
      </c>
      <c r="C68" s="27" t="s">
        <v>976</v>
      </c>
      <c r="D68" s="183">
        <v>8.6999999999999994E-2</v>
      </c>
      <c r="E68" s="180">
        <v>8.6999999999999994E-2</v>
      </c>
      <c r="F68" s="205">
        <v>0</v>
      </c>
      <c r="G68" s="205">
        <v>0</v>
      </c>
      <c r="H68" s="180">
        <v>8.6999999999999994E-2</v>
      </c>
      <c r="I68" s="205">
        <v>0</v>
      </c>
      <c r="J68" s="180">
        <v>8.6999999999999994E-2</v>
      </c>
      <c r="K68" s="205">
        <v>0</v>
      </c>
      <c r="L68" s="205">
        <v>8.6999999999999994E-2</v>
      </c>
      <c r="M68" s="205">
        <v>0</v>
      </c>
      <c r="N68" s="205">
        <f t="shared" si="3"/>
        <v>0</v>
      </c>
      <c r="O68" s="205">
        <v>0</v>
      </c>
      <c r="P68" s="205">
        <f t="shared" si="4"/>
        <v>0</v>
      </c>
      <c r="Q68" s="205">
        <v>0</v>
      </c>
      <c r="R68" s="184">
        <f t="shared" si="5"/>
        <v>0</v>
      </c>
      <c r="S68" s="205">
        <v>0</v>
      </c>
      <c r="T68" s="237" t="s">
        <v>849</v>
      </c>
      <c r="U68" s="231"/>
    </row>
    <row r="69" spans="1:21" ht="21" customHeight="1" x14ac:dyDescent="0.25">
      <c r="A69" s="119" t="s">
        <v>821</v>
      </c>
      <c r="B69" s="314" t="s">
        <v>977</v>
      </c>
      <c r="C69" s="27" t="s">
        <v>978</v>
      </c>
      <c r="D69" s="183">
        <v>0.11600000000000001</v>
      </c>
      <c r="E69" s="180">
        <v>0.11600000000000001</v>
      </c>
      <c r="F69" s="205">
        <v>0</v>
      </c>
      <c r="G69" s="205">
        <v>0</v>
      </c>
      <c r="H69" s="180">
        <v>0.11600000000000001</v>
      </c>
      <c r="I69" s="205">
        <v>0</v>
      </c>
      <c r="J69" s="180">
        <v>0.11600000000000001</v>
      </c>
      <c r="K69" s="205">
        <v>0</v>
      </c>
      <c r="L69" s="205">
        <v>0.11600000000000001</v>
      </c>
      <c r="M69" s="205">
        <v>0</v>
      </c>
      <c r="N69" s="205">
        <f t="shared" si="3"/>
        <v>0</v>
      </c>
      <c r="O69" s="205">
        <v>0</v>
      </c>
      <c r="P69" s="205">
        <f t="shared" si="4"/>
        <v>0</v>
      </c>
      <c r="Q69" s="205">
        <v>0</v>
      </c>
      <c r="R69" s="184">
        <f t="shared" si="5"/>
        <v>0</v>
      </c>
      <c r="S69" s="205">
        <v>0</v>
      </c>
      <c r="T69" s="237" t="s">
        <v>849</v>
      </c>
      <c r="U69" s="231"/>
    </row>
    <row r="70" spans="1:21" ht="22.5" customHeight="1" x14ac:dyDescent="0.25">
      <c r="A70" s="119" t="s">
        <v>821</v>
      </c>
      <c r="B70" s="314" t="s">
        <v>979</v>
      </c>
      <c r="C70" s="27" t="s">
        <v>980</v>
      </c>
      <c r="D70" s="183">
        <v>0.154</v>
      </c>
      <c r="E70" s="180">
        <v>0.154</v>
      </c>
      <c r="F70" s="205">
        <v>0</v>
      </c>
      <c r="G70" s="205">
        <v>0</v>
      </c>
      <c r="H70" s="180">
        <v>0.154</v>
      </c>
      <c r="I70" s="205">
        <v>0</v>
      </c>
      <c r="J70" s="180">
        <v>0.154</v>
      </c>
      <c r="K70" s="205">
        <v>0</v>
      </c>
      <c r="L70" s="205">
        <v>0.154</v>
      </c>
      <c r="M70" s="205">
        <v>0</v>
      </c>
      <c r="N70" s="205">
        <f t="shared" si="3"/>
        <v>0</v>
      </c>
      <c r="O70" s="205">
        <v>0</v>
      </c>
      <c r="P70" s="205">
        <f t="shared" si="4"/>
        <v>0</v>
      </c>
      <c r="Q70" s="205">
        <v>0</v>
      </c>
      <c r="R70" s="184">
        <f t="shared" si="5"/>
        <v>0</v>
      </c>
      <c r="S70" s="205">
        <v>0</v>
      </c>
      <c r="T70" s="237" t="s">
        <v>849</v>
      </c>
      <c r="U70" s="231"/>
    </row>
    <row r="71" spans="1:21" ht="27" customHeight="1" x14ac:dyDescent="0.25">
      <c r="A71" s="119" t="s">
        <v>821</v>
      </c>
      <c r="B71" s="314" t="s">
        <v>981</v>
      </c>
      <c r="C71" s="27" t="s">
        <v>982</v>
      </c>
      <c r="D71" s="183">
        <v>0.18099999999999999</v>
      </c>
      <c r="E71" s="180">
        <v>0.18099999999999999</v>
      </c>
      <c r="F71" s="205">
        <v>0</v>
      </c>
      <c r="G71" s="205">
        <v>0</v>
      </c>
      <c r="H71" s="180">
        <v>0.18099999999999999</v>
      </c>
      <c r="I71" s="205">
        <v>0</v>
      </c>
      <c r="J71" s="180">
        <v>0.18099999999999999</v>
      </c>
      <c r="K71" s="205">
        <v>0</v>
      </c>
      <c r="L71" s="205">
        <v>0.18099999999999999</v>
      </c>
      <c r="M71" s="205">
        <v>0</v>
      </c>
      <c r="N71" s="205">
        <f t="shared" si="3"/>
        <v>0</v>
      </c>
      <c r="O71" s="205">
        <v>0</v>
      </c>
      <c r="P71" s="205">
        <f t="shared" si="4"/>
        <v>0</v>
      </c>
      <c r="Q71" s="205">
        <v>0</v>
      </c>
      <c r="R71" s="184">
        <f t="shared" si="5"/>
        <v>0</v>
      </c>
      <c r="S71" s="205">
        <v>0</v>
      </c>
      <c r="T71" s="237" t="s">
        <v>849</v>
      </c>
      <c r="U71" s="231"/>
    </row>
    <row r="72" spans="1:21" ht="21.75" customHeight="1" x14ac:dyDescent="0.25">
      <c r="A72" s="119" t="s">
        <v>821</v>
      </c>
      <c r="B72" s="314" t="s">
        <v>983</v>
      </c>
      <c r="C72" s="27" t="s">
        <v>984</v>
      </c>
      <c r="D72" s="183">
        <v>0.113</v>
      </c>
      <c r="E72" s="180">
        <v>0.113</v>
      </c>
      <c r="F72" s="205">
        <v>0</v>
      </c>
      <c r="G72" s="205">
        <v>0</v>
      </c>
      <c r="H72" s="180">
        <v>0.113</v>
      </c>
      <c r="I72" s="205">
        <v>0</v>
      </c>
      <c r="J72" s="180">
        <v>0.113</v>
      </c>
      <c r="K72" s="205">
        <v>0</v>
      </c>
      <c r="L72" s="205">
        <v>0.113</v>
      </c>
      <c r="M72" s="205">
        <v>0</v>
      </c>
      <c r="N72" s="205">
        <f t="shared" si="3"/>
        <v>0</v>
      </c>
      <c r="O72" s="205">
        <v>0</v>
      </c>
      <c r="P72" s="205">
        <f t="shared" si="4"/>
        <v>0</v>
      </c>
      <c r="Q72" s="205">
        <v>0</v>
      </c>
      <c r="R72" s="184">
        <f t="shared" si="5"/>
        <v>0</v>
      </c>
      <c r="S72" s="205">
        <v>0</v>
      </c>
      <c r="T72" s="237" t="s">
        <v>849</v>
      </c>
      <c r="U72" s="231"/>
    </row>
    <row r="73" spans="1:21" ht="21.75" customHeight="1" x14ac:dyDescent="0.25">
      <c r="A73" s="119" t="s">
        <v>821</v>
      </c>
      <c r="B73" s="314" t="s">
        <v>985</v>
      </c>
      <c r="C73" s="27" t="s">
        <v>986</v>
      </c>
      <c r="D73" s="183">
        <v>0.16400000000000001</v>
      </c>
      <c r="E73" s="180">
        <v>0.16400000000000001</v>
      </c>
      <c r="F73" s="205">
        <v>0</v>
      </c>
      <c r="G73" s="205">
        <v>0</v>
      </c>
      <c r="H73" s="180">
        <v>0.16400000000000001</v>
      </c>
      <c r="I73" s="205">
        <v>0</v>
      </c>
      <c r="J73" s="180">
        <v>0.16400000000000001</v>
      </c>
      <c r="K73" s="205">
        <v>0</v>
      </c>
      <c r="L73" s="205">
        <v>0.16400000000000001</v>
      </c>
      <c r="M73" s="205">
        <v>0</v>
      </c>
      <c r="N73" s="205">
        <f t="shared" si="3"/>
        <v>0</v>
      </c>
      <c r="O73" s="205">
        <v>0</v>
      </c>
      <c r="P73" s="205">
        <f t="shared" si="4"/>
        <v>0</v>
      </c>
      <c r="Q73" s="205">
        <v>0</v>
      </c>
      <c r="R73" s="184">
        <f t="shared" si="5"/>
        <v>0</v>
      </c>
      <c r="S73" s="205">
        <v>0</v>
      </c>
      <c r="T73" s="237" t="s">
        <v>849</v>
      </c>
      <c r="U73" s="231"/>
    </row>
    <row r="74" spans="1:21" ht="26.25" customHeight="1" x14ac:dyDescent="0.25">
      <c r="A74" s="119" t="s">
        <v>821</v>
      </c>
      <c r="B74" s="314" t="s">
        <v>987</v>
      </c>
      <c r="C74" s="27" t="s">
        <v>988</v>
      </c>
      <c r="D74" s="183">
        <v>0.24</v>
      </c>
      <c r="E74" s="180">
        <v>0.24</v>
      </c>
      <c r="F74" s="205">
        <v>0</v>
      </c>
      <c r="G74" s="205">
        <v>0</v>
      </c>
      <c r="H74" s="180">
        <v>0.24</v>
      </c>
      <c r="I74" s="205">
        <v>0</v>
      </c>
      <c r="J74" s="180">
        <v>0.24</v>
      </c>
      <c r="K74" s="205">
        <v>0</v>
      </c>
      <c r="L74" s="205">
        <v>0.24</v>
      </c>
      <c r="M74" s="205">
        <v>0</v>
      </c>
      <c r="N74" s="205">
        <f t="shared" si="3"/>
        <v>0</v>
      </c>
      <c r="O74" s="205">
        <v>0</v>
      </c>
      <c r="P74" s="205">
        <f t="shared" si="4"/>
        <v>0</v>
      </c>
      <c r="Q74" s="205">
        <v>0</v>
      </c>
      <c r="R74" s="184">
        <f t="shared" si="5"/>
        <v>0</v>
      </c>
      <c r="S74" s="205">
        <v>0</v>
      </c>
      <c r="T74" s="237" t="s">
        <v>849</v>
      </c>
      <c r="U74" s="231"/>
    </row>
    <row r="75" spans="1:21" ht="21.75" customHeight="1" x14ac:dyDescent="0.25">
      <c r="A75" s="119" t="s">
        <v>821</v>
      </c>
      <c r="B75" s="314" t="s">
        <v>989</v>
      </c>
      <c r="C75" s="27" t="s">
        <v>990</v>
      </c>
      <c r="D75" s="183">
        <v>0.104</v>
      </c>
      <c r="E75" s="180">
        <v>0.104</v>
      </c>
      <c r="F75" s="205">
        <v>0</v>
      </c>
      <c r="G75" s="205">
        <v>0</v>
      </c>
      <c r="H75" s="180">
        <v>0.104</v>
      </c>
      <c r="I75" s="205">
        <v>0</v>
      </c>
      <c r="J75" s="180">
        <v>0.104</v>
      </c>
      <c r="K75" s="205">
        <v>0</v>
      </c>
      <c r="L75" s="205">
        <v>0.104</v>
      </c>
      <c r="M75" s="205">
        <v>0</v>
      </c>
      <c r="N75" s="205">
        <f t="shared" si="3"/>
        <v>0</v>
      </c>
      <c r="O75" s="205">
        <v>0</v>
      </c>
      <c r="P75" s="205">
        <f t="shared" si="4"/>
        <v>0</v>
      </c>
      <c r="Q75" s="205">
        <v>0</v>
      </c>
      <c r="R75" s="184">
        <f t="shared" si="5"/>
        <v>0</v>
      </c>
      <c r="S75" s="205">
        <v>0</v>
      </c>
      <c r="T75" s="237" t="s">
        <v>849</v>
      </c>
      <c r="U75" s="231"/>
    </row>
    <row r="76" spans="1:21" ht="22.5" customHeight="1" x14ac:dyDescent="0.25">
      <c r="A76" s="119" t="s">
        <v>821</v>
      </c>
      <c r="B76" s="314" t="s">
        <v>991</v>
      </c>
      <c r="C76" s="27" t="s">
        <v>992</v>
      </c>
      <c r="D76" s="183">
        <v>0.11</v>
      </c>
      <c r="E76" s="180">
        <v>0.11</v>
      </c>
      <c r="F76" s="205">
        <v>0</v>
      </c>
      <c r="G76" s="205">
        <v>0</v>
      </c>
      <c r="H76" s="180">
        <v>0.11</v>
      </c>
      <c r="I76" s="205">
        <v>0</v>
      </c>
      <c r="J76" s="180">
        <v>0.11</v>
      </c>
      <c r="K76" s="205">
        <v>0</v>
      </c>
      <c r="L76" s="205">
        <v>0.11</v>
      </c>
      <c r="M76" s="205">
        <v>0</v>
      </c>
      <c r="N76" s="205">
        <f t="shared" si="3"/>
        <v>0</v>
      </c>
      <c r="O76" s="205">
        <v>0</v>
      </c>
      <c r="P76" s="205">
        <f t="shared" si="4"/>
        <v>0</v>
      </c>
      <c r="Q76" s="205">
        <v>0</v>
      </c>
      <c r="R76" s="184">
        <f t="shared" si="5"/>
        <v>0</v>
      </c>
      <c r="S76" s="205">
        <v>0</v>
      </c>
      <c r="T76" s="237" t="s">
        <v>849</v>
      </c>
      <c r="U76" s="231"/>
    </row>
    <row r="77" spans="1:21" ht="29.25" customHeight="1" x14ac:dyDescent="0.25">
      <c r="A77" s="119" t="s">
        <v>821</v>
      </c>
      <c r="B77" s="314" t="s">
        <v>993</v>
      </c>
      <c r="C77" s="27" t="s">
        <v>994</v>
      </c>
      <c r="D77" s="183">
        <v>9.5000000000000001E-2</v>
      </c>
      <c r="E77" s="180">
        <v>9.5000000000000001E-2</v>
      </c>
      <c r="F77" s="205">
        <v>0</v>
      </c>
      <c r="G77" s="205">
        <v>0</v>
      </c>
      <c r="H77" s="180">
        <v>9.5000000000000001E-2</v>
      </c>
      <c r="I77" s="205">
        <v>0</v>
      </c>
      <c r="J77" s="180">
        <v>9.5000000000000001E-2</v>
      </c>
      <c r="K77" s="205">
        <v>0</v>
      </c>
      <c r="L77" s="205">
        <v>9.5000000000000001E-2</v>
      </c>
      <c r="M77" s="205">
        <v>0</v>
      </c>
      <c r="N77" s="205">
        <f t="shared" si="3"/>
        <v>0</v>
      </c>
      <c r="O77" s="205">
        <v>0</v>
      </c>
      <c r="P77" s="205">
        <f t="shared" si="4"/>
        <v>0</v>
      </c>
      <c r="Q77" s="205">
        <v>0</v>
      </c>
      <c r="R77" s="184">
        <f t="shared" si="5"/>
        <v>0</v>
      </c>
      <c r="S77" s="205">
        <v>0</v>
      </c>
      <c r="T77" s="237" t="s">
        <v>849</v>
      </c>
      <c r="U77" s="231"/>
    </row>
    <row r="78" spans="1:21" ht="29.25" customHeight="1" x14ac:dyDescent="0.25">
      <c r="A78" s="119" t="s">
        <v>821</v>
      </c>
      <c r="B78" s="314" t="s">
        <v>995</v>
      </c>
      <c r="C78" s="27" t="s">
        <v>996</v>
      </c>
      <c r="D78" s="183">
        <v>0.23100000000000001</v>
      </c>
      <c r="E78" s="180">
        <v>0.23100000000000001</v>
      </c>
      <c r="F78" s="205">
        <v>0</v>
      </c>
      <c r="G78" s="205">
        <v>0</v>
      </c>
      <c r="H78" s="180">
        <v>0.23100000000000001</v>
      </c>
      <c r="I78" s="205">
        <v>0</v>
      </c>
      <c r="J78" s="180">
        <v>0.23100000000000001</v>
      </c>
      <c r="K78" s="205">
        <v>0</v>
      </c>
      <c r="L78" s="205">
        <v>0.23100000000000001</v>
      </c>
      <c r="M78" s="205">
        <v>0</v>
      </c>
      <c r="N78" s="205">
        <f t="shared" si="3"/>
        <v>0</v>
      </c>
      <c r="O78" s="205">
        <v>0</v>
      </c>
      <c r="P78" s="205">
        <f t="shared" si="4"/>
        <v>0</v>
      </c>
      <c r="Q78" s="205">
        <v>0</v>
      </c>
      <c r="R78" s="184">
        <f t="shared" si="5"/>
        <v>0</v>
      </c>
      <c r="S78" s="205">
        <v>0</v>
      </c>
      <c r="T78" s="237" t="s">
        <v>849</v>
      </c>
      <c r="U78" s="231"/>
    </row>
    <row r="79" spans="1:21" ht="24" customHeight="1" x14ac:dyDescent="0.25">
      <c r="A79" s="119" t="s">
        <v>821</v>
      </c>
      <c r="B79" s="314" t="s">
        <v>997</v>
      </c>
      <c r="C79" s="27" t="s">
        <v>998</v>
      </c>
      <c r="D79" s="183">
        <v>0.16400000000000001</v>
      </c>
      <c r="E79" s="180">
        <v>0.16400000000000001</v>
      </c>
      <c r="F79" s="205">
        <v>0</v>
      </c>
      <c r="G79" s="205">
        <v>0</v>
      </c>
      <c r="H79" s="180">
        <v>0.16400000000000001</v>
      </c>
      <c r="I79" s="205">
        <v>0</v>
      </c>
      <c r="J79" s="180">
        <v>0.16400000000000001</v>
      </c>
      <c r="K79" s="205">
        <v>0</v>
      </c>
      <c r="L79" s="205">
        <v>0.16400000000000001</v>
      </c>
      <c r="M79" s="205">
        <v>0</v>
      </c>
      <c r="N79" s="205">
        <f t="shared" si="3"/>
        <v>0</v>
      </c>
      <c r="O79" s="205">
        <v>0</v>
      </c>
      <c r="P79" s="205">
        <f t="shared" si="4"/>
        <v>0</v>
      </c>
      <c r="Q79" s="205">
        <v>0</v>
      </c>
      <c r="R79" s="184">
        <f t="shared" si="5"/>
        <v>0</v>
      </c>
      <c r="S79" s="205">
        <v>0</v>
      </c>
      <c r="T79" s="237" t="s">
        <v>849</v>
      </c>
      <c r="U79" s="231"/>
    </row>
    <row r="80" spans="1:21" ht="21" customHeight="1" x14ac:dyDescent="0.25">
      <c r="A80" s="119" t="s">
        <v>821</v>
      </c>
      <c r="B80" s="314" t="s">
        <v>999</v>
      </c>
      <c r="C80" s="27" t="s">
        <v>1000</v>
      </c>
      <c r="D80" s="183">
        <v>0.14599999999999999</v>
      </c>
      <c r="E80" s="180">
        <v>0.14599999999999999</v>
      </c>
      <c r="F80" s="205">
        <v>0</v>
      </c>
      <c r="G80" s="205">
        <v>0</v>
      </c>
      <c r="H80" s="180">
        <v>0.14599999999999999</v>
      </c>
      <c r="I80" s="205">
        <v>0</v>
      </c>
      <c r="J80" s="180">
        <v>0.14599999999999999</v>
      </c>
      <c r="K80" s="205">
        <v>0</v>
      </c>
      <c r="L80" s="205">
        <v>0.14599999999999999</v>
      </c>
      <c r="M80" s="205">
        <v>0</v>
      </c>
      <c r="N80" s="205">
        <f t="shared" si="3"/>
        <v>0</v>
      </c>
      <c r="O80" s="205">
        <v>0</v>
      </c>
      <c r="P80" s="205">
        <f t="shared" si="4"/>
        <v>0</v>
      </c>
      <c r="Q80" s="205">
        <v>0</v>
      </c>
      <c r="R80" s="184">
        <f t="shared" si="5"/>
        <v>0</v>
      </c>
      <c r="S80" s="205">
        <v>0</v>
      </c>
      <c r="T80" s="237" t="s">
        <v>849</v>
      </c>
      <c r="U80" s="231"/>
    </row>
    <row r="81" spans="1:23" ht="26.25" customHeight="1" x14ac:dyDescent="0.25">
      <c r="A81" s="119" t="s">
        <v>821</v>
      </c>
      <c r="B81" s="314" t="s">
        <v>1001</v>
      </c>
      <c r="C81" s="27" t="s">
        <v>1002</v>
      </c>
      <c r="D81" s="183">
        <v>0.159</v>
      </c>
      <c r="E81" s="180">
        <v>0.159</v>
      </c>
      <c r="F81" s="205">
        <v>0</v>
      </c>
      <c r="G81" s="205">
        <v>0</v>
      </c>
      <c r="H81" s="180">
        <v>0.159</v>
      </c>
      <c r="I81" s="205">
        <v>0</v>
      </c>
      <c r="J81" s="180">
        <v>0.159</v>
      </c>
      <c r="K81" s="205">
        <v>0</v>
      </c>
      <c r="L81" s="205">
        <v>0.159</v>
      </c>
      <c r="M81" s="205">
        <v>0</v>
      </c>
      <c r="N81" s="205">
        <f t="shared" si="3"/>
        <v>0</v>
      </c>
      <c r="O81" s="205">
        <v>0</v>
      </c>
      <c r="P81" s="205">
        <f t="shared" si="4"/>
        <v>0</v>
      </c>
      <c r="Q81" s="205">
        <v>0</v>
      </c>
      <c r="R81" s="184">
        <f t="shared" si="5"/>
        <v>0</v>
      </c>
      <c r="S81" s="205">
        <v>0</v>
      </c>
      <c r="T81" s="237" t="s">
        <v>849</v>
      </c>
      <c r="U81" s="231"/>
    </row>
    <row r="82" spans="1:23" ht="30" customHeight="1" x14ac:dyDescent="0.25">
      <c r="A82" s="119" t="s">
        <v>821</v>
      </c>
      <c r="B82" s="314" t="s">
        <v>1003</v>
      </c>
      <c r="C82" s="27" t="s">
        <v>1004</v>
      </c>
      <c r="D82" s="183">
        <v>0.253</v>
      </c>
      <c r="E82" s="180">
        <v>0.253</v>
      </c>
      <c r="F82" s="205">
        <v>0</v>
      </c>
      <c r="G82" s="205">
        <v>0</v>
      </c>
      <c r="H82" s="180">
        <v>0.253</v>
      </c>
      <c r="I82" s="205">
        <v>0</v>
      </c>
      <c r="J82" s="180">
        <v>0.253</v>
      </c>
      <c r="K82" s="205">
        <v>0</v>
      </c>
      <c r="L82" s="205">
        <v>0.253</v>
      </c>
      <c r="M82" s="205">
        <v>0</v>
      </c>
      <c r="N82" s="205">
        <f t="shared" si="3"/>
        <v>0</v>
      </c>
      <c r="O82" s="205">
        <v>0</v>
      </c>
      <c r="P82" s="205">
        <f t="shared" si="4"/>
        <v>0</v>
      </c>
      <c r="Q82" s="205">
        <v>0</v>
      </c>
      <c r="R82" s="184">
        <f>P82/J82*100</f>
        <v>0</v>
      </c>
      <c r="S82" s="205">
        <v>0</v>
      </c>
      <c r="T82" s="237" t="s">
        <v>849</v>
      </c>
      <c r="U82" s="231"/>
    </row>
    <row r="83" spans="1:23" ht="27" customHeight="1" x14ac:dyDescent="0.25">
      <c r="A83" s="119" t="s">
        <v>821</v>
      </c>
      <c r="B83" s="314" t="s">
        <v>1005</v>
      </c>
      <c r="C83" s="27" t="s">
        <v>1006</v>
      </c>
      <c r="D83" s="183">
        <v>0.156</v>
      </c>
      <c r="E83" s="180">
        <v>0.156</v>
      </c>
      <c r="F83" s="205">
        <v>0</v>
      </c>
      <c r="G83" s="205">
        <v>0</v>
      </c>
      <c r="H83" s="180">
        <v>0.156</v>
      </c>
      <c r="I83" s="205">
        <v>0</v>
      </c>
      <c r="J83" s="180">
        <v>0.156</v>
      </c>
      <c r="K83" s="205">
        <v>0</v>
      </c>
      <c r="L83" s="205">
        <v>0.156</v>
      </c>
      <c r="M83" s="205">
        <v>0</v>
      </c>
      <c r="N83" s="205">
        <f t="shared" si="3"/>
        <v>0</v>
      </c>
      <c r="O83" s="205">
        <v>0</v>
      </c>
      <c r="P83" s="205">
        <f t="shared" si="4"/>
        <v>0</v>
      </c>
      <c r="Q83" s="205">
        <v>0</v>
      </c>
      <c r="R83" s="184">
        <f t="shared" si="5"/>
        <v>0</v>
      </c>
      <c r="S83" s="205">
        <v>0</v>
      </c>
      <c r="T83" s="237" t="s">
        <v>849</v>
      </c>
      <c r="U83" s="231"/>
    </row>
    <row r="84" spans="1:23" ht="31.5" customHeight="1" x14ac:dyDescent="0.25">
      <c r="A84" s="119" t="s">
        <v>821</v>
      </c>
      <c r="B84" s="314" t="s">
        <v>1007</v>
      </c>
      <c r="C84" s="27" t="s">
        <v>1008</v>
      </c>
      <c r="D84" s="183">
        <v>0.161</v>
      </c>
      <c r="E84" s="180">
        <v>0.161</v>
      </c>
      <c r="F84" s="205">
        <v>0</v>
      </c>
      <c r="G84" s="205">
        <v>0</v>
      </c>
      <c r="H84" s="180">
        <v>0.161</v>
      </c>
      <c r="I84" s="205">
        <v>0</v>
      </c>
      <c r="J84" s="180">
        <v>0.161</v>
      </c>
      <c r="K84" s="205">
        <v>0</v>
      </c>
      <c r="L84" s="205">
        <v>0.161</v>
      </c>
      <c r="M84" s="205">
        <v>0</v>
      </c>
      <c r="N84" s="205">
        <f t="shared" si="3"/>
        <v>0</v>
      </c>
      <c r="O84" s="205">
        <v>0</v>
      </c>
      <c r="P84" s="205">
        <f t="shared" si="4"/>
        <v>0</v>
      </c>
      <c r="Q84" s="205">
        <v>0</v>
      </c>
      <c r="R84" s="184">
        <f t="shared" si="5"/>
        <v>0</v>
      </c>
      <c r="S84" s="205">
        <v>0</v>
      </c>
      <c r="T84" s="237" t="s">
        <v>849</v>
      </c>
      <c r="U84" s="231"/>
    </row>
    <row r="85" spans="1:23" ht="20.25" customHeight="1" x14ac:dyDescent="0.25">
      <c r="A85" s="119" t="s">
        <v>821</v>
      </c>
      <c r="B85" s="314" t="s">
        <v>1009</v>
      </c>
      <c r="C85" s="27" t="s">
        <v>1010</v>
      </c>
      <c r="D85" s="183">
        <v>0.14699999999999999</v>
      </c>
      <c r="E85" s="180">
        <v>0.14699999999999999</v>
      </c>
      <c r="F85" s="205">
        <v>0</v>
      </c>
      <c r="G85" s="205">
        <v>0</v>
      </c>
      <c r="H85" s="180">
        <v>0.14699999999999999</v>
      </c>
      <c r="I85" s="205">
        <v>0</v>
      </c>
      <c r="J85" s="180">
        <v>0.14699999999999999</v>
      </c>
      <c r="K85" s="205">
        <v>0</v>
      </c>
      <c r="L85" s="205">
        <v>0.14699999999999999</v>
      </c>
      <c r="M85" s="205">
        <v>0</v>
      </c>
      <c r="N85" s="205">
        <f t="shared" si="3"/>
        <v>0</v>
      </c>
      <c r="O85" s="205">
        <v>0</v>
      </c>
      <c r="P85" s="205">
        <f t="shared" si="4"/>
        <v>0</v>
      </c>
      <c r="Q85" s="205">
        <v>0</v>
      </c>
      <c r="R85" s="184">
        <f t="shared" si="5"/>
        <v>0</v>
      </c>
      <c r="S85" s="205">
        <v>0</v>
      </c>
      <c r="T85" s="237" t="s">
        <v>849</v>
      </c>
      <c r="U85" s="231"/>
    </row>
    <row r="86" spans="1:23" ht="22.5" customHeight="1" x14ac:dyDescent="0.25">
      <c r="A86" s="119" t="s">
        <v>821</v>
      </c>
      <c r="B86" s="314" t="s">
        <v>1011</v>
      </c>
      <c r="C86" s="27" t="s">
        <v>1012</v>
      </c>
      <c r="D86" s="183">
        <v>0.20399999999999999</v>
      </c>
      <c r="E86" s="180">
        <v>0.20399999999999999</v>
      </c>
      <c r="F86" s="205">
        <v>0</v>
      </c>
      <c r="G86" s="205">
        <v>0</v>
      </c>
      <c r="H86" s="180">
        <v>0.20399999999999999</v>
      </c>
      <c r="I86" s="205">
        <v>0</v>
      </c>
      <c r="J86" s="180">
        <v>0.20399999999999999</v>
      </c>
      <c r="K86" s="205">
        <v>0</v>
      </c>
      <c r="L86" s="205">
        <v>0.20399999999999999</v>
      </c>
      <c r="M86" s="205">
        <v>0</v>
      </c>
      <c r="N86" s="205">
        <f t="shared" si="3"/>
        <v>0</v>
      </c>
      <c r="O86" s="205">
        <v>0</v>
      </c>
      <c r="P86" s="205">
        <f t="shared" si="4"/>
        <v>0</v>
      </c>
      <c r="Q86" s="205">
        <v>0</v>
      </c>
      <c r="R86" s="184">
        <f t="shared" si="5"/>
        <v>0</v>
      </c>
      <c r="S86" s="205">
        <v>0</v>
      </c>
      <c r="T86" s="237" t="s">
        <v>849</v>
      </c>
      <c r="U86" s="231"/>
    </row>
    <row r="87" spans="1:23" ht="21" customHeight="1" x14ac:dyDescent="0.25">
      <c r="A87" s="119" t="s">
        <v>821</v>
      </c>
      <c r="B87" s="314" t="s">
        <v>1013</v>
      </c>
      <c r="C87" s="27" t="s">
        <v>1014</v>
      </c>
      <c r="D87" s="183">
        <v>0.121</v>
      </c>
      <c r="E87" s="180">
        <v>0.121</v>
      </c>
      <c r="F87" s="205">
        <v>0</v>
      </c>
      <c r="G87" s="205">
        <v>0</v>
      </c>
      <c r="H87" s="180">
        <v>0.121</v>
      </c>
      <c r="I87" s="205">
        <v>0</v>
      </c>
      <c r="J87" s="180">
        <v>0.121</v>
      </c>
      <c r="K87" s="205">
        <v>0</v>
      </c>
      <c r="L87" s="205">
        <v>0.121</v>
      </c>
      <c r="M87" s="205">
        <v>0</v>
      </c>
      <c r="N87" s="205">
        <f t="shared" si="3"/>
        <v>0</v>
      </c>
      <c r="O87" s="205">
        <v>0</v>
      </c>
      <c r="P87" s="205">
        <f t="shared" si="4"/>
        <v>0</v>
      </c>
      <c r="Q87" s="205">
        <v>0</v>
      </c>
      <c r="R87" s="184">
        <v>0</v>
      </c>
      <c r="S87" s="205">
        <v>0</v>
      </c>
      <c r="T87" s="237" t="s">
        <v>849</v>
      </c>
      <c r="U87" s="231"/>
    </row>
    <row r="88" spans="1:23" ht="26.25" customHeight="1" x14ac:dyDescent="0.25">
      <c r="A88" s="119" t="s">
        <v>821</v>
      </c>
      <c r="B88" s="314" t="s">
        <v>1015</v>
      </c>
      <c r="C88" s="27" t="s">
        <v>1016</v>
      </c>
      <c r="D88" s="183">
        <v>0.14199999999999999</v>
      </c>
      <c r="E88" s="180">
        <v>0.14199999999999999</v>
      </c>
      <c r="F88" s="205">
        <v>0</v>
      </c>
      <c r="G88" s="205">
        <v>0</v>
      </c>
      <c r="H88" s="180">
        <v>0.14199999999999999</v>
      </c>
      <c r="I88" s="205">
        <v>0</v>
      </c>
      <c r="J88" s="180">
        <v>0.14199999999999999</v>
      </c>
      <c r="K88" s="205">
        <v>0</v>
      </c>
      <c r="L88" s="205">
        <v>0.14199999999999999</v>
      </c>
      <c r="M88" s="205">
        <v>0</v>
      </c>
      <c r="N88" s="205">
        <f t="shared" si="3"/>
        <v>0</v>
      </c>
      <c r="O88" s="205">
        <v>0</v>
      </c>
      <c r="P88" s="205">
        <f t="shared" si="4"/>
        <v>0</v>
      </c>
      <c r="Q88" s="205">
        <v>0</v>
      </c>
      <c r="R88" s="184">
        <f t="shared" si="5"/>
        <v>0</v>
      </c>
      <c r="S88" s="205">
        <v>0</v>
      </c>
      <c r="T88" s="237" t="s">
        <v>849</v>
      </c>
      <c r="U88" s="231"/>
    </row>
    <row r="89" spans="1:23" ht="34.5" customHeight="1" x14ac:dyDescent="0.25">
      <c r="A89" s="205" t="s">
        <v>823</v>
      </c>
      <c r="B89" s="132" t="s">
        <v>824</v>
      </c>
      <c r="C89" s="205" t="s">
        <v>781</v>
      </c>
      <c r="D89" s="193" t="s">
        <v>849</v>
      </c>
      <c r="E89" s="205" t="s">
        <v>849</v>
      </c>
      <c r="F89" s="205" t="s">
        <v>849</v>
      </c>
      <c r="G89" s="205" t="s">
        <v>849</v>
      </c>
      <c r="H89" s="205" t="s">
        <v>849</v>
      </c>
      <c r="I89" s="205" t="s">
        <v>849</v>
      </c>
      <c r="J89" s="205" t="s">
        <v>849</v>
      </c>
      <c r="K89" s="205" t="s">
        <v>849</v>
      </c>
      <c r="L89" s="205" t="s">
        <v>849</v>
      </c>
      <c r="M89" s="205" t="s">
        <v>849</v>
      </c>
      <c r="N89" s="205" t="s">
        <v>849</v>
      </c>
      <c r="O89" s="205" t="s">
        <v>849</v>
      </c>
      <c r="P89" s="205" t="s">
        <v>849</v>
      </c>
      <c r="Q89" s="205" t="s">
        <v>849</v>
      </c>
      <c r="R89" s="205" t="s">
        <v>849</v>
      </c>
      <c r="S89" s="205" t="s">
        <v>849</v>
      </c>
      <c r="T89" s="237" t="s">
        <v>849</v>
      </c>
      <c r="U89" s="231"/>
    </row>
    <row r="90" spans="1:23" s="97" customFormat="1" ht="25.5" x14ac:dyDescent="0.25">
      <c r="A90" s="205" t="s">
        <v>107</v>
      </c>
      <c r="B90" s="132" t="s">
        <v>825</v>
      </c>
      <c r="C90" s="205" t="s">
        <v>781</v>
      </c>
      <c r="D90" s="190">
        <f>D95</f>
        <v>5.2</v>
      </c>
      <c r="E90" s="180">
        <f>E95</f>
        <v>5.2</v>
      </c>
      <c r="F90" s="205">
        <v>0</v>
      </c>
      <c r="G90" s="205">
        <v>0</v>
      </c>
      <c r="H90" s="180">
        <f>H95</f>
        <v>5.2</v>
      </c>
      <c r="I90" s="205">
        <v>0</v>
      </c>
      <c r="J90" s="180">
        <f>J95</f>
        <v>5.2</v>
      </c>
      <c r="K90" s="205">
        <v>0</v>
      </c>
      <c r="L90" s="205">
        <f>L95</f>
        <v>5.2149999999999999</v>
      </c>
      <c r="M90" s="205">
        <v>0</v>
      </c>
      <c r="N90" s="205">
        <f t="shared" ref="N90" si="7">H90-L90</f>
        <v>-1.499999999999968E-2</v>
      </c>
      <c r="O90" s="205">
        <v>0</v>
      </c>
      <c r="P90" s="205">
        <f>L90-J90</f>
        <v>1.499999999999968E-2</v>
      </c>
      <c r="Q90" s="205">
        <v>0</v>
      </c>
      <c r="R90" s="182">
        <f>P90/J90*100</f>
        <v>0.28846153846153233</v>
      </c>
      <c r="S90" s="205">
        <v>0</v>
      </c>
      <c r="T90" s="237" t="s">
        <v>849</v>
      </c>
      <c r="U90" s="231"/>
      <c r="V90" s="5"/>
      <c r="W90" s="5"/>
    </row>
    <row r="91" spans="1:23" ht="25.5" x14ac:dyDescent="0.25">
      <c r="A91" s="205" t="s">
        <v>109</v>
      </c>
      <c r="B91" s="132" t="s">
        <v>826</v>
      </c>
      <c r="C91" s="205" t="s">
        <v>781</v>
      </c>
      <c r="D91" s="193" t="s">
        <v>849</v>
      </c>
      <c r="E91" s="205" t="s">
        <v>849</v>
      </c>
      <c r="F91" s="205" t="s">
        <v>849</v>
      </c>
      <c r="G91" s="205" t="s">
        <v>849</v>
      </c>
      <c r="H91" s="205" t="s">
        <v>849</v>
      </c>
      <c r="I91" s="205" t="s">
        <v>849</v>
      </c>
      <c r="J91" s="205" t="s">
        <v>849</v>
      </c>
      <c r="K91" s="205" t="s">
        <v>849</v>
      </c>
      <c r="L91" s="205" t="s">
        <v>849</v>
      </c>
      <c r="M91" s="205" t="s">
        <v>849</v>
      </c>
      <c r="N91" s="205" t="s">
        <v>849</v>
      </c>
      <c r="O91" s="205" t="s">
        <v>849</v>
      </c>
      <c r="P91" s="205" t="s">
        <v>849</v>
      </c>
      <c r="Q91" s="205" t="s">
        <v>849</v>
      </c>
      <c r="R91" s="182" t="s">
        <v>849</v>
      </c>
      <c r="S91" s="205" t="s">
        <v>849</v>
      </c>
      <c r="T91" s="237" t="s">
        <v>849</v>
      </c>
      <c r="U91" s="231"/>
    </row>
    <row r="92" spans="1:23" ht="30" customHeight="1" x14ac:dyDescent="0.25">
      <c r="A92" s="205" t="s">
        <v>110</v>
      </c>
      <c r="B92" s="132" t="s">
        <v>827</v>
      </c>
      <c r="C92" s="205" t="s">
        <v>781</v>
      </c>
      <c r="D92" s="193" t="s">
        <v>849</v>
      </c>
      <c r="E92" s="205" t="s">
        <v>849</v>
      </c>
      <c r="F92" s="205" t="s">
        <v>849</v>
      </c>
      <c r="G92" s="205" t="s">
        <v>849</v>
      </c>
      <c r="H92" s="205" t="s">
        <v>849</v>
      </c>
      <c r="I92" s="205" t="s">
        <v>849</v>
      </c>
      <c r="J92" s="205" t="s">
        <v>849</v>
      </c>
      <c r="K92" s="205" t="s">
        <v>849</v>
      </c>
      <c r="L92" s="205" t="s">
        <v>849</v>
      </c>
      <c r="M92" s="205" t="s">
        <v>849</v>
      </c>
      <c r="N92" s="205" t="s">
        <v>849</v>
      </c>
      <c r="O92" s="205" t="s">
        <v>849</v>
      </c>
      <c r="P92" s="205" t="s">
        <v>849</v>
      </c>
      <c r="Q92" s="205" t="s">
        <v>849</v>
      </c>
      <c r="R92" s="182" t="s">
        <v>849</v>
      </c>
      <c r="S92" s="205" t="s">
        <v>849</v>
      </c>
      <c r="T92" s="237" t="s">
        <v>849</v>
      </c>
      <c r="U92" s="231"/>
    </row>
    <row r="93" spans="1:23" ht="25.5" x14ac:dyDescent="0.25">
      <c r="A93" s="205" t="s">
        <v>111</v>
      </c>
      <c r="B93" s="132" t="s">
        <v>828</v>
      </c>
      <c r="C93" s="205" t="s">
        <v>781</v>
      </c>
      <c r="D93" s="193" t="s">
        <v>849</v>
      </c>
      <c r="E93" s="205" t="s">
        <v>849</v>
      </c>
      <c r="F93" s="205" t="s">
        <v>849</v>
      </c>
      <c r="G93" s="205" t="s">
        <v>849</v>
      </c>
      <c r="H93" s="205" t="s">
        <v>849</v>
      </c>
      <c r="I93" s="205" t="s">
        <v>849</v>
      </c>
      <c r="J93" s="205" t="s">
        <v>849</v>
      </c>
      <c r="K93" s="205" t="s">
        <v>849</v>
      </c>
      <c r="L93" s="205" t="s">
        <v>849</v>
      </c>
      <c r="M93" s="205" t="s">
        <v>849</v>
      </c>
      <c r="N93" s="205" t="s">
        <v>849</v>
      </c>
      <c r="O93" s="205" t="s">
        <v>849</v>
      </c>
      <c r="P93" s="205" t="s">
        <v>849</v>
      </c>
      <c r="Q93" s="205" t="s">
        <v>849</v>
      </c>
      <c r="R93" s="182" t="s">
        <v>849</v>
      </c>
      <c r="S93" s="205" t="s">
        <v>849</v>
      </c>
      <c r="T93" s="237" t="s">
        <v>849</v>
      </c>
      <c r="U93" s="231"/>
    </row>
    <row r="94" spans="1:23" ht="25.5" x14ac:dyDescent="0.25">
      <c r="A94" s="205" t="s">
        <v>112</v>
      </c>
      <c r="B94" s="132" t="s">
        <v>829</v>
      </c>
      <c r="C94" s="205" t="s">
        <v>781</v>
      </c>
      <c r="D94" s="193" t="s">
        <v>849</v>
      </c>
      <c r="E94" s="205" t="s">
        <v>849</v>
      </c>
      <c r="F94" s="205" t="s">
        <v>849</v>
      </c>
      <c r="G94" s="205" t="s">
        <v>849</v>
      </c>
      <c r="H94" s="205" t="s">
        <v>849</v>
      </c>
      <c r="I94" s="205" t="s">
        <v>849</v>
      </c>
      <c r="J94" s="205" t="s">
        <v>849</v>
      </c>
      <c r="K94" s="205" t="s">
        <v>849</v>
      </c>
      <c r="L94" s="205" t="s">
        <v>849</v>
      </c>
      <c r="M94" s="205" t="s">
        <v>849</v>
      </c>
      <c r="N94" s="205" t="s">
        <v>849</v>
      </c>
      <c r="O94" s="205" t="s">
        <v>849</v>
      </c>
      <c r="P94" s="205" t="s">
        <v>849</v>
      </c>
      <c r="Q94" s="205" t="s">
        <v>849</v>
      </c>
      <c r="R94" s="182" t="s">
        <v>849</v>
      </c>
      <c r="S94" s="205" t="s">
        <v>849</v>
      </c>
      <c r="T94" s="237" t="s">
        <v>849</v>
      </c>
      <c r="U94" s="231"/>
    </row>
    <row r="95" spans="1:23" s="102" customFormat="1" ht="30" customHeight="1" x14ac:dyDescent="0.25">
      <c r="A95" s="205" t="s">
        <v>113</v>
      </c>
      <c r="B95" s="132" t="s">
        <v>830</v>
      </c>
      <c r="C95" s="205" t="s">
        <v>781</v>
      </c>
      <c r="D95" s="190">
        <f>D96</f>
        <v>5.2</v>
      </c>
      <c r="E95" s="180">
        <f>E96</f>
        <v>5.2</v>
      </c>
      <c r="F95" s="205">
        <v>0</v>
      </c>
      <c r="G95" s="205">
        <v>0</v>
      </c>
      <c r="H95" s="180">
        <f>H96</f>
        <v>5.2</v>
      </c>
      <c r="I95" s="205">
        <v>0</v>
      </c>
      <c r="J95" s="180">
        <f>J96</f>
        <v>5.2</v>
      </c>
      <c r="K95" s="205">
        <v>0</v>
      </c>
      <c r="L95" s="205">
        <f>L96</f>
        <v>5.2149999999999999</v>
      </c>
      <c r="M95" s="205">
        <v>0</v>
      </c>
      <c r="N95" s="205">
        <f t="shared" ref="N95:N96" si="8">H95-L95</f>
        <v>-1.499999999999968E-2</v>
      </c>
      <c r="O95" s="205">
        <v>0</v>
      </c>
      <c r="P95" s="205">
        <f t="shared" ref="P95:P96" si="9">L95-J95</f>
        <v>1.499999999999968E-2</v>
      </c>
      <c r="Q95" s="205">
        <v>0</v>
      </c>
      <c r="R95" s="182">
        <f t="shared" ref="R95:R96" si="10">P95/J95*100</f>
        <v>0.28846153846153233</v>
      </c>
      <c r="S95" s="205">
        <v>0</v>
      </c>
      <c r="T95" s="237" t="s">
        <v>849</v>
      </c>
      <c r="U95" s="231"/>
      <c r="V95" s="5"/>
      <c r="W95" s="5"/>
    </row>
    <row r="96" spans="1:23" s="5" customFormat="1" ht="58.5" customHeight="1" x14ac:dyDescent="0.25">
      <c r="A96" s="119" t="s">
        <v>113</v>
      </c>
      <c r="B96" s="316" t="s">
        <v>909</v>
      </c>
      <c r="C96" s="27" t="s">
        <v>1017</v>
      </c>
      <c r="D96" s="190">
        <v>5.2</v>
      </c>
      <c r="E96" s="190">
        <v>5.2</v>
      </c>
      <c r="F96" s="205">
        <v>0</v>
      </c>
      <c r="G96" s="205">
        <v>0</v>
      </c>
      <c r="H96" s="190">
        <v>5.2</v>
      </c>
      <c r="I96" s="205">
        <v>0</v>
      </c>
      <c r="J96" s="190">
        <v>5.2</v>
      </c>
      <c r="K96" s="205">
        <v>0</v>
      </c>
      <c r="L96" s="205">
        <v>5.2149999999999999</v>
      </c>
      <c r="M96" s="205">
        <v>0</v>
      </c>
      <c r="N96" s="205">
        <f t="shared" si="8"/>
        <v>-1.499999999999968E-2</v>
      </c>
      <c r="O96" s="205">
        <v>0</v>
      </c>
      <c r="P96" s="205">
        <f t="shared" si="9"/>
        <v>1.499999999999968E-2</v>
      </c>
      <c r="Q96" s="205">
        <v>0</v>
      </c>
      <c r="R96" s="182">
        <f t="shared" si="10"/>
        <v>0.28846153846153233</v>
      </c>
      <c r="S96" s="205">
        <v>0</v>
      </c>
      <c r="T96" s="329" t="s">
        <v>1036</v>
      </c>
      <c r="U96" s="330"/>
    </row>
    <row r="97" spans="1:23" ht="35.25" customHeight="1" x14ac:dyDescent="0.25">
      <c r="A97" s="205" t="s">
        <v>114</v>
      </c>
      <c r="B97" s="132" t="s">
        <v>831</v>
      </c>
      <c r="C97" s="205" t="s">
        <v>781</v>
      </c>
      <c r="D97" s="193" t="s">
        <v>849</v>
      </c>
      <c r="E97" s="205" t="s">
        <v>849</v>
      </c>
      <c r="F97" s="205" t="s">
        <v>849</v>
      </c>
      <c r="G97" s="205" t="s">
        <v>849</v>
      </c>
      <c r="H97" s="205" t="s">
        <v>849</v>
      </c>
      <c r="I97" s="205" t="s">
        <v>849</v>
      </c>
      <c r="J97" s="205" t="s">
        <v>849</v>
      </c>
      <c r="K97" s="205" t="s">
        <v>849</v>
      </c>
      <c r="L97" s="205" t="s">
        <v>849</v>
      </c>
      <c r="M97" s="205" t="s">
        <v>849</v>
      </c>
      <c r="N97" s="205" t="s">
        <v>849</v>
      </c>
      <c r="O97" s="205" t="s">
        <v>849</v>
      </c>
      <c r="P97" s="205" t="s">
        <v>849</v>
      </c>
      <c r="Q97" s="205" t="s">
        <v>849</v>
      </c>
      <c r="R97" s="205" t="s">
        <v>849</v>
      </c>
      <c r="S97" s="205" t="s">
        <v>849</v>
      </c>
      <c r="T97" s="237" t="s">
        <v>849</v>
      </c>
      <c r="U97" s="231"/>
    </row>
    <row r="98" spans="1:23" ht="32.25" customHeight="1" x14ac:dyDescent="0.25">
      <c r="A98" s="205" t="s">
        <v>115</v>
      </c>
      <c r="B98" s="132" t="s">
        <v>832</v>
      </c>
      <c r="C98" s="205" t="s">
        <v>781</v>
      </c>
      <c r="D98" s="193" t="s">
        <v>849</v>
      </c>
      <c r="E98" s="205" t="s">
        <v>849</v>
      </c>
      <c r="F98" s="205" t="s">
        <v>849</v>
      </c>
      <c r="G98" s="205" t="s">
        <v>849</v>
      </c>
      <c r="H98" s="205" t="s">
        <v>849</v>
      </c>
      <c r="I98" s="205" t="s">
        <v>849</v>
      </c>
      <c r="J98" s="205" t="s">
        <v>849</v>
      </c>
      <c r="K98" s="205" t="s">
        <v>849</v>
      </c>
      <c r="L98" s="205" t="s">
        <v>849</v>
      </c>
      <c r="M98" s="205" t="s">
        <v>849</v>
      </c>
      <c r="N98" s="205" t="s">
        <v>849</v>
      </c>
      <c r="O98" s="205" t="s">
        <v>849</v>
      </c>
      <c r="P98" s="205" t="s">
        <v>849</v>
      </c>
      <c r="Q98" s="205" t="s">
        <v>849</v>
      </c>
      <c r="R98" s="205" t="s">
        <v>849</v>
      </c>
      <c r="S98" s="205" t="s">
        <v>849</v>
      </c>
      <c r="T98" s="237" t="s">
        <v>849</v>
      </c>
      <c r="U98" s="231"/>
    </row>
    <row r="99" spans="1:23" ht="35.25" customHeight="1" x14ac:dyDescent="0.25">
      <c r="A99" s="205" t="s">
        <v>833</v>
      </c>
      <c r="B99" s="132" t="s">
        <v>834</v>
      </c>
      <c r="C99" s="205" t="s">
        <v>781</v>
      </c>
      <c r="D99" s="193" t="s">
        <v>849</v>
      </c>
      <c r="E99" s="205" t="s">
        <v>849</v>
      </c>
      <c r="F99" s="205" t="s">
        <v>849</v>
      </c>
      <c r="G99" s="205" t="s">
        <v>849</v>
      </c>
      <c r="H99" s="205" t="s">
        <v>849</v>
      </c>
      <c r="I99" s="205" t="s">
        <v>849</v>
      </c>
      <c r="J99" s="205" t="s">
        <v>849</v>
      </c>
      <c r="K99" s="205" t="s">
        <v>849</v>
      </c>
      <c r="L99" s="205" t="s">
        <v>849</v>
      </c>
      <c r="M99" s="205" t="s">
        <v>849</v>
      </c>
      <c r="N99" s="205" t="s">
        <v>849</v>
      </c>
      <c r="O99" s="205" t="s">
        <v>849</v>
      </c>
      <c r="P99" s="205" t="s">
        <v>849</v>
      </c>
      <c r="Q99" s="205" t="s">
        <v>849</v>
      </c>
      <c r="R99" s="205" t="s">
        <v>849</v>
      </c>
      <c r="S99" s="205" t="s">
        <v>849</v>
      </c>
      <c r="T99" s="237" t="s">
        <v>849</v>
      </c>
      <c r="U99" s="231"/>
    </row>
    <row r="100" spans="1:23" ht="28.5" customHeight="1" x14ac:dyDescent="0.25">
      <c r="A100" s="205" t="s">
        <v>835</v>
      </c>
      <c r="B100" s="132" t="s">
        <v>836</v>
      </c>
      <c r="C100" s="205" t="s">
        <v>781</v>
      </c>
      <c r="D100" s="193" t="s">
        <v>849</v>
      </c>
      <c r="E100" s="205" t="s">
        <v>849</v>
      </c>
      <c r="F100" s="205" t="s">
        <v>849</v>
      </c>
      <c r="G100" s="205" t="s">
        <v>849</v>
      </c>
      <c r="H100" s="205" t="s">
        <v>849</v>
      </c>
      <c r="I100" s="205" t="s">
        <v>849</v>
      </c>
      <c r="J100" s="205" t="s">
        <v>849</v>
      </c>
      <c r="K100" s="205" t="s">
        <v>849</v>
      </c>
      <c r="L100" s="205" t="s">
        <v>849</v>
      </c>
      <c r="M100" s="205" t="s">
        <v>849</v>
      </c>
      <c r="N100" s="205" t="s">
        <v>849</v>
      </c>
      <c r="O100" s="205" t="s">
        <v>849</v>
      </c>
      <c r="P100" s="205" t="s">
        <v>849</v>
      </c>
      <c r="Q100" s="205" t="s">
        <v>849</v>
      </c>
      <c r="R100" s="205" t="s">
        <v>849</v>
      </c>
      <c r="S100" s="205" t="s">
        <v>849</v>
      </c>
      <c r="T100" s="237" t="s">
        <v>849</v>
      </c>
      <c r="U100" s="231"/>
    </row>
    <row r="101" spans="1:23" ht="25.5" x14ac:dyDescent="0.25">
      <c r="A101" s="205" t="s">
        <v>837</v>
      </c>
      <c r="B101" s="132" t="s">
        <v>838</v>
      </c>
      <c r="C101" s="205" t="s">
        <v>781</v>
      </c>
      <c r="D101" s="193" t="s">
        <v>849</v>
      </c>
      <c r="E101" s="205" t="s">
        <v>849</v>
      </c>
      <c r="F101" s="205" t="s">
        <v>849</v>
      </c>
      <c r="G101" s="205" t="s">
        <v>849</v>
      </c>
      <c r="H101" s="205" t="s">
        <v>849</v>
      </c>
      <c r="I101" s="205" t="s">
        <v>849</v>
      </c>
      <c r="J101" s="205" t="s">
        <v>849</v>
      </c>
      <c r="K101" s="205" t="s">
        <v>849</v>
      </c>
      <c r="L101" s="205" t="s">
        <v>849</v>
      </c>
      <c r="M101" s="205" t="s">
        <v>849</v>
      </c>
      <c r="N101" s="205" t="s">
        <v>849</v>
      </c>
      <c r="O101" s="205" t="s">
        <v>849</v>
      </c>
      <c r="P101" s="205" t="s">
        <v>849</v>
      </c>
      <c r="Q101" s="205" t="s">
        <v>849</v>
      </c>
      <c r="R101" s="205" t="s">
        <v>849</v>
      </c>
      <c r="S101" s="205" t="s">
        <v>849</v>
      </c>
      <c r="T101" s="237" t="s">
        <v>849</v>
      </c>
      <c r="U101" s="231"/>
    </row>
    <row r="102" spans="1:23" ht="37.5" customHeight="1" x14ac:dyDescent="0.25">
      <c r="A102" s="205" t="s">
        <v>839</v>
      </c>
      <c r="B102" s="132" t="s">
        <v>840</v>
      </c>
      <c r="C102" s="205" t="s">
        <v>781</v>
      </c>
      <c r="D102" s="193" t="s">
        <v>849</v>
      </c>
      <c r="E102" s="205" t="s">
        <v>849</v>
      </c>
      <c r="F102" s="205" t="s">
        <v>849</v>
      </c>
      <c r="G102" s="205" t="s">
        <v>849</v>
      </c>
      <c r="H102" s="205" t="s">
        <v>849</v>
      </c>
      <c r="I102" s="205" t="s">
        <v>849</v>
      </c>
      <c r="J102" s="205" t="s">
        <v>849</v>
      </c>
      <c r="K102" s="205" t="s">
        <v>849</v>
      </c>
      <c r="L102" s="205" t="s">
        <v>849</v>
      </c>
      <c r="M102" s="205" t="s">
        <v>849</v>
      </c>
      <c r="N102" s="205" t="s">
        <v>849</v>
      </c>
      <c r="O102" s="205" t="s">
        <v>849</v>
      </c>
      <c r="P102" s="205" t="s">
        <v>849</v>
      </c>
      <c r="Q102" s="205" t="s">
        <v>849</v>
      </c>
      <c r="R102" s="205" t="s">
        <v>849</v>
      </c>
      <c r="S102" s="205" t="s">
        <v>849</v>
      </c>
      <c r="T102" s="237" t="s">
        <v>849</v>
      </c>
      <c r="U102" s="231"/>
    </row>
    <row r="103" spans="1:23" ht="48" customHeight="1" x14ac:dyDescent="0.25">
      <c r="A103" s="205" t="s">
        <v>118</v>
      </c>
      <c r="B103" s="132" t="s">
        <v>841</v>
      </c>
      <c r="C103" s="205" t="s">
        <v>781</v>
      </c>
      <c r="D103" s="193" t="s">
        <v>849</v>
      </c>
      <c r="E103" s="205" t="s">
        <v>849</v>
      </c>
      <c r="F103" s="205" t="s">
        <v>849</v>
      </c>
      <c r="G103" s="205" t="s">
        <v>849</v>
      </c>
      <c r="H103" s="205" t="s">
        <v>849</v>
      </c>
      <c r="I103" s="205" t="s">
        <v>849</v>
      </c>
      <c r="J103" s="205" t="s">
        <v>849</v>
      </c>
      <c r="K103" s="205" t="s">
        <v>849</v>
      </c>
      <c r="L103" s="205" t="s">
        <v>849</v>
      </c>
      <c r="M103" s="205" t="s">
        <v>849</v>
      </c>
      <c r="N103" s="205" t="s">
        <v>849</v>
      </c>
      <c r="O103" s="205" t="s">
        <v>849</v>
      </c>
      <c r="P103" s="205" t="s">
        <v>849</v>
      </c>
      <c r="Q103" s="205" t="s">
        <v>849</v>
      </c>
      <c r="R103" s="205" t="s">
        <v>849</v>
      </c>
      <c r="S103" s="205" t="s">
        <v>849</v>
      </c>
      <c r="T103" s="237" t="s">
        <v>849</v>
      </c>
      <c r="U103" s="231"/>
    </row>
    <row r="104" spans="1:23" ht="32.25" customHeight="1" x14ac:dyDescent="0.25">
      <c r="A104" s="205" t="s">
        <v>842</v>
      </c>
      <c r="B104" s="132" t="s">
        <v>843</v>
      </c>
      <c r="C104" s="205" t="s">
        <v>781</v>
      </c>
      <c r="D104" s="193" t="s">
        <v>849</v>
      </c>
      <c r="E104" s="205" t="s">
        <v>849</v>
      </c>
      <c r="F104" s="205" t="s">
        <v>849</v>
      </c>
      <c r="G104" s="205" t="s">
        <v>849</v>
      </c>
      <c r="H104" s="205" t="s">
        <v>849</v>
      </c>
      <c r="I104" s="205" t="s">
        <v>849</v>
      </c>
      <c r="J104" s="205" t="s">
        <v>849</v>
      </c>
      <c r="K104" s="205" t="s">
        <v>849</v>
      </c>
      <c r="L104" s="205" t="s">
        <v>849</v>
      </c>
      <c r="M104" s="205" t="s">
        <v>849</v>
      </c>
      <c r="N104" s="205" t="s">
        <v>849</v>
      </c>
      <c r="O104" s="205" t="s">
        <v>849</v>
      </c>
      <c r="P104" s="205" t="s">
        <v>849</v>
      </c>
      <c r="Q104" s="205" t="s">
        <v>849</v>
      </c>
      <c r="R104" s="205" t="s">
        <v>849</v>
      </c>
      <c r="S104" s="205" t="s">
        <v>849</v>
      </c>
      <c r="T104" s="237" t="s">
        <v>849</v>
      </c>
      <c r="U104" s="231"/>
    </row>
    <row r="105" spans="1:23" ht="34.5" customHeight="1" x14ac:dyDescent="0.25">
      <c r="A105" s="205" t="s">
        <v>844</v>
      </c>
      <c r="B105" s="132" t="s">
        <v>845</v>
      </c>
      <c r="C105" s="205" t="s">
        <v>781</v>
      </c>
      <c r="D105" s="193" t="s">
        <v>849</v>
      </c>
      <c r="E105" s="205" t="s">
        <v>849</v>
      </c>
      <c r="F105" s="205" t="s">
        <v>849</v>
      </c>
      <c r="G105" s="205" t="s">
        <v>849</v>
      </c>
      <c r="H105" s="205" t="s">
        <v>849</v>
      </c>
      <c r="I105" s="205" t="s">
        <v>849</v>
      </c>
      <c r="J105" s="205" t="s">
        <v>849</v>
      </c>
      <c r="K105" s="205" t="s">
        <v>849</v>
      </c>
      <c r="L105" s="205" t="s">
        <v>849</v>
      </c>
      <c r="M105" s="205" t="s">
        <v>849</v>
      </c>
      <c r="N105" s="205" t="s">
        <v>849</v>
      </c>
      <c r="O105" s="205" t="s">
        <v>849</v>
      </c>
      <c r="P105" s="205" t="s">
        <v>849</v>
      </c>
      <c r="Q105" s="205" t="s">
        <v>849</v>
      </c>
      <c r="R105" s="205" t="s">
        <v>849</v>
      </c>
      <c r="S105" s="205" t="s">
        <v>849</v>
      </c>
      <c r="T105" s="237" t="s">
        <v>849</v>
      </c>
      <c r="U105" s="231"/>
    </row>
    <row r="106" spans="1:23" s="143" customFormat="1" ht="31.5" customHeight="1" x14ac:dyDescent="0.25">
      <c r="A106" s="205" t="s">
        <v>119</v>
      </c>
      <c r="B106" s="132" t="s">
        <v>846</v>
      </c>
      <c r="C106" s="205" t="s">
        <v>781</v>
      </c>
      <c r="D106" s="193">
        <f>SUM(D107:D109)</f>
        <v>1.6040000000000001</v>
      </c>
      <c r="E106" s="205">
        <f>SUM(E107:E109)</f>
        <v>1.6040000000000001</v>
      </c>
      <c r="F106" s="205">
        <v>0</v>
      </c>
      <c r="G106" s="205">
        <v>0</v>
      </c>
      <c r="H106" s="205">
        <f>SUM(H107:H109)</f>
        <v>1.6040000000000001</v>
      </c>
      <c r="I106" s="205">
        <v>0</v>
      </c>
      <c r="J106" s="205">
        <f>SUM(J107:J109)</f>
        <v>1.6040000000000001</v>
      </c>
      <c r="K106" s="205">
        <v>0</v>
      </c>
      <c r="L106" s="205">
        <f>SUM(L107:L109)</f>
        <v>1.6040000000000001</v>
      </c>
      <c r="M106" s="205">
        <v>0</v>
      </c>
      <c r="N106" s="205">
        <f t="shared" ref="N106:N109" si="11">H106-L106</f>
        <v>0</v>
      </c>
      <c r="O106" s="205">
        <v>0</v>
      </c>
      <c r="P106" s="205">
        <f t="shared" ref="P106:P109" si="12">L106-J106</f>
        <v>0</v>
      </c>
      <c r="Q106" s="205">
        <v>0</v>
      </c>
      <c r="R106" s="184">
        <f t="shared" ref="R106:R109" si="13">P106/J106*100</f>
        <v>0</v>
      </c>
      <c r="S106" s="205">
        <v>0</v>
      </c>
      <c r="T106" s="237" t="s">
        <v>849</v>
      </c>
      <c r="U106" s="231"/>
      <c r="V106" s="5"/>
      <c r="W106" s="5"/>
    </row>
    <row r="107" spans="1:23" ht="30" customHeight="1" x14ac:dyDescent="0.25">
      <c r="A107" s="205" t="s">
        <v>119</v>
      </c>
      <c r="B107" s="132" t="s">
        <v>1018</v>
      </c>
      <c r="C107" s="205" t="s">
        <v>1019</v>
      </c>
      <c r="D107" s="193">
        <v>0.54100000000000004</v>
      </c>
      <c r="E107" s="205">
        <v>0.54100000000000004</v>
      </c>
      <c r="F107" s="205">
        <v>0</v>
      </c>
      <c r="G107" s="205">
        <v>0</v>
      </c>
      <c r="H107" s="205">
        <v>0.54100000000000004</v>
      </c>
      <c r="I107" s="205">
        <v>0</v>
      </c>
      <c r="J107" s="205">
        <v>0.54100000000000004</v>
      </c>
      <c r="K107" s="205">
        <v>0</v>
      </c>
      <c r="L107" s="205">
        <v>0.54100000000000004</v>
      </c>
      <c r="M107" s="205">
        <v>0</v>
      </c>
      <c r="N107" s="205">
        <f t="shared" si="11"/>
        <v>0</v>
      </c>
      <c r="O107" s="205">
        <v>0</v>
      </c>
      <c r="P107" s="205">
        <f t="shared" si="12"/>
        <v>0</v>
      </c>
      <c r="Q107" s="205">
        <v>0</v>
      </c>
      <c r="R107" s="184">
        <f t="shared" si="13"/>
        <v>0</v>
      </c>
      <c r="S107" s="205">
        <v>0</v>
      </c>
      <c r="T107" s="237" t="s">
        <v>849</v>
      </c>
      <c r="U107" s="231"/>
    </row>
    <row r="108" spans="1:23" ht="38.25" customHeight="1" x14ac:dyDescent="0.25">
      <c r="A108" s="205" t="s">
        <v>119</v>
      </c>
      <c r="B108" s="132" t="s">
        <v>1020</v>
      </c>
      <c r="C108" s="205" t="s">
        <v>1021</v>
      </c>
      <c r="D108" s="193">
        <v>0.495</v>
      </c>
      <c r="E108" s="205">
        <v>0.495</v>
      </c>
      <c r="F108" s="205">
        <v>0</v>
      </c>
      <c r="G108" s="205">
        <v>0</v>
      </c>
      <c r="H108" s="205">
        <v>0.495</v>
      </c>
      <c r="I108" s="205">
        <v>0</v>
      </c>
      <c r="J108" s="205">
        <v>0.495</v>
      </c>
      <c r="K108" s="205">
        <v>0</v>
      </c>
      <c r="L108" s="205">
        <v>0.495</v>
      </c>
      <c r="M108" s="205">
        <v>0</v>
      </c>
      <c r="N108" s="205">
        <f t="shared" si="11"/>
        <v>0</v>
      </c>
      <c r="O108" s="205">
        <v>0</v>
      </c>
      <c r="P108" s="205">
        <f t="shared" si="12"/>
        <v>0</v>
      </c>
      <c r="Q108" s="205">
        <v>0</v>
      </c>
      <c r="R108" s="184">
        <f t="shared" si="13"/>
        <v>0</v>
      </c>
      <c r="S108" s="205">
        <v>0</v>
      </c>
      <c r="T108" s="237" t="s">
        <v>849</v>
      </c>
      <c r="U108" s="231"/>
    </row>
    <row r="109" spans="1:23" ht="36.75" customHeight="1" x14ac:dyDescent="0.25">
      <c r="A109" s="205" t="s">
        <v>119</v>
      </c>
      <c r="B109" s="132" t="s">
        <v>1022</v>
      </c>
      <c r="C109" s="205" t="s">
        <v>1023</v>
      </c>
      <c r="D109" s="193">
        <v>0.56799999999999995</v>
      </c>
      <c r="E109" s="205">
        <v>0.56799999999999995</v>
      </c>
      <c r="F109" s="205">
        <v>0</v>
      </c>
      <c r="G109" s="205">
        <v>0</v>
      </c>
      <c r="H109" s="205">
        <v>0.56799999999999995</v>
      </c>
      <c r="I109" s="205">
        <v>0</v>
      </c>
      <c r="J109" s="205">
        <v>0.56799999999999995</v>
      </c>
      <c r="K109" s="205">
        <v>0</v>
      </c>
      <c r="L109" s="205">
        <v>0.56799999999999995</v>
      </c>
      <c r="M109" s="205">
        <v>0</v>
      </c>
      <c r="N109" s="205">
        <f t="shared" si="11"/>
        <v>0</v>
      </c>
      <c r="O109" s="205">
        <v>0</v>
      </c>
      <c r="P109" s="205">
        <f t="shared" si="12"/>
        <v>0</v>
      </c>
      <c r="Q109" s="205">
        <v>0</v>
      </c>
      <c r="R109" s="184">
        <f t="shared" si="13"/>
        <v>0</v>
      </c>
      <c r="S109" s="205">
        <v>0</v>
      </c>
      <c r="T109" s="237" t="s">
        <v>849</v>
      </c>
      <c r="U109" s="231"/>
    </row>
    <row r="110" spans="1:23" ht="38.25" customHeight="1" x14ac:dyDescent="0.25">
      <c r="A110" s="205" t="s">
        <v>168</v>
      </c>
      <c r="B110" s="132" t="s">
        <v>847</v>
      </c>
      <c r="C110" s="205" t="s">
        <v>781</v>
      </c>
      <c r="D110" s="193" t="s">
        <v>849</v>
      </c>
      <c r="E110" s="205" t="s">
        <v>849</v>
      </c>
      <c r="F110" s="205" t="s">
        <v>849</v>
      </c>
      <c r="G110" s="205" t="s">
        <v>849</v>
      </c>
      <c r="H110" s="205" t="s">
        <v>849</v>
      </c>
      <c r="I110" s="205" t="s">
        <v>849</v>
      </c>
      <c r="J110" s="205" t="s">
        <v>849</v>
      </c>
      <c r="K110" s="205" t="s">
        <v>849</v>
      </c>
      <c r="L110" s="205" t="s">
        <v>849</v>
      </c>
      <c r="M110" s="205" t="s">
        <v>849</v>
      </c>
      <c r="N110" s="205" t="s">
        <v>849</v>
      </c>
      <c r="O110" s="205" t="s">
        <v>849</v>
      </c>
      <c r="P110" s="205" t="s">
        <v>849</v>
      </c>
      <c r="Q110" s="205" t="s">
        <v>849</v>
      </c>
      <c r="R110" s="205" t="s">
        <v>849</v>
      </c>
      <c r="S110" s="205" t="s">
        <v>849</v>
      </c>
      <c r="T110" s="237" t="s">
        <v>849</v>
      </c>
      <c r="U110" s="231"/>
    </row>
    <row r="111" spans="1:23" s="98" customFormat="1" ht="22.5" customHeight="1" x14ac:dyDescent="0.25">
      <c r="A111" s="205" t="s">
        <v>170</v>
      </c>
      <c r="B111" s="132" t="s">
        <v>848</v>
      </c>
      <c r="C111" s="205" t="s">
        <v>781</v>
      </c>
      <c r="D111" s="190">
        <f>SUM(D112:D113)</f>
        <v>1.3660000000000001</v>
      </c>
      <c r="E111" s="180">
        <f>SUM(E112:E113)</f>
        <v>1.3660000000000001</v>
      </c>
      <c r="F111" s="205">
        <v>0</v>
      </c>
      <c r="G111" s="205">
        <v>0</v>
      </c>
      <c r="H111" s="180">
        <f>SUM(H112:H113)</f>
        <v>1.3660000000000001</v>
      </c>
      <c r="I111" s="205">
        <v>0</v>
      </c>
      <c r="J111" s="180">
        <f>SUM(J112:J113)</f>
        <v>1.3660000000000001</v>
      </c>
      <c r="K111" s="205">
        <v>0</v>
      </c>
      <c r="L111" s="205">
        <f>SUM(L112:L113)</f>
        <v>1.5790000000000002</v>
      </c>
      <c r="M111" s="205">
        <v>0</v>
      </c>
      <c r="N111" s="205">
        <f t="shared" ref="N111:N113" si="14">H111-L111</f>
        <v>-0.21300000000000008</v>
      </c>
      <c r="O111" s="205">
        <v>0</v>
      </c>
      <c r="P111" s="205">
        <f t="shared" ref="P111:P113" si="15">L111-J111</f>
        <v>0.21300000000000008</v>
      </c>
      <c r="Q111" s="205">
        <v>0</v>
      </c>
      <c r="R111" s="182">
        <f t="shared" ref="R111:R113" si="16">P111/J111*100</f>
        <v>15.592972181551982</v>
      </c>
      <c r="S111" s="205">
        <v>0</v>
      </c>
      <c r="T111" s="237" t="s">
        <v>849</v>
      </c>
      <c r="U111" s="231"/>
      <c r="V111" s="5"/>
      <c r="W111" s="5"/>
    </row>
    <row r="112" spans="1:23" s="98" customFormat="1" ht="79.5" customHeight="1" x14ac:dyDescent="0.25">
      <c r="A112" s="27">
        <v>1.6</v>
      </c>
      <c r="B112" s="186" t="s">
        <v>1024</v>
      </c>
      <c r="C112" s="27" t="s">
        <v>1025</v>
      </c>
      <c r="D112" s="183">
        <v>1.1000000000000001</v>
      </c>
      <c r="E112" s="180">
        <v>1.1000000000000001</v>
      </c>
      <c r="F112" s="205">
        <v>0</v>
      </c>
      <c r="G112" s="205">
        <v>0</v>
      </c>
      <c r="H112" s="180">
        <v>1.1000000000000001</v>
      </c>
      <c r="I112" s="205">
        <v>0</v>
      </c>
      <c r="J112" s="180">
        <v>1.1000000000000001</v>
      </c>
      <c r="K112" s="205">
        <v>0</v>
      </c>
      <c r="L112" s="205">
        <v>1.3460000000000001</v>
      </c>
      <c r="M112" s="205">
        <v>0</v>
      </c>
      <c r="N112" s="205">
        <f t="shared" si="14"/>
        <v>-0.246</v>
      </c>
      <c r="O112" s="205">
        <v>0</v>
      </c>
      <c r="P112" s="205">
        <f>L112-J112</f>
        <v>0.246</v>
      </c>
      <c r="Q112" s="205">
        <v>0</v>
      </c>
      <c r="R112" s="182">
        <f>P112/J112*100</f>
        <v>22.36363636363636</v>
      </c>
      <c r="S112" s="205">
        <v>0</v>
      </c>
      <c r="T112" s="329" t="s">
        <v>1034</v>
      </c>
      <c r="U112" s="330"/>
      <c r="V112" s="5"/>
      <c r="W112" s="5"/>
    </row>
    <row r="113" spans="1:23" ht="60" customHeight="1" x14ac:dyDescent="0.25">
      <c r="A113" s="27">
        <v>1.6</v>
      </c>
      <c r="B113" s="317" t="s">
        <v>1026</v>
      </c>
      <c r="C113" s="27" t="s">
        <v>1027</v>
      </c>
      <c r="D113" s="183">
        <v>0.26600000000000001</v>
      </c>
      <c r="E113" s="190">
        <v>0.26600000000000001</v>
      </c>
      <c r="F113" s="205">
        <v>0</v>
      </c>
      <c r="G113" s="205">
        <v>0</v>
      </c>
      <c r="H113" s="190">
        <v>0.26600000000000001</v>
      </c>
      <c r="I113" s="205">
        <v>0</v>
      </c>
      <c r="J113" s="190">
        <v>0.26600000000000001</v>
      </c>
      <c r="K113" s="205">
        <v>0</v>
      </c>
      <c r="L113" s="205">
        <v>0.23300000000000001</v>
      </c>
      <c r="M113" s="205">
        <v>0</v>
      </c>
      <c r="N113" s="205">
        <f t="shared" si="14"/>
        <v>3.3000000000000002E-2</v>
      </c>
      <c r="O113" s="205">
        <v>0</v>
      </c>
      <c r="P113" s="205">
        <f t="shared" si="15"/>
        <v>-3.3000000000000002E-2</v>
      </c>
      <c r="Q113" s="205">
        <v>0</v>
      </c>
      <c r="R113" s="182">
        <f t="shared" si="16"/>
        <v>-12.406015037593985</v>
      </c>
      <c r="S113" s="205">
        <v>0</v>
      </c>
      <c r="T113" s="329" t="s">
        <v>1035</v>
      </c>
      <c r="U113" s="330"/>
    </row>
    <row r="114" spans="1:23" s="3" customFormat="1" ht="49.5" customHeight="1" x14ac:dyDescent="0.25">
      <c r="A114" s="236" t="s">
        <v>759</v>
      </c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13"/>
      <c r="M114" s="13"/>
      <c r="N114" s="13"/>
      <c r="O114" s="13"/>
      <c r="P114" s="13"/>
      <c r="Q114" s="4"/>
      <c r="R114" s="4"/>
      <c r="S114" s="5"/>
      <c r="T114" s="5"/>
      <c r="U114" s="5"/>
      <c r="V114" s="5"/>
      <c r="W114" s="5"/>
    </row>
    <row r="115" spans="1:23" s="3" customFormat="1" ht="15.75" customHeight="1" x14ac:dyDescent="0.25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4"/>
      <c r="N115" s="9"/>
      <c r="O115" s="9"/>
      <c r="P115" s="9"/>
      <c r="Q115" s="4"/>
      <c r="R115" s="4"/>
      <c r="S115" s="5"/>
      <c r="T115" s="5"/>
      <c r="U115" s="5"/>
      <c r="V115" s="5"/>
      <c r="W115" s="5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18">
    <mergeCell ref="T98:U98"/>
    <mergeCell ref="T63:U63"/>
    <mergeCell ref="T64:U64"/>
    <mergeCell ref="T104:U104"/>
    <mergeCell ref="T105:U105"/>
    <mergeCell ref="T53:U53"/>
    <mergeCell ref="T85:U85"/>
    <mergeCell ref="T86:U86"/>
    <mergeCell ref="T87:U87"/>
    <mergeCell ref="T88:U88"/>
    <mergeCell ref="T80:U80"/>
    <mergeCell ref="T81:U81"/>
    <mergeCell ref="T82:U82"/>
    <mergeCell ref="T83:U83"/>
    <mergeCell ref="T84:U84"/>
    <mergeCell ref="T75:U75"/>
    <mergeCell ref="T76:U76"/>
    <mergeCell ref="T77:U77"/>
    <mergeCell ref="T60:U60"/>
    <mergeCell ref="T100:U100"/>
    <mergeCell ref="T101:U101"/>
    <mergeCell ref="T102:U102"/>
    <mergeCell ref="T103:U103"/>
    <mergeCell ref="T96:U96"/>
    <mergeCell ref="T66:U66"/>
    <mergeCell ref="T61:U61"/>
    <mergeCell ref="T78:U78"/>
    <mergeCell ref="T26:U26"/>
    <mergeCell ref="T28:U28"/>
    <mergeCell ref="T65:U65"/>
    <mergeCell ref="T21:U21"/>
    <mergeCell ref="T23:U23"/>
    <mergeCell ref="T79:U79"/>
    <mergeCell ref="T67:U67"/>
    <mergeCell ref="T68:U68"/>
    <mergeCell ref="T69:U69"/>
    <mergeCell ref="T70:U70"/>
    <mergeCell ref="T71:U71"/>
    <mergeCell ref="T50:U50"/>
    <mergeCell ref="T72:U72"/>
    <mergeCell ref="T73:U73"/>
    <mergeCell ref="T74:U74"/>
    <mergeCell ref="T54:U54"/>
    <mergeCell ref="T55:U55"/>
    <mergeCell ref="T46:U46"/>
    <mergeCell ref="T37:U37"/>
    <mergeCell ref="T38:U38"/>
    <mergeCell ref="T39:U39"/>
    <mergeCell ref="T95:U95"/>
    <mergeCell ref="T97:U9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T15:U18"/>
    <mergeCell ref="T20:U20"/>
    <mergeCell ref="T56:U56"/>
    <mergeCell ref="T57:U57"/>
    <mergeCell ref="T58:U58"/>
    <mergeCell ref="T59:U59"/>
    <mergeCell ref="T29:U29"/>
    <mergeCell ref="T30:U30"/>
    <mergeCell ref="T31:U31"/>
    <mergeCell ref="T24:U24"/>
    <mergeCell ref="T25:U25"/>
    <mergeCell ref="T22:U22"/>
    <mergeCell ref="T45:U45"/>
    <mergeCell ref="T40:U40"/>
    <mergeCell ref="T41:U41"/>
    <mergeCell ref="T32:U32"/>
    <mergeCell ref="T33:U33"/>
    <mergeCell ref="T34:U34"/>
    <mergeCell ref="T35:U35"/>
    <mergeCell ref="T36:U36"/>
    <mergeCell ref="T51:U51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J17:K17"/>
    <mergeCell ref="L17:M17"/>
    <mergeCell ref="T112:U112"/>
    <mergeCell ref="T107:U107"/>
    <mergeCell ref="T108:U108"/>
    <mergeCell ref="T109:U109"/>
    <mergeCell ref="T47:U47"/>
    <mergeCell ref="T42:U42"/>
    <mergeCell ref="T48:U48"/>
    <mergeCell ref="T49:U49"/>
    <mergeCell ref="A114:K114"/>
    <mergeCell ref="T62:U62"/>
    <mergeCell ref="T106:U106"/>
    <mergeCell ref="T110:U110"/>
    <mergeCell ref="T111:U111"/>
    <mergeCell ref="T99:U99"/>
    <mergeCell ref="T52:U52"/>
    <mergeCell ref="T43:U43"/>
    <mergeCell ref="T44:U44"/>
    <mergeCell ref="T113:U113"/>
    <mergeCell ref="T89:U89"/>
    <mergeCell ref="T90:U90"/>
    <mergeCell ref="T91:U91"/>
    <mergeCell ref="T92:U92"/>
    <mergeCell ref="T93:U93"/>
    <mergeCell ref="T94:U94"/>
  </mergeCells>
  <printOptions horizontalCentered="1"/>
  <pageMargins left="0.78740157480314965" right="0.39370078740157483" top="0.78740157480314965" bottom="0.78740157480314965" header="0.51181102362204722" footer="0.51181102362204722"/>
  <pageSetup paperSize="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"/>
  <sheetViews>
    <sheetView view="pageBreakPreview" zoomScale="75" zoomScaleSheetLayoutView="75" workbookViewId="0">
      <selection activeCell="AC19" sqref="AC19"/>
    </sheetView>
  </sheetViews>
  <sheetFormatPr defaultRowHeight="15.75" x14ac:dyDescent="0.25"/>
  <cols>
    <col min="1" max="1" width="8.5" style="5" customWidth="1"/>
    <col min="2" max="2" width="39.75" style="5" customWidth="1"/>
    <col min="3" max="3" width="10.5" style="5" customWidth="1"/>
    <col min="4" max="4" width="13.625" style="5" customWidth="1"/>
    <col min="5" max="5" width="12.125" style="5" customWidth="1"/>
    <col min="6" max="6" width="8.75" style="5" customWidth="1"/>
    <col min="7" max="7" width="6.625" style="5" customWidth="1"/>
    <col min="8" max="8" width="4.75" style="5" customWidth="1"/>
    <col min="9" max="9" width="7.625" style="5" customWidth="1"/>
    <col min="10" max="10" width="3.875" style="5" customWidth="1"/>
    <col min="11" max="11" width="6.875" style="5" customWidth="1"/>
    <col min="12" max="12" width="12" style="5" customWidth="1"/>
    <col min="13" max="13" width="10.375" style="5" customWidth="1"/>
    <col min="14" max="14" width="5.5" style="5" customWidth="1"/>
    <col min="15" max="15" width="4.5" style="5" customWidth="1"/>
    <col min="16" max="16" width="7.25" style="5" customWidth="1"/>
    <col min="17" max="17" width="4.375" style="5" customWidth="1"/>
    <col min="18" max="18" width="6.125" style="5" customWidth="1"/>
    <col min="19" max="19" width="10.5" style="5" customWidth="1"/>
    <col min="20" max="20" width="5.125" style="5" customWidth="1"/>
    <col min="21" max="21" width="12.75" style="5" customWidth="1"/>
    <col min="22" max="22" width="11.625" style="5" customWidth="1"/>
    <col min="23" max="23" width="36.375" style="5" customWidth="1"/>
    <col min="24" max="27" width="9" style="5"/>
    <col min="28" max="16384" width="9" style="3"/>
  </cols>
  <sheetData>
    <row r="1" spans="1:52" ht="18.75" x14ac:dyDescent="0.25">
      <c r="S1" s="8"/>
      <c r="W1" s="121" t="s">
        <v>54</v>
      </c>
      <c r="Y1" s="8"/>
    </row>
    <row r="2" spans="1:52" ht="18.75" x14ac:dyDescent="0.3">
      <c r="S2" s="8"/>
      <c r="W2" s="107" t="s">
        <v>0</v>
      </c>
      <c r="Y2" s="8"/>
    </row>
    <row r="3" spans="1:52" ht="18.75" x14ac:dyDescent="0.3">
      <c r="S3" s="8"/>
      <c r="W3" s="107" t="s">
        <v>761</v>
      </c>
      <c r="Y3" s="8"/>
    </row>
    <row r="4" spans="1:52" s="6" customFormat="1" ht="18.75" x14ac:dyDescent="0.3">
      <c r="A4" s="227" t="s">
        <v>902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53"/>
      <c r="Y4" s="53"/>
      <c r="Z4" s="53"/>
      <c r="AA4" s="53"/>
    </row>
    <row r="5" spans="1:52" s="6" customFormat="1" ht="18.75" x14ac:dyDescent="0.3">
      <c r="A5" s="222" t="s">
        <v>913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46"/>
      <c r="Y5" s="46"/>
      <c r="Z5" s="46"/>
      <c r="AA5" s="46"/>
      <c r="AB5" s="46"/>
    </row>
    <row r="6" spans="1:52" s="6" customFormat="1" ht="18.7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</row>
    <row r="7" spans="1:52" s="6" customFormat="1" ht="18.75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46"/>
      <c r="Y7" s="46"/>
      <c r="Z7" s="46"/>
      <c r="AA7" s="46"/>
    </row>
    <row r="8" spans="1:52" x14ac:dyDescent="0.25">
      <c r="A8" s="223" t="s">
        <v>64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124"/>
      <c r="Y8" s="124"/>
      <c r="Z8" s="124"/>
      <c r="AA8" s="124"/>
    </row>
    <row r="9" spans="1:52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</row>
    <row r="10" spans="1:52" ht="18.75" x14ac:dyDescent="0.3">
      <c r="A10" s="300" t="s">
        <v>934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54"/>
      <c r="Y10" s="54"/>
      <c r="Z10" s="54"/>
      <c r="AA10" s="54"/>
    </row>
    <row r="11" spans="1:52" ht="18.75" x14ac:dyDescent="0.3">
      <c r="AA11" s="107"/>
    </row>
    <row r="12" spans="1:52" ht="18.75" x14ac:dyDescent="0.25">
      <c r="A12" s="301" t="s">
        <v>915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134"/>
      <c r="Y12" s="134"/>
      <c r="Z12" s="134"/>
      <c r="AA12" s="134"/>
    </row>
    <row r="13" spans="1:52" x14ac:dyDescent="0.25">
      <c r="A13" s="223" t="s">
        <v>65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124"/>
      <c r="Y13" s="124"/>
      <c r="Z13" s="124"/>
      <c r="AA13" s="124"/>
    </row>
    <row r="14" spans="1:52" ht="15.75" customHeight="1" x14ac:dyDescent="0.25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58"/>
      <c r="Y14" s="58"/>
      <c r="Z14" s="58"/>
      <c r="AA14" s="58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6"/>
      <c r="AU14" s="6"/>
      <c r="AV14" s="6"/>
      <c r="AW14" s="6"/>
      <c r="AX14" s="6"/>
    </row>
    <row r="15" spans="1:52" ht="53.25" customHeight="1" x14ac:dyDescent="0.25">
      <c r="A15" s="239" t="s">
        <v>61</v>
      </c>
      <c r="B15" s="242" t="s">
        <v>19</v>
      </c>
      <c r="C15" s="242" t="s">
        <v>861</v>
      </c>
      <c r="D15" s="239" t="s">
        <v>774</v>
      </c>
      <c r="E15" s="244" t="s">
        <v>935</v>
      </c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21" t="s">
        <v>936</v>
      </c>
      <c r="T15" s="221"/>
      <c r="U15" s="221"/>
      <c r="V15" s="221"/>
      <c r="W15" s="242" t="s">
        <v>7</v>
      </c>
      <c r="X15" s="128"/>
      <c r="Y15" s="128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ht="13.5" customHeight="1" x14ac:dyDescent="0.25">
      <c r="A16" s="240"/>
      <c r="B16" s="242"/>
      <c r="C16" s="242"/>
      <c r="D16" s="240"/>
      <c r="E16" s="244" t="s">
        <v>9</v>
      </c>
      <c r="F16" s="244"/>
      <c r="G16" s="244"/>
      <c r="H16" s="244"/>
      <c r="I16" s="244"/>
      <c r="J16" s="244"/>
      <c r="K16" s="244"/>
      <c r="L16" s="244" t="s">
        <v>10</v>
      </c>
      <c r="M16" s="244"/>
      <c r="N16" s="244"/>
      <c r="O16" s="244"/>
      <c r="P16" s="244"/>
      <c r="Q16" s="244"/>
      <c r="R16" s="244"/>
      <c r="S16" s="221"/>
      <c r="T16" s="221"/>
      <c r="U16" s="221"/>
      <c r="V16" s="221"/>
      <c r="W16" s="242"/>
      <c r="X16" s="128"/>
      <c r="Y16" s="128"/>
      <c r="Z16" s="128"/>
      <c r="AA16" s="128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13.5" customHeight="1" x14ac:dyDescent="0.25">
      <c r="A17" s="240"/>
      <c r="B17" s="242"/>
      <c r="C17" s="242"/>
      <c r="D17" s="240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21"/>
      <c r="T17" s="221"/>
      <c r="U17" s="221"/>
      <c r="V17" s="221"/>
      <c r="W17" s="242"/>
      <c r="X17" s="128"/>
      <c r="Y17" s="128"/>
      <c r="Z17" s="128"/>
      <c r="AA17" s="128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43.5" customHeight="1" x14ac:dyDescent="0.25">
      <c r="A18" s="240"/>
      <c r="B18" s="242"/>
      <c r="C18" s="242"/>
      <c r="D18" s="240"/>
      <c r="E18" s="214" t="s">
        <v>21</v>
      </c>
      <c r="F18" s="244" t="s">
        <v>20</v>
      </c>
      <c r="G18" s="244"/>
      <c r="H18" s="244"/>
      <c r="I18" s="244"/>
      <c r="J18" s="244"/>
      <c r="K18" s="244"/>
      <c r="L18" s="214" t="s">
        <v>21</v>
      </c>
      <c r="M18" s="244" t="s">
        <v>20</v>
      </c>
      <c r="N18" s="244"/>
      <c r="O18" s="244"/>
      <c r="P18" s="244"/>
      <c r="Q18" s="244"/>
      <c r="R18" s="244"/>
      <c r="S18" s="237" t="s">
        <v>21</v>
      </c>
      <c r="T18" s="231"/>
      <c r="U18" s="237" t="s">
        <v>20</v>
      </c>
      <c r="V18" s="231"/>
      <c r="W18" s="242"/>
      <c r="X18" s="128"/>
      <c r="Y18" s="128"/>
      <c r="Z18" s="128"/>
      <c r="AA18" s="128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71.25" customHeight="1" x14ac:dyDescent="0.25">
      <c r="A19" s="241"/>
      <c r="B19" s="242"/>
      <c r="C19" s="242"/>
      <c r="D19" s="241"/>
      <c r="E19" s="211" t="s">
        <v>773</v>
      </c>
      <c r="F19" s="211" t="s">
        <v>773</v>
      </c>
      <c r="G19" s="129" t="s">
        <v>2</v>
      </c>
      <c r="H19" s="129" t="s">
        <v>3</v>
      </c>
      <c r="I19" s="129" t="s">
        <v>51</v>
      </c>
      <c r="J19" s="129" t="s">
        <v>1</v>
      </c>
      <c r="K19" s="129" t="s">
        <v>13</v>
      </c>
      <c r="L19" s="211" t="s">
        <v>773</v>
      </c>
      <c r="M19" s="211" t="s">
        <v>773</v>
      </c>
      <c r="N19" s="129" t="s">
        <v>2</v>
      </c>
      <c r="O19" s="129" t="s">
        <v>3</v>
      </c>
      <c r="P19" s="129" t="s">
        <v>51</v>
      </c>
      <c r="Q19" s="129" t="s">
        <v>1</v>
      </c>
      <c r="R19" s="129" t="s">
        <v>13</v>
      </c>
      <c r="S19" s="207" t="s">
        <v>775</v>
      </c>
      <c r="T19" s="207" t="s">
        <v>69</v>
      </c>
      <c r="U19" s="207" t="s">
        <v>912</v>
      </c>
      <c r="V19" s="207" t="s">
        <v>907</v>
      </c>
      <c r="W19" s="242"/>
      <c r="X19" s="128"/>
      <c r="Y19" s="128"/>
      <c r="Z19" s="128"/>
      <c r="AA19" s="128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x14ac:dyDescent="0.25">
      <c r="A20" s="213">
        <v>1</v>
      </c>
      <c r="B20" s="213">
        <v>2</v>
      </c>
      <c r="C20" s="213">
        <v>3</v>
      </c>
      <c r="D20" s="213">
        <v>4</v>
      </c>
      <c r="E20" s="213">
        <v>5</v>
      </c>
      <c r="F20" s="213">
        <f t="shared" ref="F20:W20" si="0">E20+1</f>
        <v>6</v>
      </c>
      <c r="G20" s="213">
        <f t="shared" si="0"/>
        <v>7</v>
      </c>
      <c r="H20" s="213">
        <f t="shared" si="0"/>
        <v>8</v>
      </c>
      <c r="I20" s="213">
        <f t="shared" si="0"/>
        <v>9</v>
      </c>
      <c r="J20" s="213">
        <f t="shared" si="0"/>
        <v>10</v>
      </c>
      <c r="K20" s="213">
        <f t="shared" si="0"/>
        <v>11</v>
      </c>
      <c r="L20" s="213">
        <f t="shared" si="0"/>
        <v>12</v>
      </c>
      <c r="M20" s="213">
        <f t="shared" si="0"/>
        <v>13</v>
      </c>
      <c r="N20" s="213">
        <f t="shared" si="0"/>
        <v>14</v>
      </c>
      <c r="O20" s="213">
        <f t="shared" si="0"/>
        <v>15</v>
      </c>
      <c r="P20" s="213">
        <f t="shared" si="0"/>
        <v>16</v>
      </c>
      <c r="Q20" s="213">
        <f t="shared" si="0"/>
        <v>17</v>
      </c>
      <c r="R20" s="213">
        <f t="shared" si="0"/>
        <v>18</v>
      </c>
      <c r="S20" s="213">
        <f t="shared" si="0"/>
        <v>19</v>
      </c>
      <c r="T20" s="213">
        <f t="shared" si="0"/>
        <v>20</v>
      </c>
      <c r="U20" s="213">
        <f t="shared" si="0"/>
        <v>21</v>
      </c>
      <c r="V20" s="213">
        <f t="shared" si="0"/>
        <v>22</v>
      </c>
      <c r="W20" s="213">
        <f t="shared" si="0"/>
        <v>23</v>
      </c>
      <c r="X20" s="128"/>
      <c r="Y20" s="128"/>
      <c r="Z20" s="7"/>
      <c r="AA20" s="7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ht="33" customHeight="1" x14ac:dyDescent="0.25">
      <c r="A21" s="212" t="s">
        <v>850</v>
      </c>
      <c r="B21" s="131" t="s">
        <v>71</v>
      </c>
      <c r="C21" s="210" t="s">
        <v>849</v>
      </c>
      <c r="D21" s="188">
        <f>D23+D25+D27</f>
        <v>14.155999999999999</v>
      </c>
      <c r="E21" s="213">
        <v>0</v>
      </c>
      <c r="F21" s="213">
        <f t="shared" ref="F21:M21" si="1">F23+F25+F27</f>
        <v>14.155999999999999</v>
      </c>
      <c r="G21" s="213">
        <f t="shared" si="1"/>
        <v>0</v>
      </c>
      <c r="H21" s="213">
        <f t="shared" si="1"/>
        <v>0</v>
      </c>
      <c r="I21" s="213">
        <f t="shared" si="1"/>
        <v>13.696000000000002</v>
      </c>
      <c r="J21" s="213">
        <f t="shared" si="1"/>
        <v>0</v>
      </c>
      <c r="K21" s="213">
        <f t="shared" si="1"/>
        <v>8</v>
      </c>
      <c r="L21" s="213">
        <v>0</v>
      </c>
      <c r="M21" s="213">
        <f t="shared" si="1"/>
        <v>14.425000000000001</v>
      </c>
      <c r="N21" s="213">
        <v>0</v>
      </c>
      <c r="O21" s="213">
        <v>0</v>
      </c>
      <c r="P21" s="213">
        <f t="shared" ref="P21" si="2">P23+P25+P27</f>
        <v>13.696000000000002</v>
      </c>
      <c r="Q21" s="213">
        <v>0</v>
      </c>
      <c r="R21" s="213">
        <f>R23+R27</f>
        <v>8</v>
      </c>
      <c r="S21" s="213">
        <v>0</v>
      </c>
      <c r="T21" s="213">
        <v>0</v>
      </c>
      <c r="U21" s="213">
        <f>M21-F21</f>
        <v>0.2690000000000019</v>
      </c>
      <c r="V21" s="189">
        <f>U21/F21*100</f>
        <v>1.9002543091268858</v>
      </c>
      <c r="W21" s="213" t="s">
        <v>849</v>
      </c>
      <c r="X21" s="128"/>
      <c r="Y21" s="128"/>
      <c r="Z21" s="7"/>
      <c r="AA21" s="7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142" customFormat="1" ht="20.25" customHeight="1" x14ac:dyDescent="0.25">
      <c r="A22" s="205" t="s">
        <v>779</v>
      </c>
      <c r="B22" s="132" t="s">
        <v>780</v>
      </c>
      <c r="C22" s="205" t="s">
        <v>781</v>
      </c>
      <c r="D22" s="213" t="s">
        <v>849</v>
      </c>
      <c r="E22" s="213" t="s">
        <v>849</v>
      </c>
      <c r="F22" s="213" t="s">
        <v>849</v>
      </c>
      <c r="G22" s="213" t="s">
        <v>849</v>
      </c>
      <c r="H22" s="213" t="s">
        <v>849</v>
      </c>
      <c r="I22" s="213" t="s">
        <v>849</v>
      </c>
      <c r="J22" s="213" t="s">
        <v>849</v>
      </c>
      <c r="K22" s="213" t="s">
        <v>849</v>
      </c>
      <c r="L22" s="213" t="s">
        <v>849</v>
      </c>
      <c r="M22" s="213" t="s">
        <v>849</v>
      </c>
      <c r="N22" s="213" t="s">
        <v>849</v>
      </c>
      <c r="O22" s="213" t="s">
        <v>849</v>
      </c>
      <c r="P22" s="213" t="s">
        <v>849</v>
      </c>
      <c r="Q22" s="213" t="s">
        <v>849</v>
      </c>
      <c r="R22" s="213" t="s">
        <v>849</v>
      </c>
      <c r="S22" s="213" t="s">
        <v>849</v>
      </c>
      <c r="T22" s="213" t="s">
        <v>849</v>
      </c>
      <c r="U22" s="213" t="s">
        <v>849</v>
      </c>
      <c r="V22" s="213" t="s">
        <v>849</v>
      </c>
      <c r="W22" s="213" t="s">
        <v>849</v>
      </c>
      <c r="X22" s="128"/>
      <c r="Y22" s="128"/>
      <c r="Z22" s="7"/>
      <c r="AA22" s="7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</row>
    <row r="23" spans="1:52" ht="36.75" customHeight="1" x14ac:dyDescent="0.25">
      <c r="A23" s="205" t="s">
        <v>782</v>
      </c>
      <c r="B23" s="132" t="s">
        <v>783</v>
      </c>
      <c r="C23" s="205" t="s">
        <v>781</v>
      </c>
      <c r="D23" s="188">
        <f>D49</f>
        <v>11.186</v>
      </c>
      <c r="E23" s="213">
        <v>0</v>
      </c>
      <c r="F23" s="213">
        <f>F49</f>
        <v>11.186</v>
      </c>
      <c r="G23" s="213">
        <v>0</v>
      </c>
      <c r="H23" s="213">
        <v>0</v>
      </c>
      <c r="I23" s="213">
        <f>I49</f>
        <v>12.199000000000002</v>
      </c>
      <c r="J23" s="213">
        <v>0</v>
      </c>
      <c r="K23" s="213">
        <f>K49</f>
        <v>5</v>
      </c>
      <c r="L23" s="213">
        <v>0</v>
      </c>
      <c r="M23" s="188">
        <f>M49</f>
        <v>11.242000000000001</v>
      </c>
      <c r="N23" s="213">
        <v>0</v>
      </c>
      <c r="O23" s="213">
        <v>0</v>
      </c>
      <c r="P23" s="213">
        <f>P49</f>
        <v>12.199000000000002</v>
      </c>
      <c r="Q23" s="213">
        <v>0</v>
      </c>
      <c r="R23" s="213">
        <f>R49</f>
        <v>5</v>
      </c>
      <c r="S23" s="213">
        <v>0</v>
      </c>
      <c r="T23" s="213">
        <v>0</v>
      </c>
      <c r="U23" s="188">
        <f>M23-F23</f>
        <v>5.6000000000000938E-2</v>
      </c>
      <c r="V23" s="189">
        <f>U23/F23*100</f>
        <v>0.50062578222779319</v>
      </c>
      <c r="W23" s="213" t="s">
        <v>849</v>
      </c>
      <c r="X23" s="128"/>
      <c r="Y23" s="128"/>
      <c r="Z23" s="7"/>
      <c r="AA23" s="7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ht="50.25" customHeight="1" x14ac:dyDescent="0.25">
      <c r="A24" s="205" t="s">
        <v>784</v>
      </c>
      <c r="B24" s="132" t="s">
        <v>785</v>
      </c>
      <c r="C24" s="205" t="s">
        <v>781</v>
      </c>
      <c r="D24" s="213" t="s">
        <v>849</v>
      </c>
      <c r="E24" s="213" t="s">
        <v>849</v>
      </c>
      <c r="F24" s="213" t="s">
        <v>849</v>
      </c>
      <c r="G24" s="213" t="s">
        <v>849</v>
      </c>
      <c r="H24" s="213" t="s">
        <v>849</v>
      </c>
      <c r="I24" s="213" t="s">
        <v>849</v>
      </c>
      <c r="J24" s="213" t="s">
        <v>849</v>
      </c>
      <c r="K24" s="213" t="s">
        <v>849</v>
      </c>
      <c r="L24" s="213" t="s">
        <v>849</v>
      </c>
      <c r="M24" s="213" t="s">
        <v>849</v>
      </c>
      <c r="N24" s="213" t="s">
        <v>849</v>
      </c>
      <c r="O24" s="213" t="s">
        <v>849</v>
      </c>
      <c r="P24" s="213" t="s">
        <v>849</v>
      </c>
      <c r="Q24" s="213" t="s">
        <v>849</v>
      </c>
      <c r="R24" s="213" t="s">
        <v>849</v>
      </c>
      <c r="S24" s="213" t="s">
        <v>849</v>
      </c>
      <c r="T24" s="213" t="s">
        <v>849</v>
      </c>
      <c r="U24" s="213" t="s">
        <v>849</v>
      </c>
      <c r="V24" s="213" t="s">
        <v>849</v>
      </c>
      <c r="W24" s="213" t="s">
        <v>849</v>
      </c>
      <c r="X24" s="128"/>
      <c r="Y24" s="128"/>
      <c r="Z24" s="7"/>
      <c r="AA24" s="7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s="143" customFormat="1" ht="30.75" customHeight="1" x14ac:dyDescent="0.25">
      <c r="A25" s="205" t="s">
        <v>786</v>
      </c>
      <c r="B25" s="132" t="s">
        <v>787</v>
      </c>
      <c r="C25" s="205" t="s">
        <v>781</v>
      </c>
      <c r="D25" s="213">
        <f>D107</f>
        <v>1.6040000000000001</v>
      </c>
      <c r="E25" s="213">
        <v>0</v>
      </c>
      <c r="F25" s="213">
        <f t="shared" ref="F25:R25" si="3">F107</f>
        <v>1.6040000000000001</v>
      </c>
      <c r="G25" s="213">
        <f t="shared" si="3"/>
        <v>0</v>
      </c>
      <c r="H25" s="213">
        <f t="shared" si="3"/>
        <v>0</v>
      </c>
      <c r="I25" s="213">
        <f t="shared" si="3"/>
        <v>1.4970000000000001</v>
      </c>
      <c r="J25" s="213">
        <f t="shared" si="3"/>
        <v>0</v>
      </c>
      <c r="K25" s="213">
        <f t="shared" si="3"/>
        <v>0</v>
      </c>
      <c r="L25" s="213">
        <v>0</v>
      </c>
      <c r="M25" s="213">
        <f t="shared" si="3"/>
        <v>1.6040000000000001</v>
      </c>
      <c r="N25" s="213">
        <f t="shared" si="3"/>
        <v>0</v>
      </c>
      <c r="O25" s="213">
        <f t="shared" si="3"/>
        <v>0</v>
      </c>
      <c r="P25" s="213">
        <f t="shared" si="3"/>
        <v>1.4970000000000001</v>
      </c>
      <c r="Q25" s="213">
        <f t="shared" si="3"/>
        <v>0</v>
      </c>
      <c r="R25" s="213">
        <f t="shared" si="3"/>
        <v>0</v>
      </c>
      <c r="S25" s="213">
        <v>0</v>
      </c>
      <c r="T25" s="213">
        <v>0</v>
      </c>
      <c r="U25" s="213">
        <v>0</v>
      </c>
      <c r="V25" s="213">
        <v>0</v>
      </c>
      <c r="W25" s="213" t="s">
        <v>849</v>
      </c>
      <c r="X25" s="128"/>
      <c r="Y25" s="128"/>
      <c r="Z25" s="7"/>
      <c r="AA25" s="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</row>
    <row r="26" spans="1:52" ht="37.5" customHeight="1" x14ac:dyDescent="0.25">
      <c r="A26" s="205" t="s">
        <v>788</v>
      </c>
      <c r="B26" s="132" t="s">
        <v>789</v>
      </c>
      <c r="C26" s="205" t="s">
        <v>781</v>
      </c>
      <c r="D26" s="213" t="s">
        <v>849</v>
      </c>
      <c r="E26" s="213" t="s">
        <v>849</v>
      </c>
      <c r="F26" s="213" t="s">
        <v>849</v>
      </c>
      <c r="G26" s="213" t="s">
        <v>849</v>
      </c>
      <c r="H26" s="213" t="s">
        <v>849</v>
      </c>
      <c r="I26" s="213" t="s">
        <v>849</v>
      </c>
      <c r="J26" s="213" t="s">
        <v>849</v>
      </c>
      <c r="K26" s="213" t="s">
        <v>849</v>
      </c>
      <c r="L26" s="213" t="s">
        <v>849</v>
      </c>
      <c r="M26" s="213" t="s">
        <v>849</v>
      </c>
      <c r="N26" s="213" t="s">
        <v>849</v>
      </c>
      <c r="O26" s="213" t="s">
        <v>849</v>
      </c>
      <c r="P26" s="213" t="s">
        <v>849</v>
      </c>
      <c r="Q26" s="213" t="s">
        <v>849</v>
      </c>
      <c r="R26" s="213" t="s">
        <v>849</v>
      </c>
      <c r="S26" s="213" t="s">
        <v>849</v>
      </c>
      <c r="T26" s="213" t="s">
        <v>849</v>
      </c>
      <c r="U26" s="213" t="s">
        <v>849</v>
      </c>
      <c r="V26" s="213" t="s">
        <v>849</v>
      </c>
      <c r="W26" s="213" t="s">
        <v>849</v>
      </c>
      <c r="X26" s="128"/>
      <c r="Y26" s="128"/>
      <c r="Z26" s="7"/>
      <c r="AA26" s="7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s="98" customFormat="1" ht="25.5" customHeight="1" x14ac:dyDescent="0.25">
      <c r="A27" s="205" t="s">
        <v>790</v>
      </c>
      <c r="B27" s="132" t="s">
        <v>791</v>
      </c>
      <c r="C27" s="205" t="s">
        <v>781</v>
      </c>
      <c r="D27" s="188">
        <f>D112</f>
        <v>1.3660000000000001</v>
      </c>
      <c r="E27" s="213">
        <v>0</v>
      </c>
      <c r="F27" s="188">
        <f>F112</f>
        <v>1.3660000000000001</v>
      </c>
      <c r="G27" s="213">
        <v>0</v>
      </c>
      <c r="H27" s="213">
        <v>0</v>
      </c>
      <c r="I27" s="213">
        <v>0</v>
      </c>
      <c r="J27" s="213">
        <v>0</v>
      </c>
      <c r="K27" s="213">
        <f>K112</f>
        <v>3</v>
      </c>
      <c r="L27" s="213">
        <v>0</v>
      </c>
      <c r="M27" s="213">
        <f>M112</f>
        <v>1.5790000000000002</v>
      </c>
      <c r="N27" s="213">
        <v>0</v>
      </c>
      <c r="O27" s="213">
        <v>0</v>
      </c>
      <c r="P27" s="213">
        <v>0</v>
      </c>
      <c r="Q27" s="213">
        <v>0</v>
      </c>
      <c r="R27" s="213">
        <f>R112</f>
        <v>3</v>
      </c>
      <c r="S27" s="213">
        <v>0</v>
      </c>
      <c r="T27" s="213">
        <v>0</v>
      </c>
      <c r="U27" s="188">
        <f t="shared" ref="U27" si="4">M27-F27</f>
        <v>0.21300000000000008</v>
      </c>
      <c r="V27" s="189">
        <f t="shared" ref="V27" si="5">U27/F27*100</f>
        <v>15.592972181551982</v>
      </c>
      <c r="W27" s="213" t="s">
        <v>849</v>
      </c>
      <c r="X27" s="128"/>
      <c r="Y27" s="128"/>
      <c r="Z27" s="7"/>
      <c r="AA27" s="7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</row>
    <row r="28" spans="1:52" s="141" customFormat="1" ht="20.25" customHeight="1" x14ac:dyDescent="0.25">
      <c r="A28" s="309" t="s">
        <v>792</v>
      </c>
      <c r="B28" s="327" t="s">
        <v>793</v>
      </c>
      <c r="C28" s="311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6"/>
      <c r="X28" s="128"/>
      <c r="Y28" s="128"/>
      <c r="Z28" s="7"/>
      <c r="AA28" s="7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</row>
    <row r="29" spans="1:52" ht="28.5" customHeight="1" x14ac:dyDescent="0.25">
      <c r="A29" s="205" t="s">
        <v>77</v>
      </c>
      <c r="B29" s="132" t="s">
        <v>794</v>
      </c>
      <c r="C29" s="205" t="s">
        <v>781</v>
      </c>
      <c r="D29" s="213" t="s">
        <v>849</v>
      </c>
      <c r="E29" s="213" t="s">
        <v>849</v>
      </c>
      <c r="F29" s="213" t="s">
        <v>849</v>
      </c>
      <c r="G29" s="213" t="s">
        <v>849</v>
      </c>
      <c r="H29" s="213" t="s">
        <v>849</v>
      </c>
      <c r="I29" s="213" t="s">
        <v>849</v>
      </c>
      <c r="J29" s="213" t="s">
        <v>849</v>
      </c>
      <c r="K29" s="213" t="s">
        <v>849</v>
      </c>
      <c r="L29" s="213" t="s">
        <v>849</v>
      </c>
      <c r="M29" s="213" t="s">
        <v>849</v>
      </c>
      <c r="N29" s="213" t="s">
        <v>849</v>
      </c>
      <c r="O29" s="213" t="s">
        <v>849</v>
      </c>
      <c r="P29" s="213" t="s">
        <v>849</v>
      </c>
      <c r="Q29" s="213" t="s">
        <v>849</v>
      </c>
      <c r="R29" s="213" t="s">
        <v>849</v>
      </c>
      <c r="S29" s="213" t="s">
        <v>849</v>
      </c>
      <c r="T29" s="213" t="s">
        <v>849</v>
      </c>
      <c r="U29" s="213" t="s">
        <v>849</v>
      </c>
      <c r="V29" s="213" t="s">
        <v>849</v>
      </c>
      <c r="W29" s="213" t="s">
        <v>849</v>
      </c>
      <c r="X29" s="128"/>
      <c r="Y29" s="128"/>
      <c r="Z29" s="7"/>
      <c r="AA29" s="7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 ht="33" customHeight="1" x14ac:dyDescent="0.25">
      <c r="A30" s="205" t="s">
        <v>79</v>
      </c>
      <c r="B30" s="132" t="s">
        <v>795</v>
      </c>
      <c r="C30" s="205" t="s">
        <v>781</v>
      </c>
      <c r="D30" s="213" t="s">
        <v>849</v>
      </c>
      <c r="E30" s="213" t="s">
        <v>849</v>
      </c>
      <c r="F30" s="213" t="s">
        <v>849</v>
      </c>
      <c r="G30" s="213" t="s">
        <v>849</v>
      </c>
      <c r="H30" s="213" t="s">
        <v>849</v>
      </c>
      <c r="I30" s="213" t="s">
        <v>849</v>
      </c>
      <c r="J30" s="213" t="s">
        <v>849</v>
      </c>
      <c r="K30" s="213" t="s">
        <v>849</v>
      </c>
      <c r="L30" s="213" t="s">
        <v>849</v>
      </c>
      <c r="M30" s="213" t="s">
        <v>849</v>
      </c>
      <c r="N30" s="213" t="s">
        <v>849</v>
      </c>
      <c r="O30" s="213" t="s">
        <v>849</v>
      </c>
      <c r="P30" s="213" t="s">
        <v>849</v>
      </c>
      <c r="Q30" s="213" t="s">
        <v>849</v>
      </c>
      <c r="R30" s="213" t="s">
        <v>849</v>
      </c>
      <c r="S30" s="213" t="s">
        <v>849</v>
      </c>
      <c r="T30" s="213" t="s">
        <v>849</v>
      </c>
      <c r="U30" s="213" t="s">
        <v>849</v>
      </c>
      <c r="V30" s="213" t="s">
        <v>849</v>
      </c>
      <c r="W30" s="213" t="s">
        <v>849</v>
      </c>
      <c r="X30" s="128"/>
      <c r="Y30" s="128"/>
      <c r="Z30" s="7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39" customHeight="1" x14ac:dyDescent="0.25">
      <c r="A31" s="205" t="s">
        <v>80</v>
      </c>
      <c r="B31" s="132" t="s">
        <v>796</v>
      </c>
      <c r="C31" s="205" t="s">
        <v>781</v>
      </c>
      <c r="D31" s="213" t="s">
        <v>849</v>
      </c>
      <c r="E31" s="213" t="s">
        <v>849</v>
      </c>
      <c r="F31" s="213" t="s">
        <v>849</v>
      </c>
      <c r="G31" s="213" t="s">
        <v>849</v>
      </c>
      <c r="H31" s="213" t="s">
        <v>849</v>
      </c>
      <c r="I31" s="213" t="s">
        <v>849</v>
      </c>
      <c r="J31" s="213" t="s">
        <v>849</v>
      </c>
      <c r="K31" s="213" t="s">
        <v>849</v>
      </c>
      <c r="L31" s="213" t="s">
        <v>849</v>
      </c>
      <c r="M31" s="213" t="s">
        <v>849</v>
      </c>
      <c r="N31" s="213" t="s">
        <v>849</v>
      </c>
      <c r="O31" s="213" t="s">
        <v>849</v>
      </c>
      <c r="P31" s="213" t="s">
        <v>849</v>
      </c>
      <c r="Q31" s="213" t="s">
        <v>849</v>
      </c>
      <c r="R31" s="213" t="s">
        <v>849</v>
      </c>
      <c r="S31" s="213" t="s">
        <v>849</v>
      </c>
      <c r="T31" s="213" t="s">
        <v>849</v>
      </c>
      <c r="U31" s="213" t="s">
        <v>849</v>
      </c>
      <c r="V31" s="213" t="s">
        <v>849</v>
      </c>
      <c r="W31" s="213" t="s">
        <v>849</v>
      </c>
      <c r="X31" s="128"/>
      <c r="Y31" s="128"/>
      <c r="Z31" s="7"/>
      <c r="AA31" s="7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41.25" customHeight="1" x14ac:dyDescent="0.25">
      <c r="A32" s="205" t="s">
        <v>82</v>
      </c>
      <c r="B32" s="132" t="s">
        <v>797</v>
      </c>
      <c r="C32" s="205" t="s">
        <v>781</v>
      </c>
      <c r="D32" s="213" t="s">
        <v>849</v>
      </c>
      <c r="E32" s="213" t="s">
        <v>849</v>
      </c>
      <c r="F32" s="213" t="s">
        <v>849</v>
      </c>
      <c r="G32" s="213" t="s">
        <v>849</v>
      </c>
      <c r="H32" s="213" t="s">
        <v>849</v>
      </c>
      <c r="I32" s="213" t="s">
        <v>849</v>
      </c>
      <c r="J32" s="213" t="s">
        <v>849</v>
      </c>
      <c r="K32" s="213" t="s">
        <v>849</v>
      </c>
      <c r="L32" s="213" t="s">
        <v>849</v>
      </c>
      <c r="M32" s="213" t="s">
        <v>849</v>
      </c>
      <c r="N32" s="213" t="s">
        <v>849</v>
      </c>
      <c r="O32" s="213" t="s">
        <v>849</v>
      </c>
      <c r="P32" s="213" t="s">
        <v>849</v>
      </c>
      <c r="Q32" s="213" t="s">
        <v>849</v>
      </c>
      <c r="R32" s="213" t="s">
        <v>849</v>
      </c>
      <c r="S32" s="213" t="s">
        <v>849</v>
      </c>
      <c r="T32" s="213" t="s">
        <v>849</v>
      </c>
      <c r="U32" s="213" t="s">
        <v>849</v>
      </c>
      <c r="V32" s="213" t="s">
        <v>849</v>
      </c>
      <c r="W32" s="213" t="s">
        <v>849</v>
      </c>
      <c r="X32" s="128"/>
      <c r="Y32" s="128"/>
      <c r="Z32" s="7"/>
      <c r="AA32" s="7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42.75" customHeight="1" x14ac:dyDescent="0.25">
      <c r="A33" s="205" t="s">
        <v>84</v>
      </c>
      <c r="B33" s="132" t="s">
        <v>798</v>
      </c>
      <c r="C33" s="205" t="s">
        <v>781</v>
      </c>
      <c r="D33" s="213" t="s">
        <v>849</v>
      </c>
      <c r="E33" s="213" t="s">
        <v>849</v>
      </c>
      <c r="F33" s="213" t="s">
        <v>849</v>
      </c>
      <c r="G33" s="213" t="s">
        <v>849</v>
      </c>
      <c r="H33" s="213" t="s">
        <v>849</v>
      </c>
      <c r="I33" s="213" t="s">
        <v>849</v>
      </c>
      <c r="J33" s="213" t="s">
        <v>849</v>
      </c>
      <c r="K33" s="213" t="s">
        <v>849</v>
      </c>
      <c r="L33" s="213" t="s">
        <v>849</v>
      </c>
      <c r="M33" s="213" t="s">
        <v>849</v>
      </c>
      <c r="N33" s="213" t="s">
        <v>849</v>
      </c>
      <c r="O33" s="213" t="s">
        <v>849</v>
      </c>
      <c r="P33" s="213" t="s">
        <v>849</v>
      </c>
      <c r="Q33" s="213" t="s">
        <v>849</v>
      </c>
      <c r="R33" s="213" t="s">
        <v>849</v>
      </c>
      <c r="S33" s="213" t="s">
        <v>849</v>
      </c>
      <c r="T33" s="213" t="s">
        <v>849</v>
      </c>
      <c r="U33" s="213" t="s">
        <v>849</v>
      </c>
      <c r="V33" s="213" t="s">
        <v>849</v>
      </c>
      <c r="W33" s="213" t="s">
        <v>849</v>
      </c>
      <c r="X33" s="128"/>
      <c r="Y33" s="128"/>
      <c r="Z33" s="7"/>
      <c r="AA33" s="7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36.75" customHeight="1" x14ac:dyDescent="0.25">
      <c r="A34" s="205" t="s">
        <v>92</v>
      </c>
      <c r="B34" s="132" t="s">
        <v>799</v>
      </c>
      <c r="C34" s="205" t="s">
        <v>781</v>
      </c>
      <c r="D34" s="213" t="s">
        <v>849</v>
      </c>
      <c r="E34" s="213" t="s">
        <v>849</v>
      </c>
      <c r="F34" s="213" t="s">
        <v>849</v>
      </c>
      <c r="G34" s="213" t="s">
        <v>849</v>
      </c>
      <c r="H34" s="213" t="s">
        <v>849</v>
      </c>
      <c r="I34" s="213" t="s">
        <v>849</v>
      </c>
      <c r="J34" s="213" t="s">
        <v>849</v>
      </c>
      <c r="K34" s="213" t="s">
        <v>849</v>
      </c>
      <c r="L34" s="213" t="s">
        <v>849</v>
      </c>
      <c r="M34" s="213" t="s">
        <v>849</v>
      </c>
      <c r="N34" s="213" t="s">
        <v>849</v>
      </c>
      <c r="O34" s="213" t="s">
        <v>849</v>
      </c>
      <c r="P34" s="213" t="s">
        <v>849</v>
      </c>
      <c r="Q34" s="213" t="s">
        <v>849</v>
      </c>
      <c r="R34" s="213" t="s">
        <v>849</v>
      </c>
      <c r="S34" s="213" t="s">
        <v>849</v>
      </c>
      <c r="T34" s="213" t="s">
        <v>849</v>
      </c>
      <c r="U34" s="213" t="s">
        <v>849</v>
      </c>
      <c r="V34" s="213" t="s">
        <v>849</v>
      </c>
      <c r="W34" s="213" t="s">
        <v>849</v>
      </c>
      <c r="X34" s="128"/>
      <c r="Y34" s="128"/>
      <c r="Z34" s="7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48" customHeight="1" x14ac:dyDescent="0.25">
      <c r="A35" s="205" t="s">
        <v>701</v>
      </c>
      <c r="B35" s="132" t="s">
        <v>800</v>
      </c>
      <c r="C35" s="205" t="s">
        <v>781</v>
      </c>
      <c r="D35" s="213" t="s">
        <v>849</v>
      </c>
      <c r="E35" s="213" t="s">
        <v>849</v>
      </c>
      <c r="F35" s="213" t="s">
        <v>849</v>
      </c>
      <c r="G35" s="213" t="s">
        <v>849</v>
      </c>
      <c r="H35" s="213" t="s">
        <v>849</v>
      </c>
      <c r="I35" s="213" t="s">
        <v>849</v>
      </c>
      <c r="J35" s="213" t="s">
        <v>849</v>
      </c>
      <c r="K35" s="213" t="s">
        <v>849</v>
      </c>
      <c r="L35" s="213" t="s">
        <v>849</v>
      </c>
      <c r="M35" s="213" t="s">
        <v>849</v>
      </c>
      <c r="N35" s="213" t="s">
        <v>849</v>
      </c>
      <c r="O35" s="213" t="s">
        <v>849</v>
      </c>
      <c r="P35" s="213" t="s">
        <v>849</v>
      </c>
      <c r="Q35" s="213" t="s">
        <v>849</v>
      </c>
      <c r="R35" s="213" t="s">
        <v>849</v>
      </c>
      <c r="S35" s="213" t="s">
        <v>849</v>
      </c>
      <c r="T35" s="213" t="s">
        <v>849</v>
      </c>
      <c r="U35" s="213" t="s">
        <v>849</v>
      </c>
      <c r="V35" s="213" t="s">
        <v>849</v>
      </c>
      <c r="W35" s="213" t="s">
        <v>849</v>
      </c>
      <c r="X35" s="128"/>
      <c r="Y35" s="128"/>
      <c r="Z35" s="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33" customHeight="1" x14ac:dyDescent="0.25">
      <c r="A36" s="205" t="s">
        <v>702</v>
      </c>
      <c r="B36" s="132" t="s">
        <v>801</v>
      </c>
      <c r="C36" s="205" t="s">
        <v>781</v>
      </c>
      <c r="D36" s="213" t="s">
        <v>849</v>
      </c>
      <c r="E36" s="213" t="s">
        <v>849</v>
      </c>
      <c r="F36" s="213" t="s">
        <v>849</v>
      </c>
      <c r="G36" s="213" t="s">
        <v>849</v>
      </c>
      <c r="H36" s="213" t="s">
        <v>849</v>
      </c>
      <c r="I36" s="213" t="s">
        <v>849</v>
      </c>
      <c r="J36" s="213" t="s">
        <v>849</v>
      </c>
      <c r="K36" s="213" t="s">
        <v>849</v>
      </c>
      <c r="L36" s="213" t="s">
        <v>849</v>
      </c>
      <c r="M36" s="213" t="s">
        <v>849</v>
      </c>
      <c r="N36" s="213" t="s">
        <v>849</v>
      </c>
      <c r="O36" s="213" t="s">
        <v>849</v>
      </c>
      <c r="P36" s="213" t="s">
        <v>849</v>
      </c>
      <c r="Q36" s="213" t="s">
        <v>849</v>
      </c>
      <c r="R36" s="213" t="s">
        <v>849</v>
      </c>
      <c r="S36" s="213" t="s">
        <v>849</v>
      </c>
      <c r="T36" s="213" t="s">
        <v>849</v>
      </c>
      <c r="U36" s="213" t="s">
        <v>849</v>
      </c>
      <c r="V36" s="213" t="s">
        <v>849</v>
      </c>
      <c r="W36" s="213" t="s">
        <v>849</v>
      </c>
      <c r="X36" s="128"/>
      <c r="Y36" s="128"/>
      <c r="Z36" s="7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39.75" customHeight="1" x14ac:dyDescent="0.25">
      <c r="A37" s="205" t="s">
        <v>93</v>
      </c>
      <c r="B37" s="132" t="s">
        <v>802</v>
      </c>
      <c r="C37" s="205" t="s">
        <v>781</v>
      </c>
      <c r="D37" s="213" t="s">
        <v>849</v>
      </c>
      <c r="E37" s="213" t="s">
        <v>849</v>
      </c>
      <c r="F37" s="213" t="s">
        <v>849</v>
      </c>
      <c r="G37" s="213" t="s">
        <v>849</v>
      </c>
      <c r="H37" s="213" t="s">
        <v>849</v>
      </c>
      <c r="I37" s="213" t="s">
        <v>849</v>
      </c>
      <c r="J37" s="213" t="s">
        <v>849</v>
      </c>
      <c r="K37" s="213" t="s">
        <v>849</v>
      </c>
      <c r="L37" s="213" t="s">
        <v>849</v>
      </c>
      <c r="M37" s="213" t="s">
        <v>849</v>
      </c>
      <c r="N37" s="213" t="s">
        <v>849</v>
      </c>
      <c r="O37" s="213" t="s">
        <v>849</v>
      </c>
      <c r="P37" s="213" t="s">
        <v>849</v>
      </c>
      <c r="Q37" s="213" t="s">
        <v>849</v>
      </c>
      <c r="R37" s="213" t="s">
        <v>849</v>
      </c>
      <c r="S37" s="213" t="s">
        <v>849</v>
      </c>
      <c r="T37" s="213" t="s">
        <v>849</v>
      </c>
      <c r="U37" s="213" t="s">
        <v>849</v>
      </c>
      <c r="V37" s="213" t="s">
        <v>849</v>
      </c>
      <c r="W37" s="213" t="s">
        <v>849</v>
      </c>
      <c r="X37" s="128"/>
      <c r="Y37" s="128"/>
      <c r="Z37" s="7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ht="33.75" customHeight="1" x14ac:dyDescent="0.25">
      <c r="A38" s="205" t="s">
        <v>803</v>
      </c>
      <c r="B38" s="132" t="s">
        <v>804</v>
      </c>
      <c r="C38" s="205" t="s">
        <v>781</v>
      </c>
      <c r="D38" s="213" t="s">
        <v>849</v>
      </c>
      <c r="E38" s="213" t="s">
        <v>849</v>
      </c>
      <c r="F38" s="213" t="s">
        <v>849</v>
      </c>
      <c r="G38" s="213" t="s">
        <v>849</v>
      </c>
      <c r="H38" s="213" t="s">
        <v>849</v>
      </c>
      <c r="I38" s="213" t="s">
        <v>849</v>
      </c>
      <c r="J38" s="213" t="s">
        <v>849</v>
      </c>
      <c r="K38" s="213" t="s">
        <v>849</v>
      </c>
      <c r="L38" s="213" t="s">
        <v>849</v>
      </c>
      <c r="M38" s="213" t="s">
        <v>849</v>
      </c>
      <c r="N38" s="213" t="s">
        <v>849</v>
      </c>
      <c r="O38" s="213" t="s">
        <v>849</v>
      </c>
      <c r="P38" s="213" t="s">
        <v>849</v>
      </c>
      <c r="Q38" s="213" t="s">
        <v>849</v>
      </c>
      <c r="R38" s="213" t="s">
        <v>849</v>
      </c>
      <c r="S38" s="213" t="s">
        <v>849</v>
      </c>
      <c r="T38" s="213" t="s">
        <v>849</v>
      </c>
      <c r="U38" s="213" t="s">
        <v>849</v>
      </c>
      <c r="V38" s="213" t="s">
        <v>849</v>
      </c>
      <c r="W38" s="213" t="s">
        <v>849</v>
      </c>
      <c r="X38" s="128"/>
      <c r="Y38" s="128"/>
      <c r="Z38" s="7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81" customHeight="1" x14ac:dyDescent="0.25">
      <c r="A39" s="205" t="s">
        <v>803</v>
      </c>
      <c r="B39" s="132" t="s">
        <v>805</v>
      </c>
      <c r="C39" s="205" t="s">
        <v>781</v>
      </c>
      <c r="D39" s="213" t="s">
        <v>849</v>
      </c>
      <c r="E39" s="213" t="s">
        <v>849</v>
      </c>
      <c r="F39" s="213" t="s">
        <v>849</v>
      </c>
      <c r="G39" s="213" t="s">
        <v>849</v>
      </c>
      <c r="H39" s="213" t="s">
        <v>849</v>
      </c>
      <c r="I39" s="213" t="s">
        <v>849</v>
      </c>
      <c r="J39" s="213" t="s">
        <v>849</v>
      </c>
      <c r="K39" s="213" t="s">
        <v>849</v>
      </c>
      <c r="L39" s="213" t="s">
        <v>849</v>
      </c>
      <c r="M39" s="213" t="s">
        <v>849</v>
      </c>
      <c r="N39" s="213" t="s">
        <v>849</v>
      </c>
      <c r="O39" s="213" t="s">
        <v>849</v>
      </c>
      <c r="P39" s="213" t="s">
        <v>849</v>
      </c>
      <c r="Q39" s="213" t="s">
        <v>849</v>
      </c>
      <c r="R39" s="213" t="s">
        <v>849</v>
      </c>
      <c r="S39" s="213" t="s">
        <v>849</v>
      </c>
      <c r="T39" s="213" t="s">
        <v>849</v>
      </c>
      <c r="U39" s="213" t="s">
        <v>849</v>
      </c>
      <c r="V39" s="213" t="s">
        <v>849</v>
      </c>
      <c r="W39" s="213" t="s">
        <v>849</v>
      </c>
      <c r="X39" s="128"/>
      <c r="Y39" s="128"/>
      <c r="Z39" s="7"/>
      <c r="AA39" s="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ht="66" customHeight="1" x14ac:dyDescent="0.25">
      <c r="A40" s="205" t="s">
        <v>803</v>
      </c>
      <c r="B40" s="132" t="s">
        <v>806</v>
      </c>
      <c r="C40" s="205" t="s">
        <v>781</v>
      </c>
      <c r="D40" s="213" t="s">
        <v>849</v>
      </c>
      <c r="E40" s="213" t="s">
        <v>849</v>
      </c>
      <c r="F40" s="213" t="s">
        <v>849</v>
      </c>
      <c r="G40" s="213" t="s">
        <v>849</v>
      </c>
      <c r="H40" s="213" t="s">
        <v>849</v>
      </c>
      <c r="I40" s="213" t="s">
        <v>849</v>
      </c>
      <c r="J40" s="213" t="s">
        <v>849</v>
      </c>
      <c r="K40" s="213" t="s">
        <v>849</v>
      </c>
      <c r="L40" s="213" t="s">
        <v>849</v>
      </c>
      <c r="M40" s="213" t="s">
        <v>849</v>
      </c>
      <c r="N40" s="213" t="s">
        <v>849</v>
      </c>
      <c r="O40" s="213" t="s">
        <v>849</v>
      </c>
      <c r="P40" s="213" t="s">
        <v>849</v>
      </c>
      <c r="Q40" s="213" t="s">
        <v>849</v>
      </c>
      <c r="R40" s="213" t="s">
        <v>849</v>
      </c>
      <c r="S40" s="213" t="s">
        <v>849</v>
      </c>
      <c r="T40" s="213" t="s">
        <v>849</v>
      </c>
      <c r="U40" s="213" t="s">
        <v>849</v>
      </c>
      <c r="V40" s="213" t="s">
        <v>849</v>
      </c>
      <c r="W40" s="213" t="s">
        <v>849</v>
      </c>
      <c r="X40" s="128"/>
      <c r="Y40" s="128"/>
      <c r="Z40" s="7"/>
      <c r="AA40" s="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ht="78.75" customHeight="1" x14ac:dyDescent="0.25">
      <c r="A41" s="205" t="s">
        <v>803</v>
      </c>
      <c r="B41" s="132" t="s">
        <v>807</v>
      </c>
      <c r="C41" s="205" t="s">
        <v>781</v>
      </c>
      <c r="D41" s="213" t="s">
        <v>849</v>
      </c>
      <c r="E41" s="213" t="s">
        <v>849</v>
      </c>
      <c r="F41" s="213" t="s">
        <v>849</v>
      </c>
      <c r="G41" s="213" t="s">
        <v>849</v>
      </c>
      <c r="H41" s="213" t="s">
        <v>849</v>
      </c>
      <c r="I41" s="213" t="s">
        <v>849</v>
      </c>
      <c r="J41" s="213" t="s">
        <v>849</v>
      </c>
      <c r="K41" s="213" t="s">
        <v>849</v>
      </c>
      <c r="L41" s="213" t="s">
        <v>849</v>
      </c>
      <c r="M41" s="213" t="s">
        <v>849</v>
      </c>
      <c r="N41" s="213" t="s">
        <v>849</v>
      </c>
      <c r="O41" s="213" t="s">
        <v>849</v>
      </c>
      <c r="P41" s="213" t="s">
        <v>849</v>
      </c>
      <c r="Q41" s="213" t="s">
        <v>849</v>
      </c>
      <c r="R41" s="213" t="s">
        <v>849</v>
      </c>
      <c r="S41" s="213" t="s">
        <v>849</v>
      </c>
      <c r="T41" s="213" t="s">
        <v>849</v>
      </c>
      <c r="U41" s="213" t="s">
        <v>849</v>
      </c>
      <c r="V41" s="213" t="s">
        <v>849</v>
      </c>
      <c r="W41" s="213" t="s">
        <v>849</v>
      </c>
      <c r="X41" s="128"/>
      <c r="Y41" s="128"/>
      <c r="Z41" s="7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ht="34.5" customHeight="1" x14ac:dyDescent="0.25">
      <c r="A42" s="205" t="s">
        <v>808</v>
      </c>
      <c r="B42" s="132" t="s">
        <v>804</v>
      </c>
      <c r="C42" s="205" t="s">
        <v>781</v>
      </c>
      <c r="D42" s="213" t="s">
        <v>849</v>
      </c>
      <c r="E42" s="213" t="s">
        <v>849</v>
      </c>
      <c r="F42" s="213" t="s">
        <v>849</v>
      </c>
      <c r="G42" s="213" t="s">
        <v>849</v>
      </c>
      <c r="H42" s="213" t="s">
        <v>849</v>
      </c>
      <c r="I42" s="213" t="s">
        <v>849</v>
      </c>
      <c r="J42" s="213" t="s">
        <v>849</v>
      </c>
      <c r="K42" s="213" t="s">
        <v>849</v>
      </c>
      <c r="L42" s="213" t="s">
        <v>849</v>
      </c>
      <c r="M42" s="213" t="s">
        <v>849</v>
      </c>
      <c r="N42" s="213" t="s">
        <v>849</v>
      </c>
      <c r="O42" s="213" t="s">
        <v>849</v>
      </c>
      <c r="P42" s="213" t="s">
        <v>849</v>
      </c>
      <c r="Q42" s="213" t="s">
        <v>849</v>
      </c>
      <c r="R42" s="213" t="s">
        <v>849</v>
      </c>
      <c r="S42" s="213" t="s">
        <v>849</v>
      </c>
      <c r="T42" s="213" t="s">
        <v>849</v>
      </c>
      <c r="U42" s="213" t="s">
        <v>849</v>
      </c>
      <c r="V42" s="213" t="s">
        <v>849</v>
      </c>
      <c r="W42" s="213" t="s">
        <v>849</v>
      </c>
      <c r="X42" s="128"/>
      <c r="Y42" s="128"/>
      <c r="Z42" s="7"/>
      <c r="AA42" s="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ht="81.75" customHeight="1" x14ac:dyDescent="0.25">
      <c r="A43" s="205" t="s">
        <v>808</v>
      </c>
      <c r="B43" s="132" t="s">
        <v>805</v>
      </c>
      <c r="C43" s="205" t="s">
        <v>781</v>
      </c>
      <c r="D43" s="213" t="s">
        <v>849</v>
      </c>
      <c r="E43" s="213" t="s">
        <v>849</v>
      </c>
      <c r="F43" s="213" t="s">
        <v>849</v>
      </c>
      <c r="G43" s="213" t="s">
        <v>849</v>
      </c>
      <c r="H43" s="213" t="s">
        <v>849</v>
      </c>
      <c r="I43" s="213" t="s">
        <v>849</v>
      </c>
      <c r="J43" s="213" t="s">
        <v>849</v>
      </c>
      <c r="K43" s="213" t="s">
        <v>849</v>
      </c>
      <c r="L43" s="213" t="s">
        <v>849</v>
      </c>
      <c r="M43" s="213" t="s">
        <v>849</v>
      </c>
      <c r="N43" s="213" t="s">
        <v>849</v>
      </c>
      <c r="O43" s="213" t="s">
        <v>849</v>
      </c>
      <c r="P43" s="213" t="s">
        <v>849</v>
      </c>
      <c r="Q43" s="213" t="s">
        <v>849</v>
      </c>
      <c r="R43" s="213" t="s">
        <v>849</v>
      </c>
      <c r="S43" s="213" t="s">
        <v>849</v>
      </c>
      <c r="T43" s="213" t="s">
        <v>849</v>
      </c>
      <c r="U43" s="213" t="s">
        <v>849</v>
      </c>
      <c r="V43" s="213" t="s">
        <v>849</v>
      </c>
      <c r="W43" s="213" t="s">
        <v>849</v>
      </c>
      <c r="X43" s="128"/>
      <c r="Y43" s="128"/>
      <c r="Z43" s="7"/>
      <c r="AA43" s="7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ht="67.5" customHeight="1" x14ac:dyDescent="0.25">
      <c r="A44" s="205" t="s">
        <v>808</v>
      </c>
      <c r="B44" s="132" t="s">
        <v>806</v>
      </c>
      <c r="C44" s="205" t="s">
        <v>781</v>
      </c>
      <c r="D44" s="213" t="s">
        <v>849</v>
      </c>
      <c r="E44" s="213" t="s">
        <v>849</v>
      </c>
      <c r="F44" s="213" t="s">
        <v>849</v>
      </c>
      <c r="G44" s="213" t="s">
        <v>849</v>
      </c>
      <c r="H44" s="213" t="s">
        <v>849</v>
      </c>
      <c r="I44" s="213" t="s">
        <v>849</v>
      </c>
      <c r="J44" s="213" t="s">
        <v>849</v>
      </c>
      <c r="K44" s="213" t="s">
        <v>849</v>
      </c>
      <c r="L44" s="213" t="s">
        <v>849</v>
      </c>
      <c r="M44" s="213" t="s">
        <v>849</v>
      </c>
      <c r="N44" s="213" t="s">
        <v>849</v>
      </c>
      <c r="O44" s="213" t="s">
        <v>849</v>
      </c>
      <c r="P44" s="213" t="s">
        <v>849</v>
      </c>
      <c r="Q44" s="213" t="s">
        <v>849</v>
      </c>
      <c r="R44" s="213" t="s">
        <v>849</v>
      </c>
      <c r="S44" s="213" t="s">
        <v>849</v>
      </c>
      <c r="T44" s="213" t="s">
        <v>849</v>
      </c>
      <c r="U44" s="213" t="s">
        <v>849</v>
      </c>
      <c r="V44" s="213" t="s">
        <v>849</v>
      </c>
      <c r="W44" s="213" t="s">
        <v>849</v>
      </c>
      <c r="X44" s="128"/>
      <c r="Y44" s="128"/>
      <c r="Z44" s="7"/>
      <c r="AA44" s="7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ht="81" customHeight="1" x14ac:dyDescent="0.25">
      <c r="A45" s="205" t="s">
        <v>808</v>
      </c>
      <c r="B45" s="132" t="s">
        <v>809</v>
      </c>
      <c r="C45" s="205" t="s">
        <v>781</v>
      </c>
      <c r="D45" s="213" t="s">
        <v>849</v>
      </c>
      <c r="E45" s="213" t="s">
        <v>849</v>
      </c>
      <c r="F45" s="213" t="s">
        <v>849</v>
      </c>
      <c r="G45" s="213" t="s">
        <v>849</v>
      </c>
      <c r="H45" s="213" t="s">
        <v>849</v>
      </c>
      <c r="I45" s="213" t="s">
        <v>849</v>
      </c>
      <c r="J45" s="213" t="s">
        <v>849</v>
      </c>
      <c r="K45" s="213" t="s">
        <v>849</v>
      </c>
      <c r="L45" s="213" t="s">
        <v>849</v>
      </c>
      <c r="M45" s="213" t="s">
        <v>849</v>
      </c>
      <c r="N45" s="213" t="s">
        <v>849</v>
      </c>
      <c r="O45" s="213" t="s">
        <v>849</v>
      </c>
      <c r="P45" s="213" t="s">
        <v>849</v>
      </c>
      <c r="Q45" s="213" t="s">
        <v>849</v>
      </c>
      <c r="R45" s="213" t="s">
        <v>849</v>
      </c>
      <c r="S45" s="213" t="s">
        <v>849</v>
      </c>
      <c r="T45" s="213" t="s">
        <v>849</v>
      </c>
      <c r="U45" s="213" t="s">
        <v>849</v>
      </c>
      <c r="V45" s="213" t="s">
        <v>849</v>
      </c>
      <c r="W45" s="213" t="s">
        <v>849</v>
      </c>
      <c r="X45" s="128"/>
      <c r="Y45" s="128"/>
      <c r="Z45" s="7"/>
      <c r="AA45" s="7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 ht="66" customHeight="1" x14ac:dyDescent="0.25">
      <c r="A46" s="205" t="s">
        <v>810</v>
      </c>
      <c r="B46" s="132" t="s">
        <v>811</v>
      </c>
      <c r="C46" s="205" t="s">
        <v>781</v>
      </c>
      <c r="D46" s="213" t="s">
        <v>849</v>
      </c>
      <c r="E46" s="213" t="s">
        <v>849</v>
      </c>
      <c r="F46" s="213" t="s">
        <v>849</v>
      </c>
      <c r="G46" s="213" t="s">
        <v>849</v>
      </c>
      <c r="H46" s="213" t="s">
        <v>849</v>
      </c>
      <c r="I46" s="213" t="s">
        <v>849</v>
      </c>
      <c r="J46" s="213" t="s">
        <v>849</v>
      </c>
      <c r="K46" s="213" t="s">
        <v>849</v>
      </c>
      <c r="L46" s="213" t="s">
        <v>849</v>
      </c>
      <c r="M46" s="213" t="s">
        <v>849</v>
      </c>
      <c r="N46" s="213" t="s">
        <v>849</v>
      </c>
      <c r="O46" s="213" t="s">
        <v>849</v>
      </c>
      <c r="P46" s="213" t="s">
        <v>849</v>
      </c>
      <c r="Q46" s="213" t="s">
        <v>849</v>
      </c>
      <c r="R46" s="213" t="s">
        <v>849</v>
      </c>
      <c r="S46" s="213" t="s">
        <v>849</v>
      </c>
      <c r="T46" s="213" t="s">
        <v>849</v>
      </c>
      <c r="U46" s="213" t="s">
        <v>849</v>
      </c>
      <c r="V46" s="213" t="s">
        <v>849</v>
      </c>
      <c r="W46" s="213" t="s">
        <v>849</v>
      </c>
      <c r="X46" s="128"/>
      <c r="Y46" s="128"/>
      <c r="Z46" s="7"/>
      <c r="AA46" s="7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ht="65.25" customHeight="1" x14ac:dyDescent="0.25">
      <c r="A47" s="205" t="s">
        <v>812</v>
      </c>
      <c r="B47" s="132" t="s">
        <v>813</v>
      </c>
      <c r="C47" s="205" t="s">
        <v>781</v>
      </c>
      <c r="D47" s="213" t="s">
        <v>849</v>
      </c>
      <c r="E47" s="213" t="s">
        <v>849</v>
      </c>
      <c r="F47" s="213" t="s">
        <v>849</v>
      </c>
      <c r="G47" s="213" t="s">
        <v>849</v>
      </c>
      <c r="H47" s="213" t="s">
        <v>849</v>
      </c>
      <c r="I47" s="213" t="s">
        <v>849</v>
      </c>
      <c r="J47" s="213" t="s">
        <v>849</v>
      </c>
      <c r="K47" s="213" t="s">
        <v>849</v>
      </c>
      <c r="L47" s="213" t="s">
        <v>849</v>
      </c>
      <c r="M47" s="213" t="s">
        <v>849</v>
      </c>
      <c r="N47" s="213" t="s">
        <v>849</v>
      </c>
      <c r="O47" s="213" t="s">
        <v>849</v>
      </c>
      <c r="P47" s="213" t="s">
        <v>849</v>
      </c>
      <c r="Q47" s="213" t="s">
        <v>849</v>
      </c>
      <c r="R47" s="213" t="s">
        <v>849</v>
      </c>
      <c r="S47" s="213" t="s">
        <v>849</v>
      </c>
      <c r="T47" s="213" t="s">
        <v>849</v>
      </c>
      <c r="U47" s="213" t="s">
        <v>849</v>
      </c>
      <c r="V47" s="213" t="s">
        <v>849</v>
      </c>
      <c r="W47" s="213" t="s">
        <v>849</v>
      </c>
      <c r="X47" s="128"/>
      <c r="Y47" s="128"/>
      <c r="Z47" s="7"/>
      <c r="AA47" s="7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ht="51" customHeight="1" x14ac:dyDescent="0.25">
      <c r="A48" s="205" t="s">
        <v>814</v>
      </c>
      <c r="B48" s="132" t="s">
        <v>815</v>
      </c>
      <c r="C48" s="205" t="s">
        <v>781</v>
      </c>
      <c r="D48" s="213" t="s">
        <v>849</v>
      </c>
      <c r="E48" s="213" t="s">
        <v>849</v>
      </c>
      <c r="F48" s="213" t="s">
        <v>849</v>
      </c>
      <c r="G48" s="213" t="s">
        <v>849</v>
      </c>
      <c r="H48" s="213" t="s">
        <v>849</v>
      </c>
      <c r="I48" s="213" t="s">
        <v>849</v>
      </c>
      <c r="J48" s="213" t="s">
        <v>849</v>
      </c>
      <c r="K48" s="213" t="s">
        <v>849</v>
      </c>
      <c r="L48" s="213" t="s">
        <v>849</v>
      </c>
      <c r="M48" s="213" t="s">
        <v>849</v>
      </c>
      <c r="N48" s="213" t="s">
        <v>849</v>
      </c>
      <c r="O48" s="213" t="s">
        <v>849</v>
      </c>
      <c r="P48" s="213" t="s">
        <v>849</v>
      </c>
      <c r="Q48" s="213" t="s">
        <v>849</v>
      </c>
      <c r="R48" s="213" t="s">
        <v>849</v>
      </c>
      <c r="S48" s="213" t="s">
        <v>849</v>
      </c>
      <c r="T48" s="213" t="s">
        <v>849</v>
      </c>
      <c r="U48" s="213" t="s">
        <v>849</v>
      </c>
      <c r="V48" s="213" t="s">
        <v>849</v>
      </c>
      <c r="W48" s="213" t="s">
        <v>849</v>
      </c>
      <c r="X48" s="128"/>
      <c r="Y48" s="128"/>
      <c r="Z48" s="7"/>
      <c r="AA48" s="7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s="142" customFormat="1" ht="35.25" customHeight="1" x14ac:dyDescent="0.25">
      <c r="A49" s="205" t="s">
        <v>95</v>
      </c>
      <c r="B49" s="132" t="s">
        <v>816</v>
      </c>
      <c r="C49" s="205" t="s">
        <v>781</v>
      </c>
      <c r="D49" s="188">
        <f>D50+D55+D91</f>
        <v>11.186</v>
      </c>
      <c r="E49" s="213">
        <v>0</v>
      </c>
      <c r="F49" s="213">
        <f>F50+F55+F91</f>
        <v>11.186</v>
      </c>
      <c r="G49" s="213">
        <v>0</v>
      </c>
      <c r="H49" s="213">
        <v>0</v>
      </c>
      <c r="I49" s="188">
        <f>I55</f>
        <v>12.199000000000002</v>
      </c>
      <c r="J49" s="213">
        <v>0</v>
      </c>
      <c r="K49" s="213">
        <f>K50+K55+K91</f>
        <v>5</v>
      </c>
      <c r="L49" s="213">
        <v>0</v>
      </c>
      <c r="M49" s="213">
        <f>M50+M55+M91</f>
        <v>11.242000000000001</v>
      </c>
      <c r="N49" s="213">
        <v>0</v>
      </c>
      <c r="O49" s="213">
        <v>0</v>
      </c>
      <c r="P49" s="213">
        <f>P50+P55+P91</f>
        <v>12.199000000000002</v>
      </c>
      <c r="Q49" s="213">
        <v>0</v>
      </c>
      <c r="R49" s="213">
        <f>R50+R55+R91</f>
        <v>5</v>
      </c>
      <c r="S49" s="213">
        <v>0</v>
      </c>
      <c r="T49" s="213">
        <v>0</v>
      </c>
      <c r="U49" s="213">
        <f t="shared" ref="U49" si="6">M49-F49</f>
        <v>5.6000000000000938E-2</v>
      </c>
      <c r="V49" s="189">
        <f t="shared" ref="V49:V52" si="7">U49/F49*100</f>
        <v>0.50062578222779319</v>
      </c>
      <c r="W49" s="213" t="s">
        <v>849</v>
      </c>
      <c r="X49" s="128"/>
      <c r="Y49" s="128"/>
      <c r="Z49" s="7"/>
      <c r="AA49" s="7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</row>
    <row r="50" spans="1:52" s="97" customFormat="1" ht="59.25" customHeight="1" x14ac:dyDescent="0.25">
      <c r="A50" s="205" t="s">
        <v>96</v>
      </c>
      <c r="B50" s="71" t="s">
        <v>817</v>
      </c>
      <c r="C50" s="205" t="s">
        <v>781</v>
      </c>
      <c r="D50" s="188">
        <f>D51+D53</f>
        <v>0.54600000000000004</v>
      </c>
      <c r="E50" s="213">
        <v>0</v>
      </c>
      <c r="F50" s="213">
        <f>F51+F53</f>
        <v>0.54600000000000004</v>
      </c>
      <c r="G50" s="213">
        <v>0</v>
      </c>
      <c r="H50" s="213">
        <v>0</v>
      </c>
      <c r="I50" s="213">
        <v>0</v>
      </c>
      <c r="J50" s="213">
        <v>0</v>
      </c>
      <c r="K50" s="213">
        <f>K51+K53</f>
        <v>4</v>
      </c>
      <c r="L50" s="213">
        <v>0</v>
      </c>
      <c r="M50" s="213">
        <f>M51+M53</f>
        <v>0.58699999999999997</v>
      </c>
      <c r="N50" s="213">
        <v>0</v>
      </c>
      <c r="O50" s="213">
        <v>0</v>
      </c>
      <c r="P50" s="213">
        <v>0</v>
      </c>
      <c r="Q50" s="213">
        <v>0</v>
      </c>
      <c r="R50" s="213">
        <f>R51+R53</f>
        <v>4</v>
      </c>
      <c r="S50" s="213">
        <v>0</v>
      </c>
      <c r="T50" s="213">
        <v>0</v>
      </c>
      <c r="U50" s="213">
        <f t="shared" ref="U50" si="8">M50-F50</f>
        <v>4.0999999999999925E-2</v>
      </c>
      <c r="V50" s="189">
        <f t="shared" si="7"/>
        <v>7.5091575091574949</v>
      </c>
      <c r="W50" s="213" t="s">
        <v>849</v>
      </c>
      <c r="X50" s="128"/>
      <c r="Y50" s="128"/>
      <c r="Z50" s="7"/>
      <c r="AA50" s="7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</row>
    <row r="51" spans="1:52" s="102" customFormat="1" ht="25.5" x14ac:dyDescent="0.25">
      <c r="A51" s="205" t="s">
        <v>97</v>
      </c>
      <c r="B51" s="71" t="s">
        <v>818</v>
      </c>
      <c r="C51" s="205" t="s">
        <v>781</v>
      </c>
      <c r="D51" s="188">
        <f>D52</f>
        <v>0.13100000000000001</v>
      </c>
      <c r="E51" s="213">
        <v>0</v>
      </c>
      <c r="F51" s="213">
        <f>F52</f>
        <v>0.13100000000000001</v>
      </c>
      <c r="G51" s="213">
        <v>0</v>
      </c>
      <c r="H51" s="213">
        <v>0</v>
      </c>
      <c r="I51" s="213">
        <v>0</v>
      </c>
      <c r="J51" s="213">
        <v>0</v>
      </c>
      <c r="K51" s="213">
        <f>K52</f>
        <v>3</v>
      </c>
      <c r="L51" s="213">
        <v>0</v>
      </c>
      <c r="M51" s="213">
        <f>M52</f>
        <v>0.157</v>
      </c>
      <c r="N51" s="213">
        <v>0</v>
      </c>
      <c r="O51" s="213">
        <v>0</v>
      </c>
      <c r="P51" s="213">
        <v>0</v>
      </c>
      <c r="Q51" s="213">
        <v>0</v>
      </c>
      <c r="R51" s="213">
        <f>R52</f>
        <v>3</v>
      </c>
      <c r="S51" s="213">
        <v>0</v>
      </c>
      <c r="T51" s="213">
        <v>0</v>
      </c>
      <c r="U51" s="213">
        <f t="shared" ref="U51:U52" si="9">M51-F51</f>
        <v>2.5999999999999995E-2</v>
      </c>
      <c r="V51" s="189">
        <f t="shared" si="7"/>
        <v>19.847328244274806</v>
      </c>
      <c r="W51" s="213" t="s">
        <v>849</v>
      </c>
      <c r="X51" s="128"/>
      <c r="Y51" s="128"/>
      <c r="Z51" s="7"/>
      <c r="AA51" s="7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</row>
    <row r="52" spans="1:52" s="97" customFormat="1" ht="68.25" customHeight="1" x14ac:dyDescent="0.25">
      <c r="A52" s="119" t="s">
        <v>97</v>
      </c>
      <c r="B52" s="313" t="s">
        <v>948</v>
      </c>
      <c r="C52" s="27" t="s">
        <v>949</v>
      </c>
      <c r="D52" s="183">
        <v>0.13100000000000001</v>
      </c>
      <c r="E52" s="213">
        <v>0</v>
      </c>
      <c r="F52" s="213">
        <v>0.13100000000000001</v>
      </c>
      <c r="G52" s="213">
        <v>0</v>
      </c>
      <c r="H52" s="213">
        <v>0</v>
      </c>
      <c r="I52" s="213">
        <v>0</v>
      </c>
      <c r="J52" s="213">
        <v>0</v>
      </c>
      <c r="K52" s="213">
        <v>3</v>
      </c>
      <c r="L52" s="213">
        <v>0</v>
      </c>
      <c r="M52" s="213">
        <v>0.157</v>
      </c>
      <c r="N52" s="213">
        <v>0</v>
      </c>
      <c r="O52" s="213">
        <v>0</v>
      </c>
      <c r="P52" s="213">
        <v>0</v>
      </c>
      <c r="Q52" s="213">
        <v>0</v>
      </c>
      <c r="R52" s="213">
        <v>3</v>
      </c>
      <c r="S52" s="213">
        <v>0</v>
      </c>
      <c r="T52" s="213">
        <v>0</v>
      </c>
      <c r="U52" s="213">
        <f t="shared" si="9"/>
        <v>2.5999999999999995E-2</v>
      </c>
      <c r="V52" s="189">
        <f t="shared" si="7"/>
        <v>19.847328244274806</v>
      </c>
      <c r="W52" s="305" t="s">
        <v>1034</v>
      </c>
      <c r="X52" s="128"/>
      <c r="Y52" s="128"/>
      <c r="Z52" s="7"/>
      <c r="AA52" s="7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</row>
    <row r="53" spans="1:52" s="102" customFormat="1" ht="43.5" customHeight="1" x14ac:dyDescent="0.25">
      <c r="A53" s="205" t="s">
        <v>98</v>
      </c>
      <c r="B53" s="71" t="s">
        <v>819</v>
      </c>
      <c r="C53" s="205" t="s">
        <v>781</v>
      </c>
      <c r="D53" s="188">
        <f>D54</f>
        <v>0.41499999999999998</v>
      </c>
      <c r="E53" s="213">
        <v>0</v>
      </c>
      <c r="F53" s="213">
        <f>F54</f>
        <v>0.41499999999999998</v>
      </c>
      <c r="G53" s="213">
        <v>0</v>
      </c>
      <c r="H53" s="213">
        <v>0</v>
      </c>
      <c r="I53" s="213">
        <v>0</v>
      </c>
      <c r="J53" s="213">
        <v>0</v>
      </c>
      <c r="K53" s="213">
        <f>K54</f>
        <v>1</v>
      </c>
      <c r="L53" s="213">
        <v>0</v>
      </c>
      <c r="M53" s="188">
        <f>M54</f>
        <v>0.43</v>
      </c>
      <c r="N53" s="213">
        <v>0</v>
      </c>
      <c r="O53" s="213">
        <v>0</v>
      </c>
      <c r="P53" s="213">
        <v>0</v>
      </c>
      <c r="Q53" s="213">
        <v>0</v>
      </c>
      <c r="R53" s="213">
        <f>R54</f>
        <v>1</v>
      </c>
      <c r="S53" s="213">
        <v>0</v>
      </c>
      <c r="T53" s="213">
        <v>0</v>
      </c>
      <c r="U53" s="213">
        <f>M53-F53</f>
        <v>1.5000000000000013E-2</v>
      </c>
      <c r="V53" s="189">
        <f>U53/F53*100</f>
        <v>3.6144578313253044</v>
      </c>
      <c r="W53" s="205" t="s">
        <v>849</v>
      </c>
      <c r="X53" s="128"/>
      <c r="Y53" s="128"/>
      <c r="Z53" s="7"/>
      <c r="AA53" s="7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</row>
    <row r="54" spans="1:52" ht="59.25" customHeight="1" x14ac:dyDescent="0.25">
      <c r="A54" s="119" t="s">
        <v>98</v>
      </c>
      <c r="B54" s="313" t="s">
        <v>908</v>
      </c>
      <c r="C54" s="27" t="s">
        <v>950</v>
      </c>
      <c r="D54" s="183">
        <v>0.41499999999999998</v>
      </c>
      <c r="E54" s="213">
        <v>0</v>
      </c>
      <c r="F54" s="190">
        <v>0.41499999999999998</v>
      </c>
      <c r="G54" s="213">
        <v>0</v>
      </c>
      <c r="H54" s="213">
        <v>0</v>
      </c>
      <c r="I54" s="213">
        <v>0</v>
      </c>
      <c r="J54" s="213">
        <v>0</v>
      </c>
      <c r="K54" s="213">
        <v>1</v>
      </c>
      <c r="L54" s="213">
        <v>0</v>
      </c>
      <c r="M54" s="188">
        <v>0.43</v>
      </c>
      <c r="N54" s="213">
        <v>0</v>
      </c>
      <c r="O54" s="213">
        <v>0</v>
      </c>
      <c r="P54" s="213">
        <v>0</v>
      </c>
      <c r="Q54" s="213">
        <v>0</v>
      </c>
      <c r="R54" s="213">
        <v>1</v>
      </c>
      <c r="S54" s="213">
        <v>0</v>
      </c>
      <c r="T54" s="213">
        <v>0</v>
      </c>
      <c r="U54" s="213">
        <f t="shared" ref="U54" si="10">M54-F54</f>
        <v>1.5000000000000013E-2</v>
      </c>
      <c r="V54" s="189">
        <f t="shared" ref="V54" si="11">U54/F54*100</f>
        <v>3.6144578313253044</v>
      </c>
      <c r="W54" s="305" t="s">
        <v>1035</v>
      </c>
      <c r="X54" s="128"/>
      <c r="Y54" s="128"/>
      <c r="Z54" s="7"/>
      <c r="AA54" s="7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s="97" customFormat="1" ht="38.25" x14ac:dyDescent="0.25">
      <c r="A55" s="205" t="s">
        <v>106</v>
      </c>
      <c r="B55" s="71" t="s">
        <v>820</v>
      </c>
      <c r="C55" s="205" t="s">
        <v>781</v>
      </c>
      <c r="D55" s="188">
        <f>D56</f>
        <v>5.44</v>
      </c>
      <c r="E55" s="213">
        <v>0</v>
      </c>
      <c r="F55" s="188">
        <f>F56</f>
        <v>5.44</v>
      </c>
      <c r="G55" s="213">
        <v>0</v>
      </c>
      <c r="H55" s="213">
        <v>0</v>
      </c>
      <c r="I55" s="188">
        <f>I56</f>
        <v>12.199000000000002</v>
      </c>
      <c r="J55" s="213">
        <v>0</v>
      </c>
      <c r="K55" s="213">
        <v>0</v>
      </c>
      <c r="L55" s="213">
        <v>0</v>
      </c>
      <c r="M55" s="188">
        <f>M56</f>
        <v>5.44</v>
      </c>
      <c r="N55" s="213">
        <v>0</v>
      </c>
      <c r="O55" s="213">
        <v>0</v>
      </c>
      <c r="P55" s="188">
        <f>P56</f>
        <v>12.199000000000002</v>
      </c>
      <c r="Q55" s="213">
        <v>0</v>
      </c>
      <c r="R55" s="213">
        <v>0</v>
      </c>
      <c r="S55" s="213">
        <v>0</v>
      </c>
      <c r="T55" s="213">
        <v>0</v>
      </c>
      <c r="U55" s="213">
        <v>0</v>
      </c>
      <c r="V55" s="331">
        <v>0</v>
      </c>
      <c r="W55" s="205" t="s">
        <v>849</v>
      </c>
      <c r="X55" s="128"/>
      <c r="Y55" s="128"/>
      <c r="Z55" s="7"/>
      <c r="AA55" s="7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</row>
    <row r="56" spans="1:52" s="102" customFormat="1" ht="25.5" x14ac:dyDescent="0.25">
      <c r="A56" s="205" t="s">
        <v>821</v>
      </c>
      <c r="B56" s="71" t="s">
        <v>822</v>
      </c>
      <c r="C56" s="205" t="s">
        <v>781</v>
      </c>
      <c r="D56" s="188">
        <f>SUM(D57:D89)</f>
        <v>5.44</v>
      </c>
      <c r="E56" s="213">
        <v>0</v>
      </c>
      <c r="F56" s="188">
        <f>SUM(F57:F89)</f>
        <v>5.44</v>
      </c>
      <c r="G56" s="213">
        <v>0</v>
      </c>
      <c r="H56" s="213">
        <v>0</v>
      </c>
      <c r="I56" s="188">
        <f>SUM(I57:I89)</f>
        <v>12.199000000000002</v>
      </c>
      <c r="J56" s="213">
        <v>0</v>
      </c>
      <c r="K56" s="213">
        <v>0</v>
      </c>
      <c r="L56" s="213">
        <v>0</v>
      </c>
      <c r="M56" s="188">
        <f>SUM(M57:M89)</f>
        <v>5.44</v>
      </c>
      <c r="N56" s="213">
        <v>0</v>
      </c>
      <c r="O56" s="213">
        <v>0</v>
      </c>
      <c r="P56" s="188">
        <f>SUM(P57:P89)</f>
        <v>12.199000000000002</v>
      </c>
      <c r="Q56" s="213">
        <v>0</v>
      </c>
      <c r="R56" s="213">
        <v>0</v>
      </c>
      <c r="S56" s="213">
        <v>0</v>
      </c>
      <c r="T56" s="213">
        <v>0</v>
      </c>
      <c r="U56" s="213">
        <v>0</v>
      </c>
      <c r="V56" s="331">
        <v>0</v>
      </c>
      <c r="W56" s="205" t="s">
        <v>849</v>
      </c>
      <c r="X56" s="128"/>
      <c r="Y56" s="128"/>
      <c r="Z56" s="7"/>
      <c r="AA56" s="7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</row>
    <row r="57" spans="1:52" ht="29.25" customHeight="1" x14ac:dyDescent="0.25">
      <c r="A57" s="119" t="s">
        <v>821</v>
      </c>
      <c r="B57" s="313" t="s">
        <v>951</v>
      </c>
      <c r="C57" s="27" t="s">
        <v>952</v>
      </c>
      <c r="D57" s="180">
        <v>0.36099999999999999</v>
      </c>
      <c r="E57" s="213">
        <v>0</v>
      </c>
      <c r="F57" s="180">
        <v>0.36099999999999999</v>
      </c>
      <c r="G57" s="213">
        <v>0</v>
      </c>
      <c r="H57" s="213">
        <v>0</v>
      </c>
      <c r="I57" s="183">
        <v>0.68500000000000005</v>
      </c>
      <c r="J57" s="213">
        <v>0</v>
      </c>
      <c r="K57" s="213">
        <v>0</v>
      </c>
      <c r="L57" s="213">
        <v>0</v>
      </c>
      <c r="M57" s="213">
        <v>0.36099999999999999</v>
      </c>
      <c r="N57" s="213">
        <v>0</v>
      </c>
      <c r="O57" s="213">
        <v>0</v>
      </c>
      <c r="P57" s="183">
        <v>0.68500000000000005</v>
      </c>
      <c r="Q57" s="213">
        <v>0</v>
      </c>
      <c r="R57" s="213">
        <v>0</v>
      </c>
      <c r="S57" s="213">
        <v>0</v>
      </c>
      <c r="T57" s="213">
        <v>0</v>
      </c>
      <c r="U57" s="213">
        <v>0</v>
      </c>
      <c r="V57" s="213">
        <v>0</v>
      </c>
      <c r="W57" s="205" t="s">
        <v>849</v>
      </c>
      <c r="X57" s="128"/>
      <c r="Y57" s="128"/>
      <c r="Z57" s="7"/>
      <c r="AA57" s="7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30.75" customHeight="1" x14ac:dyDescent="0.25">
      <c r="A58" s="119" t="s">
        <v>821</v>
      </c>
      <c r="B58" s="313" t="s">
        <v>953</v>
      </c>
      <c r="C58" s="27" t="s">
        <v>954</v>
      </c>
      <c r="D58" s="180">
        <v>0.20399999999999999</v>
      </c>
      <c r="E58" s="213">
        <v>0</v>
      </c>
      <c r="F58" s="180">
        <v>0.20399999999999999</v>
      </c>
      <c r="G58" s="213">
        <v>0</v>
      </c>
      <c r="H58" s="213">
        <v>0</v>
      </c>
      <c r="I58" s="183">
        <v>0.41499999999999998</v>
      </c>
      <c r="J58" s="213">
        <v>0</v>
      </c>
      <c r="K58" s="213">
        <v>0</v>
      </c>
      <c r="L58" s="213">
        <v>0</v>
      </c>
      <c r="M58" s="213">
        <v>0.20399999999999999</v>
      </c>
      <c r="N58" s="213">
        <v>0</v>
      </c>
      <c r="O58" s="213">
        <v>0</v>
      </c>
      <c r="P58" s="183">
        <v>0.41499999999999998</v>
      </c>
      <c r="Q58" s="213">
        <v>0</v>
      </c>
      <c r="R58" s="213">
        <v>0</v>
      </c>
      <c r="S58" s="213">
        <v>0</v>
      </c>
      <c r="T58" s="213">
        <v>0</v>
      </c>
      <c r="U58" s="213">
        <v>0</v>
      </c>
      <c r="V58" s="213">
        <v>0</v>
      </c>
      <c r="W58" s="205" t="s">
        <v>849</v>
      </c>
      <c r="X58" s="128"/>
      <c r="Y58" s="128"/>
      <c r="Z58" s="7"/>
      <c r="AA58" s="7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ht="32.25" customHeight="1" x14ac:dyDescent="0.25">
      <c r="A59" s="119" t="s">
        <v>821</v>
      </c>
      <c r="B59" s="313" t="s">
        <v>955</v>
      </c>
      <c r="C59" s="27" t="s">
        <v>956</v>
      </c>
      <c r="D59" s="180">
        <v>0.112</v>
      </c>
      <c r="E59" s="213">
        <v>0</v>
      </c>
      <c r="F59" s="180">
        <v>0.112</v>
      </c>
      <c r="G59" s="213">
        <v>0</v>
      </c>
      <c r="H59" s="213">
        <v>0</v>
      </c>
      <c r="I59" s="183">
        <v>0.31</v>
      </c>
      <c r="J59" s="213">
        <v>0</v>
      </c>
      <c r="K59" s="213">
        <v>0</v>
      </c>
      <c r="L59" s="213">
        <v>0</v>
      </c>
      <c r="M59" s="213">
        <v>0.112</v>
      </c>
      <c r="N59" s="213">
        <v>0</v>
      </c>
      <c r="O59" s="213">
        <v>0</v>
      </c>
      <c r="P59" s="183">
        <v>0.31</v>
      </c>
      <c r="Q59" s="213">
        <v>0</v>
      </c>
      <c r="R59" s="213">
        <v>0</v>
      </c>
      <c r="S59" s="213">
        <v>0</v>
      </c>
      <c r="T59" s="213">
        <v>0</v>
      </c>
      <c r="U59" s="213">
        <v>0</v>
      </c>
      <c r="V59" s="213">
        <v>0</v>
      </c>
      <c r="W59" s="205" t="s">
        <v>849</v>
      </c>
      <c r="X59" s="128"/>
      <c r="Y59" s="128"/>
      <c r="Z59" s="7"/>
      <c r="AA59" s="7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ht="29.25" customHeight="1" x14ac:dyDescent="0.25">
      <c r="A60" s="119" t="s">
        <v>821</v>
      </c>
      <c r="B60" s="313" t="s">
        <v>957</v>
      </c>
      <c r="C60" s="27" t="s">
        <v>958</v>
      </c>
      <c r="D60" s="180">
        <v>0.13600000000000001</v>
      </c>
      <c r="E60" s="213">
        <v>0</v>
      </c>
      <c r="F60" s="180">
        <v>0.13600000000000001</v>
      </c>
      <c r="G60" s="213">
        <v>0</v>
      </c>
      <c r="H60" s="213">
        <v>0</v>
      </c>
      <c r="I60" s="183">
        <v>0.43</v>
      </c>
      <c r="J60" s="213">
        <v>0</v>
      </c>
      <c r="K60" s="213">
        <v>0</v>
      </c>
      <c r="L60" s="213">
        <v>0</v>
      </c>
      <c r="M60" s="213">
        <v>0.13600000000000001</v>
      </c>
      <c r="N60" s="213">
        <v>0</v>
      </c>
      <c r="O60" s="213">
        <v>0</v>
      </c>
      <c r="P60" s="183">
        <v>0.43</v>
      </c>
      <c r="Q60" s="213">
        <v>0</v>
      </c>
      <c r="R60" s="213">
        <v>0</v>
      </c>
      <c r="S60" s="213">
        <v>0</v>
      </c>
      <c r="T60" s="213">
        <v>0</v>
      </c>
      <c r="U60" s="213">
        <v>0</v>
      </c>
      <c r="V60" s="213">
        <v>0</v>
      </c>
      <c r="W60" s="205" t="s">
        <v>849</v>
      </c>
      <c r="X60" s="128"/>
      <c r="Y60" s="128"/>
      <c r="Z60" s="7"/>
      <c r="AA60" s="7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30" customHeight="1" x14ac:dyDescent="0.25">
      <c r="A61" s="119" t="s">
        <v>821</v>
      </c>
      <c r="B61" s="313" t="s">
        <v>959</v>
      </c>
      <c r="C61" s="27" t="s">
        <v>960</v>
      </c>
      <c r="D61" s="180">
        <v>0.22700000000000001</v>
      </c>
      <c r="E61" s="213">
        <v>0</v>
      </c>
      <c r="F61" s="180">
        <v>0.22700000000000001</v>
      </c>
      <c r="G61" s="213">
        <v>0</v>
      </c>
      <c r="H61" s="213">
        <v>0</v>
      </c>
      <c r="I61" s="183">
        <v>0.41399999999999998</v>
      </c>
      <c r="J61" s="213">
        <v>0</v>
      </c>
      <c r="K61" s="213">
        <v>0</v>
      </c>
      <c r="L61" s="213">
        <v>0</v>
      </c>
      <c r="M61" s="213">
        <v>0.22700000000000001</v>
      </c>
      <c r="N61" s="213">
        <v>0</v>
      </c>
      <c r="O61" s="213">
        <v>0</v>
      </c>
      <c r="P61" s="183">
        <v>0.41399999999999998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13">
        <v>0</v>
      </c>
      <c r="W61" s="205" t="s">
        <v>849</v>
      </c>
      <c r="X61" s="128"/>
      <c r="Y61" s="128"/>
      <c r="Z61" s="7"/>
      <c r="AA61" s="7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ht="31.5" customHeight="1" x14ac:dyDescent="0.25">
      <c r="A62" s="119" t="s">
        <v>821</v>
      </c>
      <c r="B62" s="313" t="s">
        <v>961</v>
      </c>
      <c r="C62" s="27" t="s">
        <v>962</v>
      </c>
      <c r="D62" s="180">
        <v>0.311</v>
      </c>
      <c r="E62" s="213">
        <v>0</v>
      </c>
      <c r="F62" s="180">
        <v>0.311</v>
      </c>
      <c r="G62" s="213">
        <v>0</v>
      </c>
      <c r="H62" s="213">
        <v>0</v>
      </c>
      <c r="I62" s="183">
        <v>0.42</v>
      </c>
      <c r="J62" s="213">
        <v>0</v>
      </c>
      <c r="K62" s="213">
        <v>0</v>
      </c>
      <c r="L62" s="213">
        <v>0</v>
      </c>
      <c r="M62" s="213">
        <v>0.311</v>
      </c>
      <c r="N62" s="213">
        <v>0</v>
      </c>
      <c r="O62" s="213">
        <v>0</v>
      </c>
      <c r="P62" s="183">
        <v>0.42</v>
      </c>
      <c r="Q62" s="213">
        <v>0</v>
      </c>
      <c r="R62" s="213">
        <v>0</v>
      </c>
      <c r="S62" s="213">
        <v>0</v>
      </c>
      <c r="T62" s="213">
        <v>0</v>
      </c>
      <c r="U62" s="213">
        <v>0</v>
      </c>
      <c r="V62" s="213">
        <v>0</v>
      </c>
      <c r="W62" s="205" t="s">
        <v>849</v>
      </c>
      <c r="X62" s="128"/>
      <c r="Y62" s="128"/>
      <c r="Z62" s="7"/>
      <c r="AA62" s="7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ht="30.75" customHeight="1" x14ac:dyDescent="0.25">
      <c r="A63" s="119" t="s">
        <v>821</v>
      </c>
      <c r="B63" s="313" t="s">
        <v>963</v>
      </c>
      <c r="C63" s="27" t="s">
        <v>964</v>
      </c>
      <c r="D63" s="180">
        <v>0.13300000000000001</v>
      </c>
      <c r="E63" s="213">
        <v>0</v>
      </c>
      <c r="F63" s="180">
        <v>0.13300000000000001</v>
      </c>
      <c r="G63" s="213">
        <v>0</v>
      </c>
      <c r="H63" s="213">
        <v>0</v>
      </c>
      <c r="I63" s="183">
        <v>0.24</v>
      </c>
      <c r="J63" s="213">
        <v>0</v>
      </c>
      <c r="K63" s="213">
        <v>0</v>
      </c>
      <c r="L63" s="213">
        <v>0</v>
      </c>
      <c r="M63" s="213">
        <v>0.13300000000000001</v>
      </c>
      <c r="N63" s="213">
        <v>0</v>
      </c>
      <c r="O63" s="213">
        <v>0</v>
      </c>
      <c r="P63" s="183">
        <v>0.24</v>
      </c>
      <c r="Q63" s="213">
        <v>0</v>
      </c>
      <c r="R63" s="213">
        <v>0</v>
      </c>
      <c r="S63" s="213">
        <v>0</v>
      </c>
      <c r="T63" s="213">
        <v>0</v>
      </c>
      <c r="U63" s="213">
        <v>0</v>
      </c>
      <c r="V63" s="213">
        <v>0</v>
      </c>
      <c r="W63" s="205" t="s">
        <v>849</v>
      </c>
      <c r="X63" s="128"/>
      <c r="Y63" s="128"/>
      <c r="Z63" s="7"/>
      <c r="AA63" s="7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ht="36.75" customHeight="1" x14ac:dyDescent="0.25">
      <c r="A64" s="119" t="s">
        <v>821</v>
      </c>
      <c r="B64" s="313" t="s">
        <v>965</v>
      </c>
      <c r="C64" s="27" t="s">
        <v>966</v>
      </c>
      <c r="D64" s="180">
        <v>0.17599999999999999</v>
      </c>
      <c r="E64" s="213">
        <v>0</v>
      </c>
      <c r="F64" s="180">
        <v>0.17599999999999999</v>
      </c>
      <c r="G64" s="213">
        <v>0</v>
      </c>
      <c r="H64" s="213">
        <v>0</v>
      </c>
      <c r="I64" s="183">
        <v>0.23</v>
      </c>
      <c r="J64" s="213">
        <v>0</v>
      </c>
      <c r="K64" s="213">
        <v>0</v>
      </c>
      <c r="L64" s="213">
        <v>0</v>
      </c>
      <c r="M64" s="213">
        <v>0.17599999999999999</v>
      </c>
      <c r="N64" s="213">
        <v>0</v>
      </c>
      <c r="O64" s="213">
        <v>0</v>
      </c>
      <c r="P64" s="183">
        <v>0.23</v>
      </c>
      <c r="Q64" s="213">
        <v>0</v>
      </c>
      <c r="R64" s="213">
        <v>0</v>
      </c>
      <c r="S64" s="213">
        <v>0</v>
      </c>
      <c r="T64" s="213">
        <v>0</v>
      </c>
      <c r="U64" s="213">
        <v>0</v>
      </c>
      <c r="V64" s="213">
        <v>0</v>
      </c>
      <c r="W64" s="205" t="s">
        <v>849</v>
      </c>
      <c r="X64" s="128"/>
      <c r="Y64" s="128"/>
      <c r="Z64" s="7"/>
      <c r="AA64" s="7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ht="36" customHeight="1" x14ac:dyDescent="0.25">
      <c r="A65" s="119" t="s">
        <v>821</v>
      </c>
      <c r="B65" s="313" t="s">
        <v>967</v>
      </c>
      <c r="C65" s="27" t="s">
        <v>968</v>
      </c>
      <c r="D65" s="180">
        <v>0.18</v>
      </c>
      <c r="E65" s="213">
        <v>0</v>
      </c>
      <c r="F65" s="180">
        <v>0.18</v>
      </c>
      <c r="G65" s="213">
        <v>0</v>
      </c>
      <c r="H65" s="213">
        <v>0</v>
      </c>
      <c r="I65" s="183">
        <v>0.44</v>
      </c>
      <c r="J65" s="213">
        <v>0</v>
      </c>
      <c r="K65" s="213">
        <v>0</v>
      </c>
      <c r="L65" s="213">
        <v>0</v>
      </c>
      <c r="M65" s="213">
        <v>0.18</v>
      </c>
      <c r="N65" s="213">
        <v>0</v>
      </c>
      <c r="O65" s="213">
        <v>0</v>
      </c>
      <c r="P65" s="183">
        <v>0.44</v>
      </c>
      <c r="Q65" s="213">
        <v>0</v>
      </c>
      <c r="R65" s="213">
        <v>0</v>
      </c>
      <c r="S65" s="213">
        <v>0</v>
      </c>
      <c r="T65" s="213">
        <v>0</v>
      </c>
      <c r="U65" s="213">
        <v>0</v>
      </c>
      <c r="V65" s="213">
        <v>0</v>
      </c>
      <c r="W65" s="205" t="s">
        <v>849</v>
      </c>
      <c r="X65" s="128"/>
      <c r="Y65" s="128"/>
      <c r="Z65" s="7"/>
      <c r="AA65" s="7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ht="25.5" x14ac:dyDescent="0.25">
      <c r="A66" s="119" t="s">
        <v>821</v>
      </c>
      <c r="B66" s="313" t="s">
        <v>969</v>
      </c>
      <c r="C66" s="27" t="s">
        <v>970</v>
      </c>
      <c r="D66" s="180">
        <v>0.14199999999999999</v>
      </c>
      <c r="E66" s="213">
        <v>0</v>
      </c>
      <c r="F66" s="180">
        <v>0.14199999999999999</v>
      </c>
      <c r="G66" s="213">
        <v>0</v>
      </c>
      <c r="H66" s="213">
        <v>0</v>
      </c>
      <c r="I66" s="183">
        <v>0.41499999999999998</v>
      </c>
      <c r="J66" s="213">
        <v>0</v>
      </c>
      <c r="K66" s="213">
        <v>0</v>
      </c>
      <c r="L66" s="213">
        <v>0</v>
      </c>
      <c r="M66" s="213">
        <v>0.14199999999999999</v>
      </c>
      <c r="N66" s="213">
        <v>0</v>
      </c>
      <c r="O66" s="213">
        <v>0</v>
      </c>
      <c r="P66" s="183">
        <v>0.41499999999999998</v>
      </c>
      <c r="Q66" s="213">
        <v>0</v>
      </c>
      <c r="R66" s="213">
        <v>0</v>
      </c>
      <c r="S66" s="213">
        <v>0</v>
      </c>
      <c r="T66" s="213">
        <v>0</v>
      </c>
      <c r="U66" s="213">
        <v>0</v>
      </c>
      <c r="V66" s="213">
        <v>0</v>
      </c>
      <c r="W66" s="205" t="s">
        <v>849</v>
      </c>
      <c r="X66" s="128"/>
      <c r="Y66" s="128"/>
      <c r="Z66" s="7"/>
      <c r="AA66" s="7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ht="25.5" x14ac:dyDescent="0.25">
      <c r="A67" s="119" t="s">
        <v>821</v>
      </c>
      <c r="B67" s="313" t="s">
        <v>971</v>
      </c>
      <c r="C67" s="27" t="s">
        <v>972</v>
      </c>
      <c r="D67" s="180">
        <v>0.109</v>
      </c>
      <c r="E67" s="213">
        <v>0</v>
      </c>
      <c r="F67" s="180">
        <v>0.109</v>
      </c>
      <c r="G67" s="213">
        <v>0</v>
      </c>
      <c r="H67" s="213">
        <v>0</v>
      </c>
      <c r="I67" s="183">
        <v>0.21</v>
      </c>
      <c r="J67" s="213">
        <v>0</v>
      </c>
      <c r="K67" s="213">
        <v>0</v>
      </c>
      <c r="L67" s="213">
        <v>0</v>
      </c>
      <c r="M67" s="213">
        <v>0.109</v>
      </c>
      <c r="N67" s="213">
        <v>0</v>
      </c>
      <c r="O67" s="213">
        <v>0</v>
      </c>
      <c r="P67" s="183">
        <v>0.21</v>
      </c>
      <c r="Q67" s="213">
        <v>0</v>
      </c>
      <c r="R67" s="213">
        <v>0</v>
      </c>
      <c r="S67" s="213">
        <v>0</v>
      </c>
      <c r="T67" s="213">
        <v>0</v>
      </c>
      <c r="U67" s="213">
        <v>0</v>
      </c>
      <c r="V67" s="213">
        <v>0</v>
      </c>
      <c r="W67" s="205" t="s">
        <v>849</v>
      </c>
      <c r="X67" s="128"/>
      <c r="Y67" s="128"/>
      <c r="Z67" s="7"/>
      <c r="AA67" s="7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ht="36.75" customHeight="1" x14ac:dyDescent="0.25">
      <c r="A68" s="119" t="s">
        <v>821</v>
      </c>
      <c r="B68" s="313" t="s">
        <v>973</v>
      </c>
      <c r="C68" s="27" t="s">
        <v>974</v>
      </c>
      <c r="D68" s="180">
        <v>0.10100000000000001</v>
      </c>
      <c r="E68" s="213">
        <v>0</v>
      </c>
      <c r="F68" s="180">
        <v>0.10100000000000001</v>
      </c>
      <c r="G68" s="213">
        <v>0</v>
      </c>
      <c r="H68" s="213">
        <v>0</v>
      </c>
      <c r="I68" s="183">
        <v>0.27</v>
      </c>
      <c r="J68" s="213">
        <v>0</v>
      </c>
      <c r="K68" s="213">
        <v>0</v>
      </c>
      <c r="L68" s="213">
        <v>0</v>
      </c>
      <c r="M68" s="213">
        <v>0.10100000000000001</v>
      </c>
      <c r="N68" s="213">
        <v>0</v>
      </c>
      <c r="O68" s="213">
        <v>0</v>
      </c>
      <c r="P68" s="183">
        <v>0.27</v>
      </c>
      <c r="Q68" s="213">
        <v>0</v>
      </c>
      <c r="R68" s="213">
        <v>0</v>
      </c>
      <c r="S68" s="213">
        <v>0</v>
      </c>
      <c r="T68" s="213">
        <v>0</v>
      </c>
      <c r="U68" s="213">
        <f t="shared" ref="U68:U89" si="12">M68-F68</f>
        <v>0</v>
      </c>
      <c r="V68" s="213">
        <v>0</v>
      </c>
      <c r="W68" s="205" t="s">
        <v>849</v>
      </c>
      <c r="X68" s="128"/>
      <c r="Y68" s="128"/>
      <c r="Z68" s="7"/>
      <c r="AA68" s="7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 ht="36" customHeight="1" x14ac:dyDescent="0.25">
      <c r="A69" s="119" t="s">
        <v>821</v>
      </c>
      <c r="B69" s="313" t="s">
        <v>975</v>
      </c>
      <c r="C69" s="27" t="s">
        <v>976</v>
      </c>
      <c r="D69" s="180">
        <v>8.6999999999999994E-2</v>
      </c>
      <c r="E69" s="213">
        <v>0</v>
      </c>
      <c r="F69" s="180">
        <v>8.6999999999999994E-2</v>
      </c>
      <c r="G69" s="213">
        <v>0</v>
      </c>
      <c r="H69" s="213">
        <v>0</v>
      </c>
      <c r="I69" s="183">
        <v>0.12</v>
      </c>
      <c r="J69" s="213">
        <v>0</v>
      </c>
      <c r="K69" s="213">
        <v>0</v>
      </c>
      <c r="L69" s="213">
        <v>0</v>
      </c>
      <c r="M69" s="213">
        <v>8.6999999999999994E-2</v>
      </c>
      <c r="N69" s="213">
        <v>0</v>
      </c>
      <c r="O69" s="213">
        <v>0</v>
      </c>
      <c r="P69" s="183">
        <v>0.12</v>
      </c>
      <c r="Q69" s="213">
        <v>0</v>
      </c>
      <c r="R69" s="213">
        <v>0</v>
      </c>
      <c r="S69" s="213">
        <v>0</v>
      </c>
      <c r="T69" s="213">
        <v>0</v>
      </c>
      <c r="U69" s="213">
        <f t="shared" si="12"/>
        <v>0</v>
      </c>
      <c r="V69" s="213">
        <v>0</v>
      </c>
      <c r="W69" s="205" t="s">
        <v>849</v>
      </c>
      <c r="X69" s="128"/>
      <c r="Y69" s="128"/>
      <c r="Z69" s="7"/>
      <c r="AA69" s="7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</row>
    <row r="70" spans="1:52" ht="34.5" customHeight="1" x14ac:dyDescent="0.25">
      <c r="A70" s="119" t="s">
        <v>821</v>
      </c>
      <c r="B70" s="313" t="s">
        <v>977</v>
      </c>
      <c r="C70" s="27" t="s">
        <v>978</v>
      </c>
      <c r="D70" s="180">
        <v>0.11600000000000001</v>
      </c>
      <c r="E70" s="213">
        <v>0</v>
      </c>
      <c r="F70" s="180">
        <v>0.11600000000000001</v>
      </c>
      <c r="G70" s="213">
        <v>0</v>
      </c>
      <c r="H70" s="213">
        <v>0</v>
      </c>
      <c r="I70" s="183">
        <v>0.08</v>
      </c>
      <c r="J70" s="213">
        <v>0</v>
      </c>
      <c r="K70" s="213">
        <v>0</v>
      </c>
      <c r="L70" s="213">
        <v>0</v>
      </c>
      <c r="M70" s="213">
        <v>0.11600000000000001</v>
      </c>
      <c r="N70" s="213">
        <v>0</v>
      </c>
      <c r="O70" s="213">
        <v>0</v>
      </c>
      <c r="P70" s="183">
        <v>0.08</v>
      </c>
      <c r="Q70" s="213">
        <v>0</v>
      </c>
      <c r="R70" s="213">
        <v>0</v>
      </c>
      <c r="S70" s="213">
        <v>0</v>
      </c>
      <c r="T70" s="213">
        <v>0</v>
      </c>
      <c r="U70" s="213">
        <f t="shared" si="12"/>
        <v>0</v>
      </c>
      <c r="V70" s="213">
        <v>0</v>
      </c>
      <c r="W70" s="205" t="s">
        <v>849</v>
      </c>
      <c r="X70" s="128"/>
      <c r="Y70" s="128"/>
      <c r="Z70" s="7"/>
      <c r="AA70" s="7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ht="25.5" x14ac:dyDescent="0.25">
      <c r="A71" s="119" t="s">
        <v>821</v>
      </c>
      <c r="B71" s="313" t="s">
        <v>979</v>
      </c>
      <c r="C71" s="27" t="s">
        <v>980</v>
      </c>
      <c r="D71" s="180">
        <v>0.154</v>
      </c>
      <c r="E71" s="213">
        <v>0</v>
      </c>
      <c r="F71" s="180">
        <v>0.154</v>
      </c>
      <c r="G71" s="213">
        <v>0</v>
      </c>
      <c r="H71" s="213">
        <v>0</v>
      </c>
      <c r="I71" s="183">
        <v>0.32</v>
      </c>
      <c r="J71" s="213">
        <v>0</v>
      </c>
      <c r="K71" s="213">
        <v>0</v>
      </c>
      <c r="L71" s="213">
        <v>0</v>
      </c>
      <c r="M71" s="213">
        <v>0.154</v>
      </c>
      <c r="N71" s="213">
        <v>0</v>
      </c>
      <c r="O71" s="213">
        <v>0</v>
      </c>
      <c r="P71" s="183">
        <v>0.32</v>
      </c>
      <c r="Q71" s="213">
        <v>0</v>
      </c>
      <c r="R71" s="213">
        <v>0</v>
      </c>
      <c r="S71" s="213">
        <v>0</v>
      </c>
      <c r="T71" s="213">
        <v>0</v>
      </c>
      <c r="U71" s="213">
        <f t="shared" si="12"/>
        <v>0</v>
      </c>
      <c r="V71" s="213">
        <v>0</v>
      </c>
      <c r="W71" s="205" t="s">
        <v>849</v>
      </c>
      <c r="X71" s="128"/>
      <c r="Y71" s="128"/>
      <c r="Z71" s="7"/>
      <c r="AA71" s="7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ht="25.5" x14ac:dyDescent="0.25">
      <c r="A72" s="119" t="s">
        <v>821</v>
      </c>
      <c r="B72" s="313" t="s">
        <v>981</v>
      </c>
      <c r="C72" s="27" t="s">
        <v>982</v>
      </c>
      <c r="D72" s="180">
        <v>0.18099999999999999</v>
      </c>
      <c r="E72" s="213">
        <v>0</v>
      </c>
      <c r="F72" s="180">
        <v>0.18099999999999999</v>
      </c>
      <c r="G72" s="213">
        <v>0</v>
      </c>
      <c r="H72" s="213">
        <v>0</v>
      </c>
      <c r="I72" s="183">
        <v>0.56499999999999995</v>
      </c>
      <c r="J72" s="213">
        <v>0</v>
      </c>
      <c r="K72" s="213">
        <v>0</v>
      </c>
      <c r="L72" s="213">
        <v>0</v>
      </c>
      <c r="M72" s="213">
        <v>0.18099999999999999</v>
      </c>
      <c r="N72" s="213">
        <v>0</v>
      </c>
      <c r="O72" s="213">
        <v>0</v>
      </c>
      <c r="P72" s="183">
        <v>0.56499999999999995</v>
      </c>
      <c r="Q72" s="213">
        <v>0</v>
      </c>
      <c r="R72" s="213">
        <v>0</v>
      </c>
      <c r="S72" s="213">
        <v>0</v>
      </c>
      <c r="T72" s="213">
        <v>0</v>
      </c>
      <c r="U72" s="213">
        <f t="shared" si="12"/>
        <v>0</v>
      </c>
      <c r="V72" s="213">
        <v>0</v>
      </c>
      <c r="W72" s="205" t="s">
        <v>849</v>
      </c>
      <c r="X72" s="128"/>
      <c r="Y72" s="128"/>
      <c r="Z72" s="7"/>
      <c r="AA72" s="7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ht="39.75" customHeight="1" x14ac:dyDescent="0.25">
      <c r="A73" s="119" t="s">
        <v>821</v>
      </c>
      <c r="B73" s="313" t="s">
        <v>983</v>
      </c>
      <c r="C73" s="27" t="s">
        <v>984</v>
      </c>
      <c r="D73" s="180">
        <v>0.113</v>
      </c>
      <c r="E73" s="213">
        <v>0</v>
      </c>
      <c r="F73" s="180">
        <v>0.113</v>
      </c>
      <c r="G73" s="213">
        <v>0</v>
      </c>
      <c r="H73" s="213">
        <v>0</v>
      </c>
      <c r="I73" s="183">
        <v>0.37</v>
      </c>
      <c r="J73" s="213">
        <v>0</v>
      </c>
      <c r="K73" s="213">
        <v>0</v>
      </c>
      <c r="L73" s="213">
        <v>0</v>
      </c>
      <c r="M73" s="213">
        <v>0.113</v>
      </c>
      <c r="N73" s="213">
        <v>0</v>
      </c>
      <c r="O73" s="213">
        <v>0</v>
      </c>
      <c r="P73" s="183">
        <v>0.37</v>
      </c>
      <c r="Q73" s="213">
        <v>0</v>
      </c>
      <c r="R73" s="213">
        <v>0</v>
      </c>
      <c r="S73" s="213">
        <v>0</v>
      </c>
      <c r="T73" s="213">
        <v>0</v>
      </c>
      <c r="U73" s="213">
        <f t="shared" si="12"/>
        <v>0</v>
      </c>
      <c r="V73" s="213">
        <v>0</v>
      </c>
      <c r="W73" s="205" t="s">
        <v>849</v>
      </c>
      <c r="X73" s="128"/>
      <c r="Y73" s="128"/>
      <c r="Z73" s="7"/>
      <c r="AA73" s="7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ht="38.25" customHeight="1" x14ac:dyDescent="0.25">
      <c r="A74" s="119" t="s">
        <v>821</v>
      </c>
      <c r="B74" s="313" t="s">
        <v>985</v>
      </c>
      <c r="C74" s="27" t="s">
        <v>986</v>
      </c>
      <c r="D74" s="180">
        <v>0.16400000000000001</v>
      </c>
      <c r="E74" s="213">
        <v>0</v>
      </c>
      <c r="F74" s="180">
        <v>0.16400000000000001</v>
      </c>
      <c r="G74" s="213">
        <v>0</v>
      </c>
      <c r="H74" s="213">
        <v>0</v>
      </c>
      <c r="I74" s="183">
        <v>0.42</v>
      </c>
      <c r="J74" s="213">
        <v>0</v>
      </c>
      <c r="K74" s="213">
        <v>0</v>
      </c>
      <c r="L74" s="213">
        <v>0</v>
      </c>
      <c r="M74" s="213">
        <v>0.16400000000000001</v>
      </c>
      <c r="N74" s="213">
        <v>0</v>
      </c>
      <c r="O74" s="213">
        <v>0</v>
      </c>
      <c r="P74" s="183">
        <v>0.42</v>
      </c>
      <c r="Q74" s="213">
        <v>0</v>
      </c>
      <c r="R74" s="213">
        <v>0</v>
      </c>
      <c r="S74" s="213">
        <v>0</v>
      </c>
      <c r="T74" s="213">
        <v>0</v>
      </c>
      <c r="U74" s="213">
        <f t="shared" si="12"/>
        <v>0</v>
      </c>
      <c r="V74" s="213">
        <v>0</v>
      </c>
      <c r="W74" s="205" t="s">
        <v>849</v>
      </c>
      <c r="X74" s="128"/>
      <c r="Y74" s="128"/>
      <c r="Z74" s="7"/>
      <c r="AA74" s="7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ht="36.75" customHeight="1" x14ac:dyDescent="0.25">
      <c r="A75" s="119" t="s">
        <v>821</v>
      </c>
      <c r="B75" s="313" t="s">
        <v>987</v>
      </c>
      <c r="C75" s="27" t="s">
        <v>988</v>
      </c>
      <c r="D75" s="180">
        <v>0.24</v>
      </c>
      <c r="E75" s="213">
        <v>0</v>
      </c>
      <c r="F75" s="180">
        <v>0.24</v>
      </c>
      <c r="G75" s="213">
        <v>0</v>
      </c>
      <c r="H75" s="213">
        <v>0</v>
      </c>
      <c r="I75" s="183">
        <v>0.48699999999999999</v>
      </c>
      <c r="J75" s="213">
        <v>0</v>
      </c>
      <c r="K75" s="213">
        <v>0</v>
      </c>
      <c r="L75" s="213">
        <v>0</v>
      </c>
      <c r="M75" s="213">
        <v>0.24</v>
      </c>
      <c r="N75" s="213">
        <v>0</v>
      </c>
      <c r="O75" s="213">
        <v>0</v>
      </c>
      <c r="P75" s="183">
        <v>0.48699999999999999</v>
      </c>
      <c r="Q75" s="213">
        <v>0</v>
      </c>
      <c r="R75" s="213">
        <v>0</v>
      </c>
      <c r="S75" s="213">
        <v>0</v>
      </c>
      <c r="T75" s="213">
        <v>0</v>
      </c>
      <c r="U75" s="213">
        <f t="shared" si="12"/>
        <v>0</v>
      </c>
      <c r="V75" s="213">
        <v>0</v>
      </c>
      <c r="W75" s="205" t="s">
        <v>849</v>
      </c>
      <c r="X75" s="128"/>
      <c r="Y75" s="128"/>
      <c r="Z75" s="7"/>
      <c r="AA75" s="7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ht="37.5" customHeight="1" x14ac:dyDescent="0.25">
      <c r="A76" s="119" t="s">
        <v>821</v>
      </c>
      <c r="B76" s="313" t="s">
        <v>989</v>
      </c>
      <c r="C76" s="27" t="s">
        <v>990</v>
      </c>
      <c r="D76" s="180">
        <v>0.104</v>
      </c>
      <c r="E76" s="213">
        <v>0</v>
      </c>
      <c r="F76" s="180">
        <v>0.104</v>
      </c>
      <c r="G76" s="213">
        <v>0</v>
      </c>
      <c r="H76" s="213">
        <v>0</v>
      </c>
      <c r="I76" s="183">
        <v>0.33</v>
      </c>
      <c r="J76" s="213">
        <v>0</v>
      </c>
      <c r="K76" s="213">
        <v>0</v>
      </c>
      <c r="L76" s="213">
        <v>0</v>
      </c>
      <c r="M76" s="213">
        <v>0.104</v>
      </c>
      <c r="N76" s="213">
        <v>0</v>
      </c>
      <c r="O76" s="213">
        <v>0</v>
      </c>
      <c r="P76" s="183">
        <v>0.33</v>
      </c>
      <c r="Q76" s="213">
        <v>0</v>
      </c>
      <c r="R76" s="213">
        <v>0</v>
      </c>
      <c r="S76" s="213">
        <v>0</v>
      </c>
      <c r="T76" s="213">
        <v>0</v>
      </c>
      <c r="U76" s="213">
        <f t="shared" si="12"/>
        <v>0</v>
      </c>
      <c r="V76" s="213">
        <v>0</v>
      </c>
      <c r="W76" s="205" t="s">
        <v>849</v>
      </c>
      <c r="X76" s="128"/>
      <c r="Y76" s="128"/>
      <c r="Z76" s="7"/>
      <c r="AA76" s="7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ht="34.5" customHeight="1" x14ac:dyDescent="0.25">
      <c r="A77" s="119" t="s">
        <v>821</v>
      </c>
      <c r="B77" s="313" t="s">
        <v>991</v>
      </c>
      <c r="C77" s="27" t="s">
        <v>992</v>
      </c>
      <c r="D77" s="180">
        <v>0.11</v>
      </c>
      <c r="E77" s="213">
        <v>0</v>
      </c>
      <c r="F77" s="180">
        <v>0.11</v>
      </c>
      <c r="G77" s="213">
        <v>0</v>
      </c>
      <c r="H77" s="213">
        <v>0</v>
      </c>
      <c r="I77" s="183">
        <v>0.11799999999999999</v>
      </c>
      <c r="J77" s="213">
        <v>0</v>
      </c>
      <c r="K77" s="213">
        <v>0</v>
      </c>
      <c r="L77" s="213">
        <v>0</v>
      </c>
      <c r="M77" s="213">
        <v>0.11</v>
      </c>
      <c r="N77" s="213">
        <v>0</v>
      </c>
      <c r="O77" s="213">
        <v>0</v>
      </c>
      <c r="P77" s="183">
        <v>0.11799999999999999</v>
      </c>
      <c r="Q77" s="213">
        <v>0</v>
      </c>
      <c r="R77" s="213">
        <v>0</v>
      </c>
      <c r="S77" s="213">
        <v>0</v>
      </c>
      <c r="T77" s="213">
        <v>0</v>
      </c>
      <c r="U77" s="213">
        <f t="shared" si="12"/>
        <v>0</v>
      </c>
      <c r="V77" s="213">
        <v>0</v>
      </c>
      <c r="W77" s="205" t="s">
        <v>849</v>
      </c>
      <c r="X77" s="128"/>
      <c r="Y77" s="128"/>
      <c r="Z77" s="7"/>
      <c r="AA77" s="7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ht="34.5" customHeight="1" x14ac:dyDescent="0.25">
      <c r="A78" s="119" t="s">
        <v>821</v>
      </c>
      <c r="B78" s="313" t="s">
        <v>993</v>
      </c>
      <c r="C78" s="27" t="s">
        <v>994</v>
      </c>
      <c r="D78" s="180">
        <v>9.5000000000000001E-2</v>
      </c>
      <c r="E78" s="213">
        <v>0</v>
      </c>
      <c r="F78" s="180">
        <v>9.5000000000000001E-2</v>
      </c>
      <c r="G78" s="213">
        <v>0</v>
      </c>
      <c r="H78" s="213">
        <v>0</v>
      </c>
      <c r="I78" s="183">
        <v>0.17</v>
      </c>
      <c r="J78" s="213">
        <v>0</v>
      </c>
      <c r="K78" s="213">
        <v>0</v>
      </c>
      <c r="L78" s="213">
        <v>0</v>
      </c>
      <c r="M78" s="213">
        <v>9.5000000000000001E-2</v>
      </c>
      <c r="N78" s="213">
        <v>0</v>
      </c>
      <c r="O78" s="213">
        <v>0</v>
      </c>
      <c r="P78" s="183">
        <v>0.17</v>
      </c>
      <c r="Q78" s="213">
        <v>0</v>
      </c>
      <c r="R78" s="213">
        <v>0</v>
      </c>
      <c r="S78" s="213">
        <v>0</v>
      </c>
      <c r="T78" s="213">
        <v>0</v>
      </c>
      <c r="U78" s="213">
        <f t="shared" si="12"/>
        <v>0</v>
      </c>
      <c r="V78" s="213">
        <v>0</v>
      </c>
      <c r="W78" s="205" t="s">
        <v>849</v>
      </c>
      <c r="X78" s="128"/>
      <c r="Y78" s="128"/>
      <c r="Z78" s="7"/>
      <c r="AA78" s="7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 ht="37.5" customHeight="1" x14ac:dyDescent="0.25">
      <c r="A79" s="119" t="s">
        <v>821</v>
      </c>
      <c r="B79" s="313" t="s">
        <v>995</v>
      </c>
      <c r="C79" s="27" t="s">
        <v>996</v>
      </c>
      <c r="D79" s="180">
        <v>0.23100000000000001</v>
      </c>
      <c r="E79" s="213">
        <v>0</v>
      </c>
      <c r="F79" s="180">
        <v>0.23100000000000001</v>
      </c>
      <c r="G79" s="213">
        <v>0</v>
      </c>
      <c r="H79" s="213">
        <v>0</v>
      </c>
      <c r="I79" s="183">
        <v>0.46500000000000002</v>
      </c>
      <c r="J79" s="213">
        <v>0</v>
      </c>
      <c r="K79" s="213">
        <v>0</v>
      </c>
      <c r="L79" s="213">
        <v>0</v>
      </c>
      <c r="M79" s="213">
        <v>0.23100000000000001</v>
      </c>
      <c r="N79" s="213">
        <v>0</v>
      </c>
      <c r="O79" s="213">
        <v>0</v>
      </c>
      <c r="P79" s="183">
        <v>0.46500000000000002</v>
      </c>
      <c r="Q79" s="213">
        <v>0</v>
      </c>
      <c r="R79" s="213">
        <v>0</v>
      </c>
      <c r="S79" s="213">
        <v>0</v>
      </c>
      <c r="T79" s="213">
        <v>0</v>
      </c>
      <c r="U79" s="213">
        <f t="shared" si="12"/>
        <v>0</v>
      </c>
      <c r="V79" s="213">
        <v>0</v>
      </c>
      <c r="W79" s="205" t="s">
        <v>849</v>
      </c>
      <c r="X79" s="128"/>
      <c r="Y79" s="128"/>
      <c r="Z79" s="7"/>
      <c r="AA79" s="7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ht="25.5" x14ac:dyDescent="0.25">
      <c r="A80" s="119" t="s">
        <v>821</v>
      </c>
      <c r="B80" s="313" t="s">
        <v>997</v>
      </c>
      <c r="C80" s="27" t="s">
        <v>998</v>
      </c>
      <c r="D80" s="180">
        <v>0.16400000000000001</v>
      </c>
      <c r="E80" s="213">
        <v>0</v>
      </c>
      <c r="F80" s="180">
        <v>0.16400000000000001</v>
      </c>
      <c r="G80" s="213">
        <v>0</v>
      </c>
      <c r="H80" s="213">
        <v>0</v>
      </c>
      <c r="I80" s="183">
        <v>0.27</v>
      </c>
      <c r="J80" s="213">
        <v>0</v>
      </c>
      <c r="K80" s="213">
        <v>0</v>
      </c>
      <c r="L80" s="213">
        <v>0</v>
      </c>
      <c r="M80" s="213">
        <v>0.16400000000000001</v>
      </c>
      <c r="N80" s="213">
        <v>0</v>
      </c>
      <c r="O80" s="213">
        <v>0</v>
      </c>
      <c r="P80" s="183">
        <v>0.27</v>
      </c>
      <c r="Q80" s="213">
        <v>0</v>
      </c>
      <c r="R80" s="213">
        <v>0</v>
      </c>
      <c r="S80" s="213">
        <v>0</v>
      </c>
      <c r="T80" s="213">
        <v>0</v>
      </c>
      <c r="U80" s="213">
        <f t="shared" si="12"/>
        <v>0</v>
      </c>
      <c r="V80" s="213">
        <v>0</v>
      </c>
      <c r="W80" s="205" t="s">
        <v>849</v>
      </c>
      <c r="X80" s="128"/>
      <c r="Y80" s="128"/>
      <c r="Z80" s="7"/>
      <c r="AA80" s="7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ht="37.5" customHeight="1" x14ac:dyDescent="0.25">
      <c r="A81" s="119" t="s">
        <v>821</v>
      </c>
      <c r="B81" s="313" t="s">
        <v>999</v>
      </c>
      <c r="C81" s="27" t="s">
        <v>1000</v>
      </c>
      <c r="D81" s="180">
        <v>0.14599999999999999</v>
      </c>
      <c r="E81" s="213">
        <v>0</v>
      </c>
      <c r="F81" s="180">
        <v>0.14599999999999999</v>
      </c>
      <c r="G81" s="213">
        <v>0</v>
      </c>
      <c r="H81" s="213">
        <v>0</v>
      </c>
      <c r="I81" s="183">
        <v>0.45</v>
      </c>
      <c r="J81" s="213">
        <v>0</v>
      </c>
      <c r="K81" s="213">
        <v>0</v>
      </c>
      <c r="L81" s="213">
        <v>0</v>
      </c>
      <c r="M81" s="213">
        <v>0.14599999999999999</v>
      </c>
      <c r="N81" s="213">
        <v>0</v>
      </c>
      <c r="O81" s="213">
        <v>0</v>
      </c>
      <c r="P81" s="183">
        <v>0.45</v>
      </c>
      <c r="Q81" s="213">
        <v>0</v>
      </c>
      <c r="R81" s="213">
        <v>0</v>
      </c>
      <c r="S81" s="213">
        <v>0</v>
      </c>
      <c r="T81" s="213">
        <v>0</v>
      </c>
      <c r="U81" s="213">
        <f t="shared" si="12"/>
        <v>0</v>
      </c>
      <c r="V81" s="213">
        <v>0</v>
      </c>
      <c r="W81" s="205" t="s">
        <v>849</v>
      </c>
      <c r="X81" s="128"/>
      <c r="Y81" s="128"/>
      <c r="Z81" s="7"/>
      <c r="AA81" s="7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ht="31.5" customHeight="1" x14ac:dyDescent="0.25">
      <c r="A82" s="119" t="s">
        <v>821</v>
      </c>
      <c r="B82" s="313" t="s">
        <v>1001</v>
      </c>
      <c r="C82" s="27" t="s">
        <v>1002</v>
      </c>
      <c r="D82" s="180">
        <v>0.159</v>
      </c>
      <c r="E82" s="213">
        <v>0</v>
      </c>
      <c r="F82" s="180">
        <v>0.159</v>
      </c>
      <c r="G82" s="213">
        <v>0</v>
      </c>
      <c r="H82" s="213">
        <v>0</v>
      </c>
      <c r="I82" s="183">
        <v>0.52500000000000002</v>
      </c>
      <c r="J82" s="213">
        <v>0</v>
      </c>
      <c r="K82" s="213">
        <v>0</v>
      </c>
      <c r="L82" s="213">
        <v>0</v>
      </c>
      <c r="M82" s="213">
        <v>0.159</v>
      </c>
      <c r="N82" s="213">
        <v>0</v>
      </c>
      <c r="O82" s="213">
        <v>0</v>
      </c>
      <c r="P82" s="183">
        <v>0.52500000000000002</v>
      </c>
      <c r="Q82" s="213">
        <v>0</v>
      </c>
      <c r="R82" s="213">
        <v>0</v>
      </c>
      <c r="S82" s="213">
        <v>0</v>
      </c>
      <c r="T82" s="213">
        <v>0</v>
      </c>
      <c r="U82" s="213">
        <f t="shared" si="12"/>
        <v>0</v>
      </c>
      <c r="V82" s="213">
        <v>0</v>
      </c>
      <c r="W82" s="205" t="s">
        <v>849</v>
      </c>
      <c r="X82" s="128"/>
      <c r="Y82" s="128"/>
      <c r="Z82" s="7"/>
      <c r="AA82" s="7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ht="30" customHeight="1" x14ac:dyDescent="0.25">
      <c r="A83" s="119" t="s">
        <v>821</v>
      </c>
      <c r="B83" s="313" t="s">
        <v>1003</v>
      </c>
      <c r="C83" s="27" t="s">
        <v>1004</v>
      </c>
      <c r="D83" s="180">
        <v>0.253</v>
      </c>
      <c r="E83" s="213">
        <v>0</v>
      </c>
      <c r="F83" s="180">
        <v>0.253</v>
      </c>
      <c r="G83" s="213">
        <v>0</v>
      </c>
      <c r="H83" s="213">
        <v>0</v>
      </c>
      <c r="I83" s="183">
        <v>0.79800000000000004</v>
      </c>
      <c r="J83" s="213">
        <v>0</v>
      </c>
      <c r="K83" s="213">
        <v>0</v>
      </c>
      <c r="L83" s="213">
        <v>0</v>
      </c>
      <c r="M83" s="213">
        <v>0.253</v>
      </c>
      <c r="N83" s="213">
        <v>0</v>
      </c>
      <c r="O83" s="213">
        <v>0</v>
      </c>
      <c r="P83" s="183">
        <v>0.79800000000000004</v>
      </c>
      <c r="Q83" s="213">
        <v>0</v>
      </c>
      <c r="R83" s="213">
        <v>0</v>
      </c>
      <c r="S83" s="213">
        <v>0</v>
      </c>
      <c r="T83" s="213">
        <v>0</v>
      </c>
      <c r="U83" s="213">
        <f t="shared" si="12"/>
        <v>0</v>
      </c>
      <c r="V83" s="213">
        <v>0</v>
      </c>
      <c r="W83" s="205" t="s">
        <v>849</v>
      </c>
      <c r="X83" s="128"/>
      <c r="Y83" s="128"/>
      <c r="Z83" s="7"/>
      <c r="AA83" s="7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 ht="42" customHeight="1" x14ac:dyDescent="0.25">
      <c r="A84" s="119" t="s">
        <v>821</v>
      </c>
      <c r="B84" s="313" t="s">
        <v>1005</v>
      </c>
      <c r="C84" s="27" t="s">
        <v>1006</v>
      </c>
      <c r="D84" s="180">
        <v>0.156</v>
      </c>
      <c r="E84" s="213">
        <v>0</v>
      </c>
      <c r="F84" s="180">
        <v>0.156</v>
      </c>
      <c r="G84" s="213">
        <v>0</v>
      </c>
      <c r="H84" s="213">
        <v>0</v>
      </c>
      <c r="I84" s="183">
        <v>0.33</v>
      </c>
      <c r="J84" s="213">
        <v>0</v>
      </c>
      <c r="K84" s="213">
        <v>0</v>
      </c>
      <c r="L84" s="213">
        <v>0</v>
      </c>
      <c r="M84" s="213">
        <v>0.156</v>
      </c>
      <c r="N84" s="213">
        <v>0</v>
      </c>
      <c r="O84" s="213">
        <v>0</v>
      </c>
      <c r="P84" s="183">
        <v>0.33</v>
      </c>
      <c r="Q84" s="213">
        <v>0</v>
      </c>
      <c r="R84" s="213">
        <v>0</v>
      </c>
      <c r="S84" s="213">
        <v>0</v>
      </c>
      <c r="T84" s="213">
        <v>0</v>
      </c>
      <c r="U84" s="213">
        <f t="shared" si="12"/>
        <v>0</v>
      </c>
      <c r="V84" s="213">
        <v>0</v>
      </c>
      <c r="W84" s="205" t="s">
        <v>849</v>
      </c>
      <c r="X84" s="128"/>
      <c r="Y84" s="128"/>
      <c r="Z84" s="7"/>
      <c r="AA84" s="7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ht="30" customHeight="1" x14ac:dyDescent="0.25">
      <c r="A85" s="119" t="s">
        <v>821</v>
      </c>
      <c r="B85" s="313" t="s">
        <v>1007</v>
      </c>
      <c r="C85" s="27" t="s">
        <v>1008</v>
      </c>
      <c r="D85" s="180">
        <v>0.161</v>
      </c>
      <c r="E85" s="213">
        <v>0</v>
      </c>
      <c r="F85" s="180">
        <v>0.161</v>
      </c>
      <c r="G85" s="213">
        <v>0</v>
      </c>
      <c r="H85" s="213">
        <v>0</v>
      </c>
      <c r="I85" s="183">
        <v>0.32</v>
      </c>
      <c r="J85" s="213">
        <v>0</v>
      </c>
      <c r="K85" s="213">
        <v>0</v>
      </c>
      <c r="L85" s="213">
        <v>0</v>
      </c>
      <c r="M85" s="213">
        <v>0.161</v>
      </c>
      <c r="N85" s="213">
        <v>0</v>
      </c>
      <c r="O85" s="213">
        <v>0</v>
      </c>
      <c r="P85" s="183">
        <v>0.32</v>
      </c>
      <c r="Q85" s="213">
        <v>0</v>
      </c>
      <c r="R85" s="213">
        <v>0</v>
      </c>
      <c r="S85" s="213">
        <v>0</v>
      </c>
      <c r="T85" s="213">
        <v>0</v>
      </c>
      <c r="U85" s="213">
        <f t="shared" si="12"/>
        <v>0</v>
      </c>
      <c r="V85" s="213">
        <v>0</v>
      </c>
      <c r="W85" s="205" t="s">
        <v>849</v>
      </c>
      <c r="X85" s="128"/>
      <c r="Y85" s="128"/>
      <c r="Z85" s="7"/>
      <c r="AA85" s="7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</row>
    <row r="86" spans="1:52" ht="33" customHeight="1" x14ac:dyDescent="0.25">
      <c r="A86" s="119" t="s">
        <v>821</v>
      </c>
      <c r="B86" s="313" t="s">
        <v>1009</v>
      </c>
      <c r="C86" s="27" t="s">
        <v>1010</v>
      </c>
      <c r="D86" s="180">
        <v>0.14699999999999999</v>
      </c>
      <c r="E86" s="213">
        <v>0</v>
      </c>
      <c r="F86" s="180">
        <v>0.14699999999999999</v>
      </c>
      <c r="G86" s="213">
        <v>0</v>
      </c>
      <c r="H86" s="213">
        <v>0</v>
      </c>
      <c r="I86" s="183">
        <v>0.35</v>
      </c>
      <c r="J86" s="213">
        <v>0</v>
      </c>
      <c r="K86" s="213">
        <v>0</v>
      </c>
      <c r="L86" s="213">
        <v>0</v>
      </c>
      <c r="M86" s="213">
        <v>0.14699999999999999</v>
      </c>
      <c r="N86" s="213">
        <v>0</v>
      </c>
      <c r="O86" s="213">
        <v>0</v>
      </c>
      <c r="P86" s="183">
        <v>0.35</v>
      </c>
      <c r="Q86" s="213">
        <v>0</v>
      </c>
      <c r="R86" s="213">
        <v>0</v>
      </c>
      <c r="S86" s="213">
        <v>0</v>
      </c>
      <c r="T86" s="213">
        <v>0</v>
      </c>
      <c r="U86" s="213">
        <f t="shared" si="12"/>
        <v>0</v>
      </c>
      <c r="V86" s="213">
        <v>0</v>
      </c>
      <c r="W86" s="205" t="s">
        <v>849</v>
      </c>
      <c r="X86" s="128"/>
      <c r="Y86" s="128"/>
      <c r="Z86" s="7"/>
      <c r="AA86" s="7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 ht="30.75" customHeight="1" x14ac:dyDescent="0.25">
      <c r="A87" s="119" t="s">
        <v>821</v>
      </c>
      <c r="B87" s="313" t="s">
        <v>1011</v>
      </c>
      <c r="C87" s="27" t="s">
        <v>1012</v>
      </c>
      <c r="D87" s="180">
        <v>0.20399999999999999</v>
      </c>
      <c r="E87" s="213">
        <v>0</v>
      </c>
      <c r="F87" s="180">
        <v>0.20399999999999999</v>
      </c>
      <c r="G87" s="213">
        <v>0</v>
      </c>
      <c r="H87" s="213">
        <v>0</v>
      </c>
      <c r="I87" s="183">
        <v>0.56999999999999995</v>
      </c>
      <c r="J87" s="213">
        <v>0</v>
      </c>
      <c r="K87" s="213">
        <v>0</v>
      </c>
      <c r="L87" s="213">
        <v>0</v>
      </c>
      <c r="M87" s="213">
        <v>0.20399999999999999</v>
      </c>
      <c r="N87" s="213">
        <v>0</v>
      </c>
      <c r="O87" s="213">
        <v>0</v>
      </c>
      <c r="P87" s="183">
        <v>0.56999999999999995</v>
      </c>
      <c r="Q87" s="213">
        <v>0</v>
      </c>
      <c r="R87" s="213">
        <v>0</v>
      </c>
      <c r="S87" s="213">
        <v>0</v>
      </c>
      <c r="T87" s="213">
        <v>0</v>
      </c>
      <c r="U87" s="213">
        <f t="shared" si="12"/>
        <v>0</v>
      </c>
      <c r="V87" s="213">
        <v>0</v>
      </c>
      <c r="W87" s="205" t="s">
        <v>849</v>
      </c>
      <c r="X87" s="128"/>
      <c r="Y87" s="128"/>
      <c r="Z87" s="7"/>
      <c r="AA87" s="7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ht="33" customHeight="1" x14ac:dyDescent="0.25">
      <c r="A88" s="119" t="s">
        <v>821</v>
      </c>
      <c r="B88" s="313" t="s">
        <v>1013</v>
      </c>
      <c r="C88" s="27" t="s">
        <v>1014</v>
      </c>
      <c r="D88" s="180">
        <v>0.121</v>
      </c>
      <c r="E88" s="213">
        <v>0</v>
      </c>
      <c r="F88" s="180">
        <v>0.121</v>
      </c>
      <c r="G88" s="213">
        <v>0</v>
      </c>
      <c r="H88" s="213">
        <v>0</v>
      </c>
      <c r="I88" s="183">
        <v>0.34200000000000003</v>
      </c>
      <c r="J88" s="213">
        <v>0</v>
      </c>
      <c r="K88" s="213">
        <v>0</v>
      </c>
      <c r="L88" s="213">
        <v>0</v>
      </c>
      <c r="M88" s="213">
        <v>0.121</v>
      </c>
      <c r="N88" s="213">
        <v>0</v>
      </c>
      <c r="O88" s="213">
        <v>0</v>
      </c>
      <c r="P88" s="183">
        <v>0.34200000000000003</v>
      </c>
      <c r="Q88" s="213">
        <v>0</v>
      </c>
      <c r="R88" s="213">
        <v>0</v>
      </c>
      <c r="S88" s="213">
        <v>0</v>
      </c>
      <c r="T88" s="213">
        <v>0</v>
      </c>
      <c r="U88" s="213">
        <f t="shared" si="12"/>
        <v>0</v>
      </c>
      <c r="V88" s="213">
        <v>0</v>
      </c>
      <c r="W88" s="205" t="s">
        <v>849</v>
      </c>
      <c r="X88" s="128"/>
      <c r="Y88" s="128"/>
      <c r="Z88" s="7"/>
      <c r="AA88" s="7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 ht="30.75" customHeight="1" x14ac:dyDescent="0.25">
      <c r="A89" s="119" t="s">
        <v>821</v>
      </c>
      <c r="B89" s="313" t="s">
        <v>1015</v>
      </c>
      <c r="C89" s="27" t="s">
        <v>1016</v>
      </c>
      <c r="D89" s="180">
        <v>0.14199999999999999</v>
      </c>
      <c r="E89" s="213">
        <v>0</v>
      </c>
      <c r="F89" s="180">
        <v>0.14199999999999999</v>
      </c>
      <c r="G89" s="213">
        <v>0</v>
      </c>
      <c r="H89" s="213">
        <v>0</v>
      </c>
      <c r="I89" s="183">
        <v>0.32</v>
      </c>
      <c r="J89" s="213">
        <v>0</v>
      </c>
      <c r="K89" s="213">
        <v>0</v>
      </c>
      <c r="L89" s="213">
        <v>0</v>
      </c>
      <c r="M89" s="213">
        <v>0.14199999999999999</v>
      </c>
      <c r="N89" s="213">
        <v>0</v>
      </c>
      <c r="O89" s="213">
        <v>0</v>
      </c>
      <c r="P89" s="183">
        <v>0.32</v>
      </c>
      <c r="Q89" s="213">
        <v>0</v>
      </c>
      <c r="R89" s="213">
        <v>0</v>
      </c>
      <c r="S89" s="213">
        <v>0</v>
      </c>
      <c r="T89" s="213">
        <v>0</v>
      </c>
      <c r="U89" s="213">
        <f t="shared" si="12"/>
        <v>0</v>
      </c>
      <c r="V89" s="213">
        <v>0</v>
      </c>
      <c r="W89" s="205" t="s">
        <v>849</v>
      </c>
      <c r="X89" s="128"/>
      <c r="Y89" s="128"/>
      <c r="Z89" s="7"/>
      <c r="AA89" s="7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ht="32.25" customHeight="1" x14ac:dyDescent="0.25">
      <c r="A90" s="205" t="s">
        <v>823</v>
      </c>
      <c r="B90" s="132" t="s">
        <v>824</v>
      </c>
      <c r="C90" s="205" t="s">
        <v>781</v>
      </c>
      <c r="D90" s="213" t="s">
        <v>849</v>
      </c>
      <c r="E90" s="213" t="s">
        <v>849</v>
      </c>
      <c r="F90" s="213" t="s">
        <v>849</v>
      </c>
      <c r="G90" s="213" t="s">
        <v>849</v>
      </c>
      <c r="H90" s="213" t="s">
        <v>849</v>
      </c>
      <c r="I90" s="213" t="s">
        <v>849</v>
      </c>
      <c r="J90" s="213" t="s">
        <v>849</v>
      </c>
      <c r="K90" s="213" t="s">
        <v>849</v>
      </c>
      <c r="L90" s="213" t="s">
        <v>849</v>
      </c>
      <c r="M90" s="213" t="s">
        <v>849</v>
      </c>
      <c r="N90" s="213" t="s">
        <v>849</v>
      </c>
      <c r="O90" s="213" t="s">
        <v>849</v>
      </c>
      <c r="P90" s="213" t="s">
        <v>849</v>
      </c>
      <c r="Q90" s="213" t="s">
        <v>849</v>
      </c>
      <c r="R90" s="213" t="s">
        <v>849</v>
      </c>
      <c r="S90" s="213" t="s">
        <v>849</v>
      </c>
      <c r="T90" s="213" t="s">
        <v>849</v>
      </c>
      <c r="U90" s="213" t="s">
        <v>849</v>
      </c>
      <c r="V90" s="213" t="s">
        <v>849</v>
      </c>
      <c r="W90" s="205" t="s">
        <v>849</v>
      </c>
      <c r="X90" s="128"/>
      <c r="Y90" s="128"/>
      <c r="Z90" s="7"/>
      <c r="AA90" s="7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s="97" customFormat="1" ht="27.75" customHeight="1" x14ac:dyDescent="0.25">
      <c r="A91" s="205" t="s">
        <v>107</v>
      </c>
      <c r="B91" s="132" t="s">
        <v>825</v>
      </c>
      <c r="C91" s="205" t="s">
        <v>781</v>
      </c>
      <c r="D91" s="188">
        <f>D96</f>
        <v>5.2</v>
      </c>
      <c r="E91" s="213">
        <v>0</v>
      </c>
      <c r="F91" s="188">
        <f>F96</f>
        <v>5.2</v>
      </c>
      <c r="G91" s="213">
        <v>0</v>
      </c>
      <c r="H91" s="213">
        <v>0</v>
      </c>
      <c r="I91" s="213">
        <v>0</v>
      </c>
      <c r="J91" s="213">
        <v>0</v>
      </c>
      <c r="K91" s="213">
        <f>K96</f>
        <v>1</v>
      </c>
      <c r="L91" s="213">
        <v>0</v>
      </c>
      <c r="M91" s="213">
        <f>M96</f>
        <v>5.2149999999999999</v>
      </c>
      <c r="N91" s="213">
        <v>0</v>
      </c>
      <c r="O91" s="213">
        <v>0</v>
      </c>
      <c r="P91" s="213">
        <v>0</v>
      </c>
      <c r="Q91" s="213">
        <v>0</v>
      </c>
      <c r="R91" s="213">
        <f>R96</f>
        <v>1</v>
      </c>
      <c r="S91" s="213">
        <v>0</v>
      </c>
      <c r="T91" s="213">
        <v>0</v>
      </c>
      <c r="U91" s="213">
        <f t="shared" ref="U91" si="13">M91-F91</f>
        <v>1.499999999999968E-2</v>
      </c>
      <c r="V91" s="189">
        <f t="shared" ref="V91" si="14">U91/F91*100</f>
        <v>0.28846153846153233</v>
      </c>
      <c r="W91" s="205" t="s">
        <v>849</v>
      </c>
      <c r="X91" s="128"/>
      <c r="Y91" s="128"/>
      <c r="Z91" s="7"/>
      <c r="AA91" s="7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</row>
    <row r="92" spans="1:52" s="5" customFormat="1" ht="25.5" x14ac:dyDescent="0.25">
      <c r="A92" s="205" t="s">
        <v>109</v>
      </c>
      <c r="B92" s="132" t="s">
        <v>826</v>
      </c>
      <c r="C92" s="205" t="s">
        <v>781</v>
      </c>
      <c r="D92" s="213" t="s">
        <v>849</v>
      </c>
      <c r="E92" s="213" t="s">
        <v>849</v>
      </c>
      <c r="F92" s="213" t="s">
        <v>849</v>
      </c>
      <c r="G92" s="213" t="s">
        <v>849</v>
      </c>
      <c r="H92" s="213" t="s">
        <v>849</v>
      </c>
      <c r="I92" s="213" t="s">
        <v>849</v>
      </c>
      <c r="J92" s="213" t="s">
        <v>849</v>
      </c>
      <c r="K92" s="213" t="s">
        <v>849</v>
      </c>
      <c r="L92" s="213" t="s">
        <v>849</v>
      </c>
      <c r="M92" s="213" t="s">
        <v>849</v>
      </c>
      <c r="N92" s="213" t="s">
        <v>849</v>
      </c>
      <c r="O92" s="213" t="s">
        <v>849</v>
      </c>
      <c r="P92" s="213" t="s">
        <v>849</v>
      </c>
      <c r="Q92" s="213" t="s">
        <v>849</v>
      </c>
      <c r="R92" s="213" t="s">
        <v>849</v>
      </c>
      <c r="S92" s="213" t="s">
        <v>849</v>
      </c>
      <c r="T92" s="213" t="s">
        <v>849</v>
      </c>
      <c r="U92" s="213" t="s">
        <v>849</v>
      </c>
      <c r="V92" s="189" t="s">
        <v>849</v>
      </c>
      <c r="W92" s="205" t="s">
        <v>849</v>
      </c>
      <c r="X92" s="128"/>
      <c r="Y92" s="128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ht="31.5" customHeight="1" x14ac:dyDescent="0.25">
      <c r="A93" s="205" t="s">
        <v>110</v>
      </c>
      <c r="B93" s="132" t="s">
        <v>827</v>
      </c>
      <c r="C93" s="205" t="s">
        <v>781</v>
      </c>
      <c r="D93" s="213" t="s">
        <v>849</v>
      </c>
      <c r="E93" s="213" t="s">
        <v>849</v>
      </c>
      <c r="F93" s="213" t="s">
        <v>849</v>
      </c>
      <c r="G93" s="213" t="s">
        <v>849</v>
      </c>
      <c r="H93" s="213" t="s">
        <v>849</v>
      </c>
      <c r="I93" s="213" t="s">
        <v>849</v>
      </c>
      <c r="J93" s="213" t="s">
        <v>849</v>
      </c>
      <c r="K93" s="213" t="s">
        <v>849</v>
      </c>
      <c r="L93" s="213" t="s">
        <v>849</v>
      </c>
      <c r="M93" s="213" t="s">
        <v>849</v>
      </c>
      <c r="N93" s="213" t="s">
        <v>849</v>
      </c>
      <c r="O93" s="213" t="s">
        <v>849</v>
      </c>
      <c r="P93" s="213" t="s">
        <v>849</v>
      </c>
      <c r="Q93" s="213" t="s">
        <v>849</v>
      </c>
      <c r="R93" s="213" t="s">
        <v>849</v>
      </c>
      <c r="S93" s="213" t="s">
        <v>849</v>
      </c>
      <c r="T93" s="213" t="s">
        <v>849</v>
      </c>
      <c r="U93" s="213" t="s">
        <v>849</v>
      </c>
      <c r="V93" s="189" t="s">
        <v>849</v>
      </c>
      <c r="W93" s="205" t="s">
        <v>849</v>
      </c>
      <c r="X93" s="135"/>
      <c r="Y93" s="128"/>
      <c r="Z93" s="7"/>
      <c r="AA93" s="7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 ht="30.75" customHeight="1" x14ac:dyDescent="0.25">
      <c r="A94" s="205" t="s">
        <v>111</v>
      </c>
      <c r="B94" s="132" t="s">
        <v>828</v>
      </c>
      <c r="C94" s="205" t="s">
        <v>781</v>
      </c>
      <c r="D94" s="213" t="s">
        <v>849</v>
      </c>
      <c r="E94" s="213" t="s">
        <v>849</v>
      </c>
      <c r="F94" s="213" t="s">
        <v>849</v>
      </c>
      <c r="G94" s="213" t="s">
        <v>849</v>
      </c>
      <c r="H94" s="213" t="s">
        <v>849</v>
      </c>
      <c r="I94" s="213" t="s">
        <v>849</v>
      </c>
      <c r="J94" s="213" t="s">
        <v>849</v>
      </c>
      <c r="K94" s="213" t="s">
        <v>849</v>
      </c>
      <c r="L94" s="213" t="s">
        <v>849</v>
      </c>
      <c r="M94" s="213" t="s">
        <v>849</v>
      </c>
      <c r="N94" s="213" t="s">
        <v>849</v>
      </c>
      <c r="O94" s="213" t="s">
        <v>849</v>
      </c>
      <c r="P94" s="213" t="s">
        <v>849</v>
      </c>
      <c r="Q94" s="213" t="s">
        <v>849</v>
      </c>
      <c r="R94" s="213" t="s">
        <v>849</v>
      </c>
      <c r="S94" s="213" t="s">
        <v>849</v>
      </c>
      <c r="T94" s="213" t="s">
        <v>849</v>
      </c>
      <c r="U94" s="213" t="s">
        <v>849</v>
      </c>
      <c r="V94" s="189" t="s">
        <v>849</v>
      </c>
      <c r="W94" s="205" t="s">
        <v>849</v>
      </c>
      <c r="X94" s="135"/>
      <c r="Y94" s="128"/>
      <c r="Z94" s="7"/>
      <c r="AA94" s="7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 ht="30.75" customHeight="1" x14ac:dyDescent="0.25">
      <c r="A95" s="205" t="s">
        <v>112</v>
      </c>
      <c r="B95" s="132" t="s">
        <v>829</v>
      </c>
      <c r="C95" s="205" t="s">
        <v>781</v>
      </c>
      <c r="D95" s="213" t="s">
        <v>849</v>
      </c>
      <c r="E95" s="213" t="s">
        <v>849</v>
      </c>
      <c r="F95" s="213" t="s">
        <v>849</v>
      </c>
      <c r="G95" s="213" t="s">
        <v>849</v>
      </c>
      <c r="H95" s="213" t="s">
        <v>849</v>
      </c>
      <c r="I95" s="213" t="s">
        <v>849</v>
      </c>
      <c r="J95" s="213" t="s">
        <v>849</v>
      </c>
      <c r="K95" s="213" t="s">
        <v>849</v>
      </c>
      <c r="L95" s="213" t="s">
        <v>849</v>
      </c>
      <c r="M95" s="213" t="s">
        <v>849</v>
      </c>
      <c r="N95" s="213" t="s">
        <v>849</v>
      </c>
      <c r="O95" s="213" t="s">
        <v>849</v>
      </c>
      <c r="P95" s="213" t="s">
        <v>849</v>
      </c>
      <c r="Q95" s="213" t="s">
        <v>849</v>
      </c>
      <c r="R95" s="213" t="s">
        <v>849</v>
      </c>
      <c r="S95" s="213" t="s">
        <v>849</v>
      </c>
      <c r="T95" s="213" t="s">
        <v>849</v>
      </c>
      <c r="U95" s="213" t="s">
        <v>849</v>
      </c>
      <c r="V95" s="189" t="s">
        <v>849</v>
      </c>
      <c r="W95" s="205" t="s">
        <v>849</v>
      </c>
      <c r="X95" s="135"/>
      <c r="Y95" s="128"/>
      <c r="Z95" s="7"/>
      <c r="AA95" s="7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1:52" s="102" customFormat="1" ht="42" customHeight="1" x14ac:dyDescent="0.25">
      <c r="A96" s="205" t="s">
        <v>113</v>
      </c>
      <c r="B96" s="132" t="s">
        <v>830</v>
      </c>
      <c r="C96" s="205" t="s">
        <v>781</v>
      </c>
      <c r="D96" s="188">
        <f>D97</f>
        <v>5.2</v>
      </c>
      <c r="E96" s="213">
        <v>0</v>
      </c>
      <c r="F96" s="188">
        <f>F97</f>
        <v>5.2</v>
      </c>
      <c r="G96" s="213">
        <v>0</v>
      </c>
      <c r="H96" s="213">
        <v>0</v>
      </c>
      <c r="I96" s="213">
        <v>0</v>
      </c>
      <c r="J96" s="213">
        <v>0</v>
      </c>
      <c r="K96" s="213">
        <f>K97</f>
        <v>1</v>
      </c>
      <c r="L96" s="213">
        <v>0</v>
      </c>
      <c r="M96" s="213">
        <f>M97</f>
        <v>5.2149999999999999</v>
      </c>
      <c r="N96" s="213">
        <v>0</v>
      </c>
      <c r="O96" s="213">
        <v>0</v>
      </c>
      <c r="P96" s="213">
        <v>0</v>
      </c>
      <c r="Q96" s="213">
        <v>0</v>
      </c>
      <c r="R96" s="213">
        <f>R97</f>
        <v>1</v>
      </c>
      <c r="S96" s="213">
        <v>0</v>
      </c>
      <c r="T96" s="213">
        <v>0</v>
      </c>
      <c r="U96" s="213">
        <f t="shared" ref="U96" si="15">M96-F96</f>
        <v>1.499999999999968E-2</v>
      </c>
      <c r="V96" s="189">
        <f t="shared" ref="V96:V97" si="16">U96/F96*100</f>
        <v>0.28846153846153233</v>
      </c>
      <c r="W96" s="205" t="s">
        <v>849</v>
      </c>
      <c r="X96" s="135"/>
      <c r="Y96" s="128"/>
      <c r="Z96" s="7"/>
      <c r="AA96" s="7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</row>
    <row r="97" spans="1:52" s="5" customFormat="1" ht="54.75" customHeight="1" x14ac:dyDescent="0.25">
      <c r="A97" s="119" t="s">
        <v>113</v>
      </c>
      <c r="B97" s="316" t="s">
        <v>909</v>
      </c>
      <c r="C97" s="27" t="s">
        <v>1017</v>
      </c>
      <c r="D97" s="190">
        <v>5.2</v>
      </c>
      <c r="E97" s="213">
        <v>0</v>
      </c>
      <c r="F97" s="190">
        <v>5.2</v>
      </c>
      <c r="G97" s="213">
        <v>0</v>
      </c>
      <c r="H97" s="213">
        <v>0</v>
      </c>
      <c r="I97" s="213">
        <v>0</v>
      </c>
      <c r="J97" s="213">
        <v>0</v>
      </c>
      <c r="K97" s="213">
        <v>1</v>
      </c>
      <c r="L97" s="213">
        <v>0</v>
      </c>
      <c r="M97" s="213">
        <v>5.2149999999999999</v>
      </c>
      <c r="N97" s="213">
        <v>0</v>
      </c>
      <c r="O97" s="213">
        <v>0</v>
      </c>
      <c r="P97" s="213">
        <v>0</v>
      </c>
      <c r="Q97" s="213">
        <v>0</v>
      </c>
      <c r="R97" s="213">
        <v>1</v>
      </c>
      <c r="S97" s="213">
        <v>0</v>
      </c>
      <c r="T97" s="213">
        <v>0</v>
      </c>
      <c r="U97" s="213">
        <f t="shared" ref="U97" si="17">M97-F97</f>
        <v>1.499999999999968E-2</v>
      </c>
      <c r="V97" s="189">
        <f t="shared" si="16"/>
        <v>0.28846153846153233</v>
      </c>
      <c r="W97" s="305" t="s">
        <v>1036</v>
      </c>
      <c r="X97" s="135"/>
      <c r="Y97" s="128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ht="38.25" x14ac:dyDescent="0.25">
      <c r="A98" s="205" t="s">
        <v>114</v>
      </c>
      <c r="B98" s="132" t="s">
        <v>831</v>
      </c>
      <c r="C98" s="205" t="s">
        <v>781</v>
      </c>
      <c r="D98" s="213" t="s">
        <v>849</v>
      </c>
      <c r="E98" s="213" t="s">
        <v>849</v>
      </c>
      <c r="F98" s="213" t="s">
        <v>849</v>
      </c>
      <c r="G98" s="213" t="s">
        <v>849</v>
      </c>
      <c r="H98" s="213" t="s">
        <v>849</v>
      </c>
      <c r="I98" s="213" t="s">
        <v>849</v>
      </c>
      <c r="J98" s="213" t="s">
        <v>849</v>
      </c>
      <c r="K98" s="213" t="s">
        <v>849</v>
      </c>
      <c r="L98" s="213" t="s">
        <v>849</v>
      </c>
      <c r="M98" s="213" t="s">
        <v>849</v>
      </c>
      <c r="N98" s="213" t="s">
        <v>849</v>
      </c>
      <c r="O98" s="213" t="s">
        <v>849</v>
      </c>
      <c r="P98" s="213" t="s">
        <v>849</v>
      </c>
      <c r="Q98" s="213" t="s">
        <v>849</v>
      </c>
      <c r="R98" s="213" t="s">
        <v>849</v>
      </c>
      <c r="S98" s="213" t="s">
        <v>849</v>
      </c>
      <c r="T98" s="213" t="s">
        <v>849</v>
      </c>
      <c r="U98" s="213" t="s">
        <v>849</v>
      </c>
      <c r="V98" s="213" t="s">
        <v>849</v>
      </c>
      <c r="W98" s="205" t="s">
        <v>849</v>
      </c>
      <c r="X98" s="128"/>
      <c r="Y98" s="128"/>
      <c r="Z98" s="7"/>
      <c r="AA98" s="7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38.25" x14ac:dyDescent="0.25">
      <c r="A99" s="205" t="s">
        <v>115</v>
      </c>
      <c r="B99" s="132" t="s">
        <v>832</v>
      </c>
      <c r="C99" s="205" t="s">
        <v>781</v>
      </c>
      <c r="D99" s="213" t="s">
        <v>849</v>
      </c>
      <c r="E99" s="213" t="s">
        <v>849</v>
      </c>
      <c r="F99" s="213" t="s">
        <v>849</v>
      </c>
      <c r="G99" s="213" t="s">
        <v>849</v>
      </c>
      <c r="H99" s="213" t="s">
        <v>849</v>
      </c>
      <c r="I99" s="213" t="s">
        <v>849</v>
      </c>
      <c r="J99" s="213" t="s">
        <v>849</v>
      </c>
      <c r="K99" s="213" t="s">
        <v>849</v>
      </c>
      <c r="L99" s="213" t="s">
        <v>849</v>
      </c>
      <c r="M99" s="213" t="s">
        <v>849</v>
      </c>
      <c r="N99" s="213" t="s">
        <v>849</v>
      </c>
      <c r="O99" s="213" t="s">
        <v>849</v>
      </c>
      <c r="P99" s="213" t="s">
        <v>849</v>
      </c>
      <c r="Q99" s="213" t="s">
        <v>849</v>
      </c>
      <c r="R99" s="213" t="s">
        <v>849</v>
      </c>
      <c r="S99" s="213" t="s">
        <v>849</v>
      </c>
      <c r="T99" s="213" t="s">
        <v>849</v>
      </c>
      <c r="U99" s="213" t="s">
        <v>849</v>
      </c>
      <c r="V99" s="213" t="s">
        <v>849</v>
      </c>
      <c r="W99" s="205" t="s">
        <v>849</v>
      </c>
      <c r="X99" s="128"/>
      <c r="Y99" s="128"/>
      <c r="Z99" s="7"/>
      <c r="AA99" s="7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38.25" x14ac:dyDescent="0.25">
      <c r="A100" s="205" t="s">
        <v>833</v>
      </c>
      <c r="B100" s="132" t="s">
        <v>834</v>
      </c>
      <c r="C100" s="205" t="s">
        <v>781</v>
      </c>
      <c r="D100" s="213" t="s">
        <v>849</v>
      </c>
      <c r="E100" s="213" t="s">
        <v>849</v>
      </c>
      <c r="F100" s="213" t="s">
        <v>849</v>
      </c>
      <c r="G100" s="213" t="s">
        <v>849</v>
      </c>
      <c r="H100" s="213" t="s">
        <v>849</v>
      </c>
      <c r="I100" s="213" t="s">
        <v>849</v>
      </c>
      <c r="J100" s="213" t="s">
        <v>849</v>
      </c>
      <c r="K100" s="213" t="s">
        <v>849</v>
      </c>
      <c r="L100" s="213" t="s">
        <v>849</v>
      </c>
      <c r="M100" s="213" t="s">
        <v>849</v>
      </c>
      <c r="N100" s="213" t="s">
        <v>849</v>
      </c>
      <c r="O100" s="213" t="s">
        <v>849</v>
      </c>
      <c r="P100" s="213" t="s">
        <v>849</v>
      </c>
      <c r="Q100" s="213" t="s">
        <v>849</v>
      </c>
      <c r="R100" s="213" t="s">
        <v>849</v>
      </c>
      <c r="S100" s="213" t="s">
        <v>849</v>
      </c>
      <c r="T100" s="213" t="s">
        <v>849</v>
      </c>
      <c r="U100" s="213" t="s">
        <v>849</v>
      </c>
      <c r="V100" s="213" t="s">
        <v>849</v>
      </c>
      <c r="W100" s="205" t="s">
        <v>849</v>
      </c>
      <c r="X100" s="128"/>
      <c r="Y100" s="128"/>
      <c r="Z100" s="7"/>
      <c r="AA100" s="7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38.25" x14ac:dyDescent="0.25">
      <c r="A101" s="205" t="s">
        <v>835</v>
      </c>
      <c r="B101" s="132" t="s">
        <v>836</v>
      </c>
      <c r="C101" s="205" t="s">
        <v>781</v>
      </c>
      <c r="D101" s="213" t="s">
        <v>849</v>
      </c>
      <c r="E101" s="213" t="s">
        <v>849</v>
      </c>
      <c r="F101" s="213" t="s">
        <v>849</v>
      </c>
      <c r="G101" s="213" t="s">
        <v>849</v>
      </c>
      <c r="H101" s="213" t="s">
        <v>849</v>
      </c>
      <c r="I101" s="213" t="s">
        <v>849</v>
      </c>
      <c r="J101" s="213" t="s">
        <v>849</v>
      </c>
      <c r="K101" s="213" t="s">
        <v>849</v>
      </c>
      <c r="L101" s="213" t="s">
        <v>849</v>
      </c>
      <c r="M101" s="213" t="s">
        <v>849</v>
      </c>
      <c r="N101" s="213" t="s">
        <v>849</v>
      </c>
      <c r="O101" s="213" t="s">
        <v>849</v>
      </c>
      <c r="P101" s="213" t="s">
        <v>849</v>
      </c>
      <c r="Q101" s="213" t="s">
        <v>849</v>
      </c>
      <c r="R101" s="213" t="s">
        <v>849</v>
      </c>
      <c r="S101" s="213" t="s">
        <v>849</v>
      </c>
      <c r="T101" s="213" t="s">
        <v>849</v>
      </c>
      <c r="U101" s="213" t="s">
        <v>849</v>
      </c>
      <c r="V101" s="213" t="s">
        <v>849</v>
      </c>
      <c r="W101" s="205" t="s">
        <v>849</v>
      </c>
      <c r="X101" s="128"/>
      <c r="Y101" s="128"/>
      <c r="Z101" s="7"/>
      <c r="AA101" s="7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ht="25.5" x14ac:dyDescent="0.25">
      <c r="A102" s="205" t="s">
        <v>837</v>
      </c>
      <c r="B102" s="132" t="s">
        <v>838</v>
      </c>
      <c r="C102" s="205" t="s">
        <v>781</v>
      </c>
      <c r="D102" s="213" t="s">
        <v>849</v>
      </c>
      <c r="E102" s="213" t="s">
        <v>849</v>
      </c>
      <c r="F102" s="213" t="s">
        <v>849</v>
      </c>
      <c r="G102" s="213" t="s">
        <v>849</v>
      </c>
      <c r="H102" s="213" t="s">
        <v>849</v>
      </c>
      <c r="I102" s="213" t="s">
        <v>849</v>
      </c>
      <c r="J102" s="213" t="s">
        <v>849</v>
      </c>
      <c r="K102" s="213" t="s">
        <v>849</v>
      </c>
      <c r="L102" s="213" t="s">
        <v>849</v>
      </c>
      <c r="M102" s="213" t="s">
        <v>849</v>
      </c>
      <c r="N102" s="213" t="s">
        <v>849</v>
      </c>
      <c r="O102" s="213" t="s">
        <v>849</v>
      </c>
      <c r="P102" s="213" t="s">
        <v>849</v>
      </c>
      <c r="Q102" s="213" t="s">
        <v>849</v>
      </c>
      <c r="R102" s="213" t="s">
        <v>849</v>
      </c>
      <c r="S102" s="213" t="s">
        <v>849</v>
      </c>
      <c r="T102" s="213" t="s">
        <v>849</v>
      </c>
      <c r="U102" s="213" t="s">
        <v>849</v>
      </c>
      <c r="V102" s="213" t="s">
        <v>849</v>
      </c>
      <c r="W102" s="205" t="s">
        <v>849</v>
      </c>
      <c r="X102" s="128"/>
      <c r="Y102" s="128"/>
      <c r="Z102" s="7"/>
      <c r="AA102" s="7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25.5" x14ac:dyDescent="0.25">
      <c r="A103" s="205" t="s">
        <v>839</v>
      </c>
      <c r="B103" s="132" t="s">
        <v>840</v>
      </c>
      <c r="C103" s="205" t="s">
        <v>781</v>
      </c>
      <c r="D103" s="213" t="s">
        <v>849</v>
      </c>
      <c r="E103" s="213" t="s">
        <v>849</v>
      </c>
      <c r="F103" s="213" t="s">
        <v>849</v>
      </c>
      <c r="G103" s="213" t="s">
        <v>849</v>
      </c>
      <c r="H103" s="213" t="s">
        <v>849</v>
      </c>
      <c r="I103" s="213" t="s">
        <v>849</v>
      </c>
      <c r="J103" s="213" t="s">
        <v>849</v>
      </c>
      <c r="K103" s="213" t="s">
        <v>849</v>
      </c>
      <c r="L103" s="213" t="s">
        <v>849</v>
      </c>
      <c r="M103" s="213" t="s">
        <v>849</v>
      </c>
      <c r="N103" s="213" t="s">
        <v>849</v>
      </c>
      <c r="O103" s="213" t="s">
        <v>849</v>
      </c>
      <c r="P103" s="213" t="s">
        <v>849</v>
      </c>
      <c r="Q103" s="213" t="s">
        <v>849</v>
      </c>
      <c r="R103" s="213" t="s">
        <v>849</v>
      </c>
      <c r="S103" s="213" t="s">
        <v>849</v>
      </c>
      <c r="T103" s="213" t="s">
        <v>849</v>
      </c>
      <c r="U103" s="213" t="s">
        <v>849</v>
      </c>
      <c r="V103" s="213" t="s">
        <v>849</v>
      </c>
      <c r="W103" s="205" t="s">
        <v>849</v>
      </c>
      <c r="X103" s="128"/>
      <c r="Y103" s="128"/>
      <c r="Z103" s="7"/>
      <c r="AA103" s="7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ht="51" x14ac:dyDescent="0.25">
      <c r="A104" s="205" t="s">
        <v>118</v>
      </c>
      <c r="B104" s="132" t="s">
        <v>841</v>
      </c>
      <c r="C104" s="205" t="s">
        <v>781</v>
      </c>
      <c r="D104" s="213" t="s">
        <v>849</v>
      </c>
      <c r="E104" s="213" t="s">
        <v>849</v>
      </c>
      <c r="F104" s="213" t="s">
        <v>849</v>
      </c>
      <c r="G104" s="213" t="s">
        <v>849</v>
      </c>
      <c r="H104" s="213" t="s">
        <v>849</v>
      </c>
      <c r="I104" s="213" t="s">
        <v>849</v>
      </c>
      <c r="J104" s="213" t="s">
        <v>849</v>
      </c>
      <c r="K104" s="213" t="s">
        <v>849</v>
      </c>
      <c r="L104" s="213" t="s">
        <v>849</v>
      </c>
      <c r="M104" s="213" t="s">
        <v>849</v>
      </c>
      <c r="N104" s="213" t="s">
        <v>849</v>
      </c>
      <c r="O104" s="213" t="s">
        <v>849</v>
      </c>
      <c r="P104" s="213" t="s">
        <v>849</v>
      </c>
      <c r="Q104" s="213" t="s">
        <v>849</v>
      </c>
      <c r="R104" s="213" t="s">
        <v>849</v>
      </c>
      <c r="S104" s="213" t="s">
        <v>849</v>
      </c>
      <c r="T104" s="213" t="s">
        <v>849</v>
      </c>
      <c r="U104" s="213" t="s">
        <v>849</v>
      </c>
      <c r="V104" s="213" t="s">
        <v>849</v>
      </c>
      <c r="W104" s="205" t="s">
        <v>849</v>
      </c>
      <c r="X104" s="128"/>
      <c r="Y104" s="128"/>
      <c r="Z104" s="7"/>
      <c r="AA104" s="7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38.25" x14ac:dyDescent="0.25">
      <c r="A105" s="205" t="s">
        <v>842</v>
      </c>
      <c r="B105" s="132" t="s">
        <v>843</v>
      </c>
      <c r="C105" s="205" t="s">
        <v>781</v>
      </c>
      <c r="D105" s="213" t="s">
        <v>849</v>
      </c>
      <c r="E105" s="213" t="s">
        <v>849</v>
      </c>
      <c r="F105" s="213" t="s">
        <v>849</v>
      </c>
      <c r="G105" s="213" t="s">
        <v>849</v>
      </c>
      <c r="H105" s="213" t="s">
        <v>849</v>
      </c>
      <c r="I105" s="213" t="s">
        <v>849</v>
      </c>
      <c r="J105" s="213" t="s">
        <v>849</v>
      </c>
      <c r="K105" s="213" t="s">
        <v>849</v>
      </c>
      <c r="L105" s="213" t="s">
        <v>849</v>
      </c>
      <c r="M105" s="213" t="s">
        <v>849</v>
      </c>
      <c r="N105" s="213" t="s">
        <v>849</v>
      </c>
      <c r="O105" s="213" t="s">
        <v>849</v>
      </c>
      <c r="P105" s="213" t="s">
        <v>849</v>
      </c>
      <c r="Q105" s="213" t="s">
        <v>849</v>
      </c>
      <c r="R105" s="213" t="s">
        <v>849</v>
      </c>
      <c r="S105" s="213" t="s">
        <v>849</v>
      </c>
      <c r="T105" s="213" t="s">
        <v>849</v>
      </c>
      <c r="U105" s="213" t="s">
        <v>849</v>
      </c>
      <c r="V105" s="213" t="s">
        <v>849</v>
      </c>
      <c r="W105" s="205" t="s">
        <v>849</v>
      </c>
      <c r="X105" s="128"/>
      <c r="Y105" s="128"/>
      <c r="Z105" s="7"/>
      <c r="AA105" s="7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48" customHeight="1" x14ac:dyDescent="0.25">
      <c r="A106" s="205" t="s">
        <v>844</v>
      </c>
      <c r="B106" s="132" t="s">
        <v>845</v>
      </c>
      <c r="C106" s="205" t="s">
        <v>781</v>
      </c>
      <c r="D106" s="213" t="s">
        <v>849</v>
      </c>
      <c r="E106" s="213" t="s">
        <v>849</v>
      </c>
      <c r="F106" s="213" t="s">
        <v>849</v>
      </c>
      <c r="G106" s="213" t="s">
        <v>849</v>
      </c>
      <c r="H106" s="213" t="s">
        <v>849</v>
      </c>
      <c r="I106" s="213" t="s">
        <v>849</v>
      </c>
      <c r="J106" s="213" t="s">
        <v>849</v>
      </c>
      <c r="K106" s="213" t="s">
        <v>849</v>
      </c>
      <c r="L106" s="213" t="s">
        <v>849</v>
      </c>
      <c r="M106" s="213" t="s">
        <v>849</v>
      </c>
      <c r="N106" s="213" t="s">
        <v>849</v>
      </c>
      <c r="O106" s="213" t="s">
        <v>849</v>
      </c>
      <c r="P106" s="213" t="s">
        <v>849</v>
      </c>
      <c r="Q106" s="213" t="s">
        <v>849</v>
      </c>
      <c r="R106" s="213" t="s">
        <v>849</v>
      </c>
      <c r="S106" s="213" t="s">
        <v>849</v>
      </c>
      <c r="T106" s="213" t="s">
        <v>849</v>
      </c>
      <c r="U106" s="213" t="s">
        <v>849</v>
      </c>
      <c r="V106" s="213" t="s">
        <v>849</v>
      </c>
      <c r="W106" s="205" t="s">
        <v>849</v>
      </c>
      <c r="X106" s="128"/>
      <c r="Y106" s="128"/>
      <c r="Z106" s="7"/>
      <c r="AA106" s="7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s="143" customFormat="1" ht="32.25" customHeight="1" x14ac:dyDescent="0.25">
      <c r="A107" s="205" t="s">
        <v>119</v>
      </c>
      <c r="B107" s="132" t="s">
        <v>846</v>
      </c>
      <c r="C107" s="205" t="s">
        <v>781</v>
      </c>
      <c r="D107" s="213">
        <f>SUM(D108:D110)</f>
        <v>1.6040000000000001</v>
      </c>
      <c r="E107" s="213">
        <f t="shared" ref="E107:H107" si="18">SUM(E108:E110)</f>
        <v>0</v>
      </c>
      <c r="F107" s="213">
        <f t="shared" si="18"/>
        <v>1.6040000000000001</v>
      </c>
      <c r="G107" s="213">
        <f t="shared" si="18"/>
        <v>0</v>
      </c>
      <c r="H107" s="213">
        <f t="shared" si="18"/>
        <v>0</v>
      </c>
      <c r="I107" s="213">
        <f>SUM(I108:I110)</f>
        <v>1.4970000000000001</v>
      </c>
      <c r="J107" s="213">
        <v>0</v>
      </c>
      <c r="K107" s="213">
        <v>0</v>
      </c>
      <c r="L107" s="213">
        <v>0</v>
      </c>
      <c r="M107" s="213">
        <f t="shared" ref="M107" si="19">SUM(M108:M110)</f>
        <v>1.6040000000000001</v>
      </c>
      <c r="N107" s="213">
        <f t="shared" ref="N107" si="20">SUM(N108:N110)</f>
        <v>0</v>
      </c>
      <c r="O107" s="213">
        <f t="shared" ref="O107" si="21">SUM(O108:O110)</f>
        <v>0</v>
      </c>
      <c r="P107" s="213">
        <f t="shared" ref="P107" si="22">SUM(P108:P110)</f>
        <v>1.4970000000000001</v>
      </c>
      <c r="Q107" s="213">
        <f t="shared" ref="Q107" si="23">SUM(Q108:Q110)</f>
        <v>0</v>
      </c>
      <c r="R107" s="213">
        <f t="shared" ref="R107" si="24">SUM(R108:R110)</f>
        <v>0</v>
      </c>
      <c r="S107" s="213">
        <f t="shared" ref="S107" si="25">SUM(S108:S110)</f>
        <v>0</v>
      </c>
      <c r="T107" s="213">
        <f t="shared" ref="T107" si="26">SUM(T108:T110)</f>
        <v>0</v>
      </c>
      <c r="U107" s="213">
        <f t="shared" ref="U107" si="27">SUM(U108:U110)</f>
        <v>0</v>
      </c>
      <c r="V107" s="213">
        <f t="shared" ref="V107" si="28">SUM(V108:V110)</f>
        <v>0</v>
      </c>
      <c r="W107" s="205" t="s">
        <v>849</v>
      </c>
      <c r="X107" s="128"/>
      <c r="Y107" s="128"/>
      <c r="Z107" s="7"/>
      <c r="AA107" s="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</row>
    <row r="108" spans="1:52" ht="25.5" x14ac:dyDescent="0.25">
      <c r="A108" s="205" t="s">
        <v>119</v>
      </c>
      <c r="B108" s="132" t="s">
        <v>1018</v>
      </c>
      <c r="C108" s="205" t="s">
        <v>1019</v>
      </c>
      <c r="D108" s="213">
        <v>0.54100000000000004</v>
      </c>
      <c r="E108" s="213">
        <v>0</v>
      </c>
      <c r="F108" s="213">
        <v>0.54100000000000004</v>
      </c>
      <c r="G108" s="213">
        <v>0</v>
      </c>
      <c r="H108" s="213">
        <v>0</v>
      </c>
      <c r="I108" s="183">
        <v>0.45</v>
      </c>
      <c r="J108" s="213">
        <v>0</v>
      </c>
      <c r="K108" s="213">
        <v>0</v>
      </c>
      <c r="L108" s="213">
        <v>0</v>
      </c>
      <c r="M108" s="213">
        <v>0.54100000000000004</v>
      </c>
      <c r="N108" s="213">
        <v>0</v>
      </c>
      <c r="O108" s="213">
        <v>0</v>
      </c>
      <c r="P108" s="188">
        <v>0.45</v>
      </c>
      <c r="Q108" s="213">
        <v>0</v>
      </c>
      <c r="R108" s="213">
        <v>0</v>
      </c>
      <c r="S108" s="213">
        <v>0</v>
      </c>
      <c r="T108" s="213">
        <v>0</v>
      </c>
      <c r="U108" s="213">
        <f t="shared" ref="U108:U110" si="29">M108-F108</f>
        <v>0</v>
      </c>
      <c r="V108" s="213">
        <v>0</v>
      </c>
      <c r="W108" s="205" t="s">
        <v>849</v>
      </c>
      <c r="X108" s="128"/>
      <c r="Y108" s="128"/>
      <c r="Z108" s="7"/>
      <c r="AA108" s="7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ht="38.25" x14ac:dyDescent="0.25">
      <c r="A109" s="205" t="s">
        <v>119</v>
      </c>
      <c r="B109" s="132" t="s">
        <v>1020</v>
      </c>
      <c r="C109" s="205" t="s">
        <v>1021</v>
      </c>
      <c r="D109" s="213">
        <v>0.495</v>
      </c>
      <c r="E109" s="213">
        <v>0</v>
      </c>
      <c r="F109" s="213">
        <v>0.495</v>
      </c>
      <c r="G109" s="213">
        <v>0</v>
      </c>
      <c r="H109" s="213">
        <v>0</v>
      </c>
      <c r="I109" s="183">
        <v>0.39200000000000002</v>
      </c>
      <c r="J109" s="213">
        <v>0</v>
      </c>
      <c r="K109" s="213">
        <v>0</v>
      </c>
      <c r="L109" s="213">
        <v>0</v>
      </c>
      <c r="M109" s="213">
        <v>0.495</v>
      </c>
      <c r="N109" s="213">
        <v>0</v>
      </c>
      <c r="O109" s="213">
        <v>0</v>
      </c>
      <c r="P109" s="188">
        <v>0.39200000000000002</v>
      </c>
      <c r="Q109" s="213">
        <v>0</v>
      </c>
      <c r="R109" s="213">
        <v>0</v>
      </c>
      <c r="S109" s="213">
        <v>0</v>
      </c>
      <c r="T109" s="213">
        <v>0</v>
      </c>
      <c r="U109" s="213">
        <f t="shared" si="29"/>
        <v>0</v>
      </c>
      <c r="V109" s="213">
        <v>0</v>
      </c>
      <c r="W109" s="205" t="s">
        <v>849</v>
      </c>
      <c r="X109" s="128"/>
      <c r="Y109" s="128"/>
      <c r="Z109" s="7"/>
      <c r="AA109" s="7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52" ht="25.5" x14ac:dyDescent="0.25">
      <c r="A110" s="205" t="s">
        <v>119</v>
      </c>
      <c r="B110" s="132" t="s">
        <v>1022</v>
      </c>
      <c r="C110" s="205" t="s">
        <v>1023</v>
      </c>
      <c r="D110" s="213">
        <v>0.56799999999999995</v>
      </c>
      <c r="E110" s="213">
        <v>0</v>
      </c>
      <c r="F110" s="213">
        <v>0.56799999999999995</v>
      </c>
      <c r="G110" s="213">
        <v>0</v>
      </c>
      <c r="H110" s="213">
        <v>0</v>
      </c>
      <c r="I110" s="183">
        <v>0.65500000000000003</v>
      </c>
      <c r="J110" s="213">
        <v>0</v>
      </c>
      <c r="K110" s="213">
        <v>0</v>
      </c>
      <c r="L110" s="213">
        <v>0</v>
      </c>
      <c r="M110" s="213">
        <v>0.56799999999999995</v>
      </c>
      <c r="N110" s="213">
        <v>0</v>
      </c>
      <c r="O110" s="213">
        <v>0</v>
      </c>
      <c r="P110" s="188">
        <v>0.65500000000000003</v>
      </c>
      <c r="Q110" s="213">
        <v>0</v>
      </c>
      <c r="R110" s="213">
        <v>0</v>
      </c>
      <c r="S110" s="213">
        <v>0</v>
      </c>
      <c r="T110" s="213">
        <v>0</v>
      </c>
      <c r="U110" s="213">
        <f t="shared" si="29"/>
        <v>0</v>
      </c>
      <c r="V110" s="213">
        <v>0</v>
      </c>
      <c r="W110" s="205" t="s">
        <v>849</v>
      </c>
      <c r="X110" s="128"/>
      <c r="Y110" s="128"/>
      <c r="Z110" s="7"/>
      <c r="AA110" s="7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ht="25.5" x14ac:dyDescent="0.25">
      <c r="A111" s="205" t="s">
        <v>168</v>
      </c>
      <c r="B111" s="132" t="s">
        <v>847</v>
      </c>
      <c r="C111" s="205" t="s">
        <v>781</v>
      </c>
      <c r="D111" s="213" t="s">
        <v>849</v>
      </c>
      <c r="E111" s="213" t="s">
        <v>849</v>
      </c>
      <c r="F111" s="213" t="s">
        <v>849</v>
      </c>
      <c r="G111" s="213" t="s">
        <v>849</v>
      </c>
      <c r="H111" s="213" t="s">
        <v>849</v>
      </c>
      <c r="I111" s="213" t="s">
        <v>849</v>
      </c>
      <c r="J111" s="213" t="s">
        <v>849</v>
      </c>
      <c r="K111" s="213" t="s">
        <v>849</v>
      </c>
      <c r="L111" s="213" t="s">
        <v>849</v>
      </c>
      <c r="M111" s="213" t="s">
        <v>849</v>
      </c>
      <c r="N111" s="213" t="s">
        <v>849</v>
      </c>
      <c r="O111" s="213" t="s">
        <v>849</v>
      </c>
      <c r="P111" s="213" t="s">
        <v>849</v>
      </c>
      <c r="Q111" s="213" t="s">
        <v>849</v>
      </c>
      <c r="R111" s="213" t="s">
        <v>849</v>
      </c>
      <c r="S111" s="213" t="s">
        <v>849</v>
      </c>
      <c r="T111" s="213" t="s">
        <v>849</v>
      </c>
      <c r="U111" s="213" t="s">
        <v>849</v>
      </c>
      <c r="V111" s="213" t="s">
        <v>849</v>
      </c>
      <c r="W111" s="205" t="s">
        <v>849</v>
      </c>
      <c r="X111" s="128"/>
      <c r="Y111" s="128"/>
      <c r="Z111" s="7"/>
      <c r="AA111" s="7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</row>
    <row r="112" spans="1:52" s="98" customFormat="1" x14ac:dyDescent="0.25">
      <c r="A112" s="205" t="s">
        <v>170</v>
      </c>
      <c r="B112" s="132" t="s">
        <v>848</v>
      </c>
      <c r="C112" s="205" t="s">
        <v>781</v>
      </c>
      <c r="D112" s="188">
        <f>D113+D114</f>
        <v>1.3660000000000001</v>
      </c>
      <c r="E112" s="213">
        <v>0</v>
      </c>
      <c r="F112" s="188">
        <f t="shared" ref="F112:M112" si="30">F113+F114</f>
        <v>1.3660000000000001</v>
      </c>
      <c r="G112" s="213">
        <f t="shared" si="30"/>
        <v>0</v>
      </c>
      <c r="H112" s="213">
        <f t="shared" si="30"/>
        <v>0</v>
      </c>
      <c r="I112" s="213">
        <f t="shared" si="30"/>
        <v>0</v>
      </c>
      <c r="J112" s="213">
        <f t="shared" si="30"/>
        <v>0</v>
      </c>
      <c r="K112" s="213">
        <f t="shared" si="30"/>
        <v>3</v>
      </c>
      <c r="L112" s="213">
        <v>0</v>
      </c>
      <c r="M112" s="213">
        <f t="shared" si="30"/>
        <v>1.5790000000000002</v>
      </c>
      <c r="N112" s="213">
        <v>0</v>
      </c>
      <c r="O112" s="213">
        <v>0</v>
      </c>
      <c r="P112" s="213">
        <v>0</v>
      </c>
      <c r="Q112" s="213">
        <v>0</v>
      </c>
      <c r="R112" s="213">
        <f t="shared" ref="R112" si="31">R113+R114</f>
        <v>3</v>
      </c>
      <c r="S112" s="213">
        <v>0</v>
      </c>
      <c r="T112" s="213">
        <v>0</v>
      </c>
      <c r="U112" s="213">
        <f>M112-F112</f>
        <v>0.21300000000000008</v>
      </c>
      <c r="V112" s="189">
        <f>U112/F112*100</f>
        <v>15.592972181551982</v>
      </c>
      <c r="W112" s="205" t="s">
        <v>849</v>
      </c>
      <c r="X112" s="128"/>
      <c r="Y112" s="128"/>
      <c r="Z112" s="7"/>
      <c r="AA112" s="7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</row>
    <row r="113" spans="1:52" s="100" customFormat="1" ht="68.25" customHeight="1" x14ac:dyDescent="0.25">
      <c r="A113" s="205">
        <v>1.6</v>
      </c>
      <c r="B113" s="332" t="s">
        <v>1024</v>
      </c>
      <c r="C113" s="205" t="s">
        <v>1025</v>
      </c>
      <c r="D113" s="188">
        <v>1.1000000000000001</v>
      </c>
      <c r="E113" s="213">
        <v>0</v>
      </c>
      <c r="F113" s="188">
        <v>1.1000000000000001</v>
      </c>
      <c r="G113" s="213">
        <v>0</v>
      </c>
      <c r="H113" s="213">
        <v>0</v>
      </c>
      <c r="I113" s="213">
        <v>0</v>
      </c>
      <c r="J113" s="213">
        <v>0</v>
      </c>
      <c r="K113" s="213">
        <v>2</v>
      </c>
      <c r="L113" s="213">
        <v>0</v>
      </c>
      <c r="M113" s="213">
        <v>1.3460000000000001</v>
      </c>
      <c r="N113" s="213">
        <v>0</v>
      </c>
      <c r="O113" s="213">
        <v>0</v>
      </c>
      <c r="P113" s="213">
        <v>0</v>
      </c>
      <c r="Q113" s="213">
        <v>0</v>
      </c>
      <c r="R113" s="213">
        <v>2</v>
      </c>
      <c r="S113" s="213">
        <v>0</v>
      </c>
      <c r="T113" s="213">
        <v>0</v>
      </c>
      <c r="U113" s="213">
        <f t="shared" ref="U113" si="32">M113-F113</f>
        <v>0.246</v>
      </c>
      <c r="V113" s="189">
        <f t="shared" ref="V113" si="33">U113/F113*100</f>
        <v>22.36363636363636</v>
      </c>
      <c r="W113" s="305" t="s">
        <v>1034</v>
      </c>
      <c r="X113" s="128"/>
      <c r="Y113" s="128"/>
      <c r="Z113" s="7"/>
      <c r="AA113" s="7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</row>
    <row r="114" spans="1:52" ht="62.25" customHeight="1" x14ac:dyDescent="0.25">
      <c r="A114" s="119">
        <v>1.6</v>
      </c>
      <c r="B114" s="316" t="s">
        <v>1026</v>
      </c>
      <c r="C114" s="27" t="s">
        <v>1027</v>
      </c>
      <c r="D114" s="190">
        <v>0.26600000000000001</v>
      </c>
      <c r="E114" s="213">
        <v>0</v>
      </c>
      <c r="F114" s="188">
        <v>0.26600000000000001</v>
      </c>
      <c r="G114" s="213">
        <v>0</v>
      </c>
      <c r="H114" s="213">
        <v>0</v>
      </c>
      <c r="I114" s="213">
        <v>0</v>
      </c>
      <c r="J114" s="213">
        <v>0</v>
      </c>
      <c r="K114" s="213">
        <v>1</v>
      </c>
      <c r="L114" s="213">
        <v>0</v>
      </c>
      <c r="M114" s="205">
        <v>0.23300000000000001</v>
      </c>
      <c r="N114" s="213">
        <v>0</v>
      </c>
      <c r="O114" s="213">
        <v>0</v>
      </c>
      <c r="P114" s="213">
        <v>0</v>
      </c>
      <c r="Q114" s="213">
        <v>0</v>
      </c>
      <c r="R114" s="213">
        <v>1</v>
      </c>
      <c r="S114" s="213">
        <v>0</v>
      </c>
      <c r="T114" s="213">
        <v>0</v>
      </c>
      <c r="U114" s="213">
        <f>M114-F114</f>
        <v>-3.3000000000000002E-2</v>
      </c>
      <c r="V114" s="189">
        <f>U114/F114*100</f>
        <v>-12.406015037593985</v>
      </c>
      <c r="W114" s="305" t="s">
        <v>1035</v>
      </c>
      <c r="X114" s="66"/>
      <c r="Y114" s="128"/>
      <c r="Z114" s="7"/>
      <c r="AA114" s="7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</row>
    <row r="115" spans="1:52" ht="49.5" customHeight="1" x14ac:dyDescent="0.25">
      <c r="A115" s="67"/>
      <c r="B115" s="67"/>
      <c r="C115" s="67"/>
      <c r="D115" s="67"/>
      <c r="E115" s="67"/>
      <c r="F115" s="136"/>
      <c r="G115" s="67"/>
      <c r="H115" s="67"/>
      <c r="I115" s="67"/>
      <c r="J115" s="67"/>
      <c r="K115" s="67"/>
      <c r="L115" s="67"/>
      <c r="M115" s="137"/>
      <c r="N115" s="13"/>
      <c r="O115" s="13"/>
      <c r="P115" s="13"/>
      <c r="Q115" s="4"/>
      <c r="R115" s="4"/>
      <c r="U115" s="138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1">
    <mergeCell ref="E16:K17"/>
    <mergeCell ref="L16:R17"/>
    <mergeCell ref="M18:R18"/>
    <mergeCell ref="D15:D19"/>
    <mergeCell ref="E15:R15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F18:K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view="pageBreakPreview" zoomScale="75" zoomScaleSheetLayoutView="75" workbookViewId="0">
      <selection activeCell="AE21" sqref="AE21"/>
    </sheetView>
  </sheetViews>
  <sheetFormatPr defaultRowHeight="15.75" x14ac:dyDescent="0.25"/>
  <cols>
    <col min="1" max="1" width="7.5" style="5" customWidth="1"/>
    <col min="2" max="2" width="55.5" style="5" customWidth="1"/>
    <col min="3" max="3" width="12.625" style="5" customWidth="1"/>
    <col min="4" max="4" width="14.75" style="5" customWidth="1"/>
    <col min="5" max="6" width="7.75" style="5" customWidth="1"/>
    <col min="7" max="7" width="5.5" style="5" customWidth="1"/>
    <col min="8" max="8" width="7.75" style="5" customWidth="1"/>
    <col min="9" max="9" width="5.375" style="5" customWidth="1"/>
    <col min="10" max="12" width="7.75" style="5" customWidth="1"/>
    <col min="13" max="13" width="5.75" style="5" customWidth="1"/>
    <col min="14" max="14" width="8.125" style="5" customWidth="1"/>
    <col min="15" max="16" width="5.5" style="5" customWidth="1"/>
    <col min="17" max="21" width="6.375" style="5" customWidth="1"/>
    <col min="22" max="22" width="7.5" style="5" customWidth="1"/>
    <col min="23" max="23" width="6.875" style="5" customWidth="1"/>
    <col min="24" max="24" width="0.375" style="5" customWidth="1"/>
    <col min="25" max="28" width="9" style="5"/>
    <col min="29" max="16384" width="9" style="3"/>
  </cols>
  <sheetData>
    <row r="1" spans="1:47" ht="18.75" x14ac:dyDescent="0.25">
      <c r="X1" s="121" t="s">
        <v>55</v>
      </c>
      <c r="Z1" s="8"/>
      <c r="AB1" s="8"/>
    </row>
    <row r="2" spans="1:47" ht="18.75" x14ac:dyDescent="0.3">
      <c r="X2" s="107" t="s">
        <v>0</v>
      </c>
      <c r="Z2" s="8"/>
      <c r="AB2" s="8"/>
    </row>
    <row r="3" spans="1:47" ht="18.75" x14ac:dyDescent="0.3">
      <c r="X3" s="107" t="s">
        <v>761</v>
      </c>
      <c r="Z3" s="8"/>
      <c r="AB3" s="8"/>
    </row>
    <row r="4" spans="1:47" s="14" customFormat="1" ht="40.5" customHeight="1" x14ac:dyDescent="0.25">
      <c r="A4" s="263" t="s">
        <v>740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57"/>
      <c r="Z4" s="57"/>
      <c r="AA4" s="57"/>
      <c r="AB4" s="57"/>
      <c r="AC4" s="57"/>
      <c r="AD4" s="57"/>
      <c r="AE4" s="57"/>
    </row>
    <row r="5" spans="1:47" s="6" customFormat="1" ht="18.75" x14ac:dyDescent="0.3">
      <c r="A5" s="222" t="s">
        <v>913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46"/>
      <c r="Z5" s="46"/>
      <c r="AA5" s="46"/>
      <c r="AB5" s="46"/>
      <c r="AC5" s="46"/>
      <c r="AD5" s="46"/>
      <c r="AE5" s="46"/>
      <c r="AF5" s="46"/>
    </row>
    <row r="6" spans="1:47" s="6" customFormat="1" ht="18.7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47"/>
      <c r="AD6" s="47"/>
      <c r="AE6" s="47"/>
    </row>
    <row r="7" spans="1:47" s="6" customFormat="1" ht="18.75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46"/>
      <c r="Z7" s="46"/>
      <c r="AA7" s="46"/>
      <c r="AB7" s="46"/>
      <c r="AC7" s="46"/>
      <c r="AD7" s="46"/>
      <c r="AE7" s="46"/>
    </row>
    <row r="8" spans="1:47" x14ac:dyDescent="0.25">
      <c r="A8" s="223" t="s">
        <v>63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124"/>
      <c r="Z8" s="124"/>
      <c r="AA8" s="124"/>
      <c r="AB8" s="124"/>
      <c r="AC8" s="16"/>
      <c r="AD8" s="16"/>
      <c r="AE8" s="16"/>
    </row>
    <row r="9" spans="1:47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44"/>
      <c r="AD9" s="44"/>
      <c r="AE9" s="44"/>
    </row>
    <row r="10" spans="1:47" ht="18.75" x14ac:dyDescent="0.3">
      <c r="A10" s="300" t="s">
        <v>931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54"/>
      <c r="Z10" s="54"/>
      <c r="AA10" s="54"/>
      <c r="AB10" s="54"/>
      <c r="AC10" s="54"/>
      <c r="AD10" s="54"/>
      <c r="AE10" s="54"/>
    </row>
    <row r="11" spans="1:47" ht="18.75" x14ac:dyDescent="0.3">
      <c r="AE11" s="17"/>
    </row>
    <row r="12" spans="1:47" ht="18.75" x14ac:dyDescent="0.25">
      <c r="A12" s="301" t="s">
        <v>916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123"/>
      <c r="Z12" s="123"/>
      <c r="AA12" s="123"/>
      <c r="AB12" s="134"/>
      <c r="AC12" s="55"/>
      <c r="AD12" s="55"/>
      <c r="AE12" s="55"/>
    </row>
    <row r="13" spans="1:47" x14ac:dyDescent="0.25">
      <c r="A13" s="223" t="s">
        <v>765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124"/>
      <c r="Z13" s="124"/>
      <c r="AA13" s="124"/>
      <c r="AB13" s="124"/>
      <c r="AC13" s="16"/>
      <c r="AD13" s="16"/>
      <c r="AE13" s="16"/>
    </row>
    <row r="14" spans="1:47" x14ac:dyDescent="0.2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58"/>
      <c r="Z14" s="58"/>
      <c r="AA14" s="58"/>
      <c r="AB14" s="58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9"/>
      <c r="AQ14" s="59"/>
      <c r="AR14" s="59"/>
      <c r="AS14" s="59"/>
      <c r="AT14" s="59"/>
      <c r="AU14" s="59"/>
    </row>
    <row r="15" spans="1:47" ht="22.5" customHeight="1" x14ac:dyDescent="0.25">
      <c r="A15" s="239" t="s">
        <v>61</v>
      </c>
      <c r="B15" s="242" t="s">
        <v>19</v>
      </c>
      <c r="C15" s="242" t="s">
        <v>5</v>
      </c>
      <c r="D15" s="239" t="s">
        <v>72</v>
      </c>
      <c r="E15" s="336" t="s">
        <v>932</v>
      </c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8"/>
      <c r="Q15" s="336" t="s">
        <v>933</v>
      </c>
      <c r="R15" s="337"/>
      <c r="S15" s="337"/>
      <c r="T15" s="337"/>
      <c r="U15" s="338"/>
      <c r="V15" s="251" t="s">
        <v>7</v>
      </c>
      <c r="W15" s="252"/>
      <c r="X15" s="253"/>
    </row>
    <row r="16" spans="1:47" ht="22.5" customHeight="1" x14ac:dyDescent="0.25">
      <c r="A16" s="240"/>
      <c r="B16" s="242"/>
      <c r="C16" s="242"/>
      <c r="D16" s="240"/>
      <c r="E16" s="339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1"/>
      <c r="Q16" s="342"/>
      <c r="R16" s="343"/>
      <c r="S16" s="343"/>
      <c r="T16" s="343"/>
      <c r="U16" s="344"/>
      <c r="V16" s="254"/>
      <c r="W16" s="255"/>
      <c r="X16" s="256"/>
    </row>
    <row r="17" spans="1:28" ht="24" customHeight="1" x14ac:dyDescent="0.25">
      <c r="A17" s="240"/>
      <c r="B17" s="242"/>
      <c r="C17" s="242"/>
      <c r="D17" s="240"/>
      <c r="E17" s="244" t="s">
        <v>9</v>
      </c>
      <c r="F17" s="244"/>
      <c r="G17" s="244"/>
      <c r="H17" s="244"/>
      <c r="I17" s="244"/>
      <c r="J17" s="244"/>
      <c r="K17" s="260" t="s">
        <v>10</v>
      </c>
      <c r="L17" s="261"/>
      <c r="M17" s="261"/>
      <c r="N17" s="261"/>
      <c r="O17" s="261"/>
      <c r="P17" s="262"/>
      <c r="Q17" s="339"/>
      <c r="R17" s="340"/>
      <c r="S17" s="340"/>
      <c r="T17" s="340"/>
      <c r="U17" s="341"/>
      <c r="V17" s="254"/>
      <c r="W17" s="255"/>
      <c r="X17" s="256"/>
    </row>
    <row r="18" spans="1:28" ht="126" customHeight="1" x14ac:dyDescent="0.25">
      <c r="A18" s="241"/>
      <c r="B18" s="242"/>
      <c r="C18" s="242"/>
      <c r="D18" s="241"/>
      <c r="E18" s="129" t="s">
        <v>59</v>
      </c>
      <c r="F18" s="129" t="s">
        <v>2</v>
      </c>
      <c r="G18" s="129" t="s">
        <v>3</v>
      </c>
      <c r="H18" s="211" t="s">
        <v>51</v>
      </c>
      <c r="I18" s="129" t="s">
        <v>1</v>
      </c>
      <c r="J18" s="129" t="s">
        <v>13</v>
      </c>
      <c r="K18" s="129" t="s">
        <v>59</v>
      </c>
      <c r="L18" s="129" t="s">
        <v>2</v>
      </c>
      <c r="M18" s="129" t="s">
        <v>3</v>
      </c>
      <c r="N18" s="211" t="s">
        <v>51</v>
      </c>
      <c r="O18" s="129" t="s">
        <v>1</v>
      </c>
      <c r="P18" s="129" t="s">
        <v>13</v>
      </c>
      <c r="Q18" s="129" t="s">
        <v>2</v>
      </c>
      <c r="R18" s="129" t="s">
        <v>3</v>
      </c>
      <c r="S18" s="211" t="s">
        <v>51</v>
      </c>
      <c r="T18" s="129" t="s">
        <v>1</v>
      </c>
      <c r="U18" s="129" t="s">
        <v>13</v>
      </c>
      <c r="V18" s="257"/>
      <c r="W18" s="258"/>
      <c r="X18" s="259"/>
    </row>
    <row r="19" spans="1:28" x14ac:dyDescent="0.25">
      <c r="A19" s="217">
        <v>1</v>
      </c>
      <c r="B19" s="217">
        <f t="shared" ref="B19:V19" si="0">A19+1</f>
        <v>2</v>
      </c>
      <c r="C19" s="217">
        <f t="shared" si="0"/>
        <v>3</v>
      </c>
      <c r="D19" s="217">
        <f t="shared" si="0"/>
        <v>4</v>
      </c>
      <c r="E19" s="217">
        <f t="shared" si="0"/>
        <v>5</v>
      </c>
      <c r="F19" s="217">
        <f t="shared" si="0"/>
        <v>6</v>
      </c>
      <c r="G19" s="217">
        <f t="shared" si="0"/>
        <v>7</v>
      </c>
      <c r="H19" s="217">
        <f t="shared" si="0"/>
        <v>8</v>
      </c>
      <c r="I19" s="217">
        <f t="shared" si="0"/>
        <v>9</v>
      </c>
      <c r="J19" s="217">
        <f t="shared" si="0"/>
        <v>10</v>
      </c>
      <c r="K19" s="217">
        <f t="shared" si="0"/>
        <v>11</v>
      </c>
      <c r="L19" s="217">
        <f t="shared" si="0"/>
        <v>12</v>
      </c>
      <c r="M19" s="217">
        <f t="shared" si="0"/>
        <v>13</v>
      </c>
      <c r="N19" s="217">
        <f t="shared" si="0"/>
        <v>14</v>
      </c>
      <c r="O19" s="217">
        <f t="shared" si="0"/>
        <v>15</v>
      </c>
      <c r="P19" s="217">
        <f t="shared" si="0"/>
        <v>16</v>
      </c>
      <c r="Q19" s="217">
        <f t="shared" si="0"/>
        <v>17</v>
      </c>
      <c r="R19" s="217">
        <f t="shared" si="0"/>
        <v>18</v>
      </c>
      <c r="S19" s="217">
        <f t="shared" si="0"/>
        <v>19</v>
      </c>
      <c r="T19" s="217">
        <f t="shared" si="0"/>
        <v>20</v>
      </c>
      <c r="U19" s="217">
        <f t="shared" si="0"/>
        <v>21</v>
      </c>
      <c r="V19" s="249">
        <f t="shared" si="0"/>
        <v>22</v>
      </c>
      <c r="W19" s="249"/>
      <c r="X19" s="249"/>
    </row>
    <row r="20" spans="1:28" ht="24" customHeight="1" x14ac:dyDescent="0.25">
      <c r="A20" s="212" t="s">
        <v>850</v>
      </c>
      <c r="B20" s="131" t="s">
        <v>71</v>
      </c>
      <c r="C20" s="210" t="s">
        <v>849</v>
      </c>
      <c r="D20" s="191" t="s">
        <v>849</v>
      </c>
      <c r="E20" s="192" t="s">
        <v>877</v>
      </c>
      <c r="F20" s="213">
        <v>0</v>
      </c>
      <c r="G20" s="213">
        <v>0</v>
      </c>
      <c r="H20" s="213">
        <f>H22+H24</f>
        <v>13.696000000000002</v>
      </c>
      <c r="I20" s="213">
        <v>0</v>
      </c>
      <c r="J20" s="213">
        <f>J22+J26</f>
        <v>8</v>
      </c>
      <c r="K20" s="192" t="s">
        <v>877</v>
      </c>
      <c r="L20" s="213">
        <v>0</v>
      </c>
      <c r="M20" s="213">
        <v>0</v>
      </c>
      <c r="N20" s="213">
        <f>N22+N24</f>
        <v>13.696000000000002</v>
      </c>
      <c r="O20" s="213">
        <v>0</v>
      </c>
      <c r="P20" s="213">
        <f>P22+P26</f>
        <v>8</v>
      </c>
      <c r="Q20" s="213">
        <v>0</v>
      </c>
      <c r="R20" s="213">
        <v>0</v>
      </c>
      <c r="S20" s="213">
        <v>0</v>
      </c>
      <c r="T20" s="213">
        <v>0</v>
      </c>
      <c r="U20" s="213">
        <v>0</v>
      </c>
      <c r="V20" s="245" t="s">
        <v>849</v>
      </c>
      <c r="W20" s="246"/>
      <c r="X20" s="247"/>
    </row>
    <row r="21" spans="1:28" ht="21" customHeight="1" x14ac:dyDescent="0.25">
      <c r="A21" s="205" t="s">
        <v>779</v>
      </c>
      <c r="B21" s="132" t="s">
        <v>780</v>
      </c>
      <c r="C21" s="205" t="s">
        <v>781</v>
      </c>
      <c r="D21" s="191" t="s">
        <v>849</v>
      </c>
      <c r="E21" s="213" t="s">
        <v>849</v>
      </c>
      <c r="F21" s="213" t="s">
        <v>849</v>
      </c>
      <c r="G21" s="213" t="s">
        <v>849</v>
      </c>
      <c r="H21" s="213" t="s">
        <v>849</v>
      </c>
      <c r="I21" s="213" t="s">
        <v>849</v>
      </c>
      <c r="J21" s="213" t="s">
        <v>849</v>
      </c>
      <c r="K21" s="213" t="s">
        <v>849</v>
      </c>
      <c r="L21" s="213" t="s">
        <v>849</v>
      </c>
      <c r="M21" s="213" t="s">
        <v>849</v>
      </c>
      <c r="N21" s="213" t="s">
        <v>849</v>
      </c>
      <c r="O21" s="213" t="s">
        <v>849</v>
      </c>
      <c r="P21" s="213" t="s">
        <v>849</v>
      </c>
      <c r="Q21" s="213" t="s">
        <v>849</v>
      </c>
      <c r="R21" s="213" t="s">
        <v>849</v>
      </c>
      <c r="S21" s="213" t="s">
        <v>849</v>
      </c>
      <c r="T21" s="213" t="s">
        <v>849</v>
      </c>
      <c r="U21" s="213" t="s">
        <v>849</v>
      </c>
      <c r="V21" s="245" t="s">
        <v>849</v>
      </c>
      <c r="W21" s="246"/>
      <c r="X21" s="247"/>
    </row>
    <row r="22" spans="1:28" s="142" customFormat="1" ht="27" customHeight="1" x14ac:dyDescent="0.25">
      <c r="A22" s="205" t="s">
        <v>782</v>
      </c>
      <c r="B22" s="132" t="s">
        <v>783</v>
      </c>
      <c r="C22" s="205" t="s">
        <v>781</v>
      </c>
      <c r="D22" s="191" t="s">
        <v>849</v>
      </c>
      <c r="E22" s="192" t="s">
        <v>877</v>
      </c>
      <c r="F22" s="213">
        <v>0</v>
      </c>
      <c r="G22" s="213">
        <v>0</v>
      </c>
      <c r="H22" s="213">
        <f>H48</f>
        <v>12.199000000000002</v>
      </c>
      <c r="I22" s="213">
        <v>0</v>
      </c>
      <c r="J22" s="213">
        <f>J48</f>
        <v>5</v>
      </c>
      <c r="K22" s="192" t="s">
        <v>877</v>
      </c>
      <c r="L22" s="213">
        <v>0</v>
      </c>
      <c r="M22" s="213">
        <v>0</v>
      </c>
      <c r="N22" s="213">
        <f>N48</f>
        <v>12.199000000000002</v>
      </c>
      <c r="O22" s="213">
        <v>0</v>
      </c>
      <c r="P22" s="213">
        <f>P48</f>
        <v>5</v>
      </c>
      <c r="Q22" s="213">
        <v>0</v>
      </c>
      <c r="R22" s="213">
        <v>0</v>
      </c>
      <c r="S22" s="213">
        <v>0</v>
      </c>
      <c r="T22" s="213">
        <v>0</v>
      </c>
      <c r="U22" s="213">
        <v>0</v>
      </c>
      <c r="V22" s="245" t="s">
        <v>849</v>
      </c>
      <c r="W22" s="246"/>
      <c r="X22" s="247"/>
      <c r="Y22" s="5"/>
      <c r="Z22" s="5"/>
      <c r="AA22" s="5"/>
      <c r="AB22" s="5"/>
    </row>
    <row r="23" spans="1:28" ht="34.5" customHeight="1" x14ac:dyDescent="0.25">
      <c r="A23" s="205" t="s">
        <v>784</v>
      </c>
      <c r="B23" s="132" t="s">
        <v>785</v>
      </c>
      <c r="C23" s="205" t="s">
        <v>781</v>
      </c>
      <c r="D23" s="191" t="s">
        <v>849</v>
      </c>
      <c r="E23" s="213" t="s">
        <v>849</v>
      </c>
      <c r="F23" s="213" t="s">
        <v>849</v>
      </c>
      <c r="G23" s="213" t="s">
        <v>849</v>
      </c>
      <c r="H23" s="213" t="s">
        <v>849</v>
      </c>
      <c r="I23" s="213" t="s">
        <v>849</v>
      </c>
      <c r="J23" s="213" t="s">
        <v>849</v>
      </c>
      <c r="K23" s="213" t="s">
        <v>849</v>
      </c>
      <c r="L23" s="213" t="s">
        <v>849</v>
      </c>
      <c r="M23" s="213" t="s">
        <v>849</v>
      </c>
      <c r="N23" s="213" t="s">
        <v>849</v>
      </c>
      <c r="O23" s="213" t="s">
        <v>849</v>
      </c>
      <c r="P23" s="213" t="s">
        <v>849</v>
      </c>
      <c r="Q23" s="213" t="s">
        <v>849</v>
      </c>
      <c r="R23" s="213" t="s">
        <v>849</v>
      </c>
      <c r="S23" s="213" t="s">
        <v>849</v>
      </c>
      <c r="T23" s="213" t="s">
        <v>849</v>
      </c>
      <c r="U23" s="213" t="s">
        <v>849</v>
      </c>
      <c r="V23" s="245" t="s">
        <v>849</v>
      </c>
      <c r="W23" s="246"/>
      <c r="X23" s="247"/>
    </row>
    <row r="24" spans="1:28" s="143" customFormat="1" ht="36" customHeight="1" x14ac:dyDescent="0.25">
      <c r="A24" s="205" t="s">
        <v>786</v>
      </c>
      <c r="B24" s="132" t="s">
        <v>787</v>
      </c>
      <c r="C24" s="205" t="s">
        <v>781</v>
      </c>
      <c r="D24" s="191" t="s">
        <v>849</v>
      </c>
      <c r="E24" s="192" t="s">
        <v>1029</v>
      </c>
      <c r="F24" s="213">
        <v>0</v>
      </c>
      <c r="G24" s="213">
        <v>0</v>
      </c>
      <c r="H24" s="213">
        <f>H106</f>
        <v>1.4970000000000001</v>
      </c>
      <c r="I24" s="213">
        <v>0</v>
      </c>
      <c r="J24" s="213">
        <v>0</v>
      </c>
      <c r="K24" s="213">
        <v>2</v>
      </c>
      <c r="L24" s="213">
        <v>0</v>
      </c>
      <c r="M24" s="213">
        <v>0</v>
      </c>
      <c r="N24" s="213">
        <f>N106</f>
        <v>1.4970000000000001</v>
      </c>
      <c r="O24" s="213">
        <v>0</v>
      </c>
      <c r="P24" s="213">
        <v>0</v>
      </c>
      <c r="Q24" s="213" t="s">
        <v>849</v>
      </c>
      <c r="R24" s="213" t="s">
        <v>849</v>
      </c>
      <c r="S24" s="213" t="s">
        <v>849</v>
      </c>
      <c r="T24" s="213" t="s">
        <v>849</v>
      </c>
      <c r="U24" s="213" t="s">
        <v>849</v>
      </c>
      <c r="V24" s="245" t="s">
        <v>849</v>
      </c>
      <c r="W24" s="246"/>
      <c r="X24" s="247"/>
      <c r="Y24" s="5"/>
      <c r="Z24" s="5"/>
      <c r="AA24" s="5"/>
      <c r="AB24" s="5"/>
    </row>
    <row r="25" spans="1:28" ht="33.75" customHeight="1" x14ac:dyDescent="0.25">
      <c r="A25" s="205" t="s">
        <v>788</v>
      </c>
      <c r="B25" s="132" t="s">
        <v>789</v>
      </c>
      <c r="C25" s="205" t="s">
        <v>781</v>
      </c>
      <c r="D25" s="191" t="s">
        <v>849</v>
      </c>
      <c r="E25" s="213" t="s">
        <v>849</v>
      </c>
      <c r="F25" s="213" t="s">
        <v>849</v>
      </c>
      <c r="G25" s="213" t="s">
        <v>849</v>
      </c>
      <c r="H25" s="213" t="s">
        <v>849</v>
      </c>
      <c r="I25" s="213" t="s">
        <v>849</v>
      </c>
      <c r="J25" s="213" t="s">
        <v>849</v>
      </c>
      <c r="K25" s="213" t="s">
        <v>849</v>
      </c>
      <c r="L25" s="213" t="s">
        <v>849</v>
      </c>
      <c r="M25" s="213" t="s">
        <v>849</v>
      </c>
      <c r="N25" s="213" t="s">
        <v>849</v>
      </c>
      <c r="O25" s="213" t="s">
        <v>849</v>
      </c>
      <c r="P25" s="213" t="s">
        <v>849</v>
      </c>
      <c r="Q25" s="213" t="s">
        <v>849</v>
      </c>
      <c r="R25" s="213" t="s">
        <v>849</v>
      </c>
      <c r="S25" s="213" t="s">
        <v>849</v>
      </c>
      <c r="T25" s="213" t="s">
        <v>849</v>
      </c>
      <c r="U25" s="213" t="s">
        <v>849</v>
      </c>
      <c r="V25" s="245" t="s">
        <v>849</v>
      </c>
      <c r="W25" s="246"/>
      <c r="X25" s="247"/>
    </row>
    <row r="26" spans="1:28" s="98" customFormat="1" ht="23.25" customHeight="1" x14ac:dyDescent="0.25">
      <c r="A26" s="205" t="s">
        <v>790</v>
      </c>
      <c r="B26" s="132" t="s">
        <v>791</v>
      </c>
      <c r="C26" s="205" t="s">
        <v>781</v>
      </c>
      <c r="D26" s="191" t="s">
        <v>849</v>
      </c>
      <c r="E26" s="213">
        <v>4</v>
      </c>
      <c r="F26" s="213">
        <v>0</v>
      </c>
      <c r="G26" s="213">
        <v>0</v>
      </c>
      <c r="H26" s="213">
        <v>0</v>
      </c>
      <c r="I26" s="213">
        <v>0</v>
      </c>
      <c r="J26" s="213">
        <f>J111</f>
        <v>3</v>
      </c>
      <c r="K26" s="213">
        <v>4</v>
      </c>
      <c r="L26" s="213">
        <v>0</v>
      </c>
      <c r="M26" s="213">
        <v>0</v>
      </c>
      <c r="N26" s="213">
        <v>0</v>
      </c>
      <c r="O26" s="213">
        <v>0</v>
      </c>
      <c r="P26" s="213">
        <v>3</v>
      </c>
      <c r="Q26" s="213">
        <v>0</v>
      </c>
      <c r="R26" s="213">
        <v>0</v>
      </c>
      <c r="S26" s="213">
        <v>0</v>
      </c>
      <c r="T26" s="213">
        <v>0</v>
      </c>
      <c r="U26" s="213">
        <v>0</v>
      </c>
      <c r="V26" s="245" t="s">
        <v>849</v>
      </c>
      <c r="W26" s="246"/>
      <c r="X26" s="247"/>
      <c r="Y26" s="5"/>
      <c r="Z26" s="5"/>
      <c r="AA26" s="5"/>
      <c r="AB26" s="5"/>
    </row>
    <row r="27" spans="1:28" s="141" customFormat="1" ht="21" customHeight="1" x14ac:dyDescent="0.25">
      <c r="A27" s="309" t="s">
        <v>792</v>
      </c>
      <c r="B27" s="327" t="s">
        <v>793</v>
      </c>
      <c r="C27" s="311"/>
      <c r="D27" s="334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6"/>
      <c r="Y27" s="5"/>
      <c r="Z27" s="5"/>
      <c r="AA27" s="5"/>
      <c r="AB27" s="5"/>
    </row>
    <row r="28" spans="1:28" ht="23.25" customHeight="1" x14ac:dyDescent="0.25">
      <c r="A28" s="205" t="s">
        <v>77</v>
      </c>
      <c r="B28" s="132" t="s">
        <v>794</v>
      </c>
      <c r="C28" s="205" t="s">
        <v>781</v>
      </c>
      <c r="D28" s="191" t="s">
        <v>849</v>
      </c>
      <c r="E28" s="213" t="s">
        <v>849</v>
      </c>
      <c r="F28" s="213" t="s">
        <v>849</v>
      </c>
      <c r="G28" s="213" t="s">
        <v>849</v>
      </c>
      <c r="H28" s="213" t="s">
        <v>849</v>
      </c>
      <c r="I28" s="213" t="s">
        <v>849</v>
      </c>
      <c r="J28" s="213" t="s">
        <v>849</v>
      </c>
      <c r="K28" s="213" t="s">
        <v>849</v>
      </c>
      <c r="L28" s="213" t="s">
        <v>849</v>
      </c>
      <c r="M28" s="213" t="s">
        <v>849</v>
      </c>
      <c r="N28" s="213" t="s">
        <v>849</v>
      </c>
      <c r="O28" s="213" t="s">
        <v>849</v>
      </c>
      <c r="P28" s="213" t="s">
        <v>849</v>
      </c>
      <c r="Q28" s="213" t="s">
        <v>849</v>
      </c>
      <c r="R28" s="213" t="s">
        <v>849</v>
      </c>
      <c r="S28" s="213" t="s">
        <v>849</v>
      </c>
      <c r="T28" s="213" t="s">
        <v>849</v>
      </c>
      <c r="U28" s="213" t="s">
        <v>849</v>
      </c>
      <c r="V28" s="245" t="s">
        <v>849</v>
      </c>
      <c r="W28" s="246"/>
      <c r="X28" s="247"/>
    </row>
    <row r="29" spans="1:28" ht="27" customHeight="1" x14ac:dyDescent="0.25">
      <c r="A29" s="205" t="s">
        <v>79</v>
      </c>
      <c r="B29" s="132" t="s">
        <v>795</v>
      </c>
      <c r="C29" s="205" t="s">
        <v>781</v>
      </c>
      <c r="D29" s="191" t="s">
        <v>849</v>
      </c>
      <c r="E29" s="213" t="s">
        <v>849</v>
      </c>
      <c r="F29" s="213" t="s">
        <v>849</v>
      </c>
      <c r="G29" s="213" t="s">
        <v>849</v>
      </c>
      <c r="H29" s="213" t="s">
        <v>849</v>
      </c>
      <c r="I29" s="213" t="s">
        <v>849</v>
      </c>
      <c r="J29" s="213" t="s">
        <v>849</v>
      </c>
      <c r="K29" s="213" t="s">
        <v>849</v>
      </c>
      <c r="L29" s="213" t="s">
        <v>849</v>
      </c>
      <c r="M29" s="213" t="s">
        <v>849</v>
      </c>
      <c r="N29" s="213" t="s">
        <v>849</v>
      </c>
      <c r="O29" s="213" t="s">
        <v>849</v>
      </c>
      <c r="P29" s="213" t="s">
        <v>849</v>
      </c>
      <c r="Q29" s="213" t="s">
        <v>849</v>
      </c>
      <c r="R29" s="213" t="s">
        <v>849</v>
      </c>
      <c r="S29" s="213" t="s">
        <v>849</v>
      </c>
      <c r="T29" s="213" t="s">
        <v>849</v>
      </c>
      <c r="U29" s="213" t="s">
        <v>849</v>
      </c>
      <c r="V29" s="245" t="s">
        <v>849</v>
      </c>
      <c r="W29" s="246"/>
      <c r="X29" s="247"/>
    </row>
    <row r="30" spans="1:28" ht="33.75" customHeight="1" x14ac:dyDescent="0.25">
      <c r="A30" s="205" t="s">
        <v>80</v>
      </c>
      <c r="B30" s="132" t="s">
        <v>796</v>
      </c>
      <c r="C30" s="205" t="s">
        <v>781</v>
      </c>
      <c r="D30" s="191" t="s">
        <v>849</v>
      </c>
      <c r="E30" s="213" t="s">
        <v>849</v>
      </c>
      <c r="F30" s="213" t="s">
        <v>849</v>
      </c>
      <c r="G30" s="213" t="s">
        <v>849</v>
      </c>
      <c r="H30" s="213" t="s">
        <v>849</v>
      </c>
      <c r="I30" s="213" t="s">
        <v>849</v>
      </c>
      <c r="J30" s="213" t="s">
        <v>849</v>
      </c>
      <c r="K30" s="213" t="s">
        <v>849</v>
      </c>
      <c r="L30" s="213" t="s">
        <v>849</v>
      </c>
      <c r="M30" s="213" t="s">
        <v>849</v>
      </c>
      <c r="N30" s="213" t="s">
        <v>849</v>
      </c>
      <c r="O30" s="213" t="s">
        <v>849</v>
      </c>
      <c r="P30" s="213" t="s">
        <v>849</v>
      </c>
      <c r="Q30" s="213" t="s">
        <v>849</v>
      </c>
      <c r="R30" s="213" t="s">
        <v>849</v>
      </c>
      <c r="S30" s="213" t="s">
        <v>849</v>
      </c>
      <c r="T30" s="213" t="s">
        <v>849</v>
      </c>
      <c r="U30" s="213" t="s">
        <v>849</v>
      </c>
      <c r="V30" s="245" t="s">
        <v>849</v>
      </c>
      <c r="W30" s="246"/>
      <c r="X30" s="247"/>
    </row>
    <row r="31" spans="1:28" ht="32.25" customHeight="1" x14ac:dyDescent="0.25">
      <c r="A31" s="205" t="s">
        <v>82</v>
      </c>
      <c r="B31" s="132" t="s">
        <v>797</v>
      </c>
      <c r="C31" s="205" t="s">
        <v>781</v>
      </c>
      <c r="D31" s="191" t="s">
        <v>849</v>
      </c>
      <c r="E31" s="213" t="s">
        <v>849</v>
      </c>
      <c r="F31" s="213" t="s">
        <v>849</v>
      </c>
      <c r="G31" s="213" t="s">
        <v>849</v>
      </c>
      <c r="H31" s="213" t="s">
        <v>849</v>
      </c>
      <c r="I31" s="213" t="s">
        <v>849</v>
      </c>
      <c r="J31" s="213" t="s">
        <v>849</v>
      </c>
      <c r="K31" s="213" t="s">
        <v>849</v>
      </c>
      <c r="L31" s="213" t="s">
        <v>849</v>
      </c>
      <c r="M31" s="213" t="s">
        <v>849</v>
      </c>
      <c r="N31" s="213" t="s">
        <v>849</v>
      </c>
      <c r="O31" s="213" t="s">
        <v>849</v>
      </c>
      <c r="P31" s="213" t="s">
        <v>849</v>
      </c>
      <c r="Q31" s="213" t="s">
        <v>849</v>
      </c>
      <c r="R31" s="213" t="s">
        <v>849</v>
      </c>
      <c r="S31" s="213" t="s">
        <v>849</v>
      </c>
      <c r="T31" s="213" t="s">
        <v>849</v>
      </c>
      <c r="U31" s="213" t="s">
        <v>849</v>
      </c>
      <c r="V31" s="245" t="s">
        <v>849</v>
      </c>
      <c r="W31" s="246"/>
      <c r="X31" s="247"/>
    </row>
    <row r="32" spans="1:28" ht="30.75" customHeight="1" x14ac:dyDescent="0.25">
      <c r="A32" s="205" t="s">
        <v>84</v>
      </c>
      <c r="B32" s="132" t="s">
        <v>798</v>
      </c>
      <c r="C32" s="205" t="s">
        <v>781</v>
      </c>
      <c r="D32" s="191" t="s">
        <v>849</v>
      </c>
      <c r="E32" s="213" t="s">
        <v>849</v>
      </c>
      <c r="F32" s="213" t="s">
        <v>849</v>
      </c>
      <c r="G32" s="213" t="s">
        <v>849</v>
      </c>
      <c r="H32" s="213" t="s">
        <v>849</v>
      </c>
      <c r="I32" s="213" t="s">
        <v>849</v>
      </c>
      <c r="J32" s="213" t="s">
        <v>849</v>
      </c>
      <c r="K32" s="213" t="s">
        <v>849</v>
      </c>
      <c r="L32" s="213" t="s">
        <v>849</v>
      </c>
      <c r="M32" s="213" t="s">
        <v>849</v>
      </c>
      <c r="N32" s="213" t="s">
        <v>849</v>
      </c>
      <c r="O32" s="213" t="s">
        <v>849</v>
      </c>
      <c r="P32" s="213" t="s">
        <v>849</v>
      </c>
      <c r="Q32" s="213" t="s">
        <v>849</v>
      </c>
      <c r="R32" s="213" t="s">
        <v>849</v>
      </c>
      <c r="S32" s="213" t="s">
        <v>849</v>
      </c>
      <c r="T32" s="213" t="s">
        <v>849</v>
      </c>
      <c r="U32" s="213" t="s">
        <v>849</v>
      </c>
      <c r="V32" s="245" t="s">
        <v>849</v>
      </c>
      <c r="W32" s="246"/>
      <c r="X32" s="247"/>
    </row>
    <row r="33" spans="1:28" ht="33.75" customHeight="1" x14ac:dyDescent="0.25">
      <c r="A33" s="205" t="s">
        <v>92</v>
      </c>
      <c r="B33" s="132" t="s">
        <v>799</v>
      </c>
      <c r="C33" s="205" t="s">
        <v>781</v>
      </c>
      <c r="D33" s="191" t="s">
        <v>849</v>
      </c>
      <c r="E33" s="213" t="s">
        <v>849</v>
      </c>
      <c r="F33" s="213" t="s">
        <v>849</v>
      </c>
      <c r="G33" s="213" t="s">
        <v>849</v>
      </c>
      <c r="H33" s="213" t="s">
        <v>849</v>
      </c>
      <c r="I33" s="213" t="s">
        <v>849</v>
      </c>
      <c r="J33" s="213" t="s">
        <v>849</v>
      </c>
      <c r="K33" s="213" t="s">
        <v>849</v>
      </c>
      <c r="L33" s="213" t="s">
        <v>849</v>
      </c>
      <c r="M33" s="213" t="s">
        <v>849</v>
      </c>
      <c r="N33" s="213" t="s">
        <v>849</v>
      </c>
      <c r="O33" s="213" t="s">
        <v>849</v>
      </c>
      <c r="P33" s="213" t="s">
        <v>849</v>
      </c>
      <c r="Q33" s="213" t="s">
        <v>849</v>
      </c>
      <c r="R33" s="213" t="s">
        <v>849</v>
      </c>
      <c r="S33" s="213" t="s">
        <v>849</v>
      </c>
      <c r="T33" s="213" t="s">
        <v>849</v>
      </c>
      <c r="U33" s="213" t="s">
        <v>849</v>
      </c>
      <c r="V33" s="245" t="s">
        <v>849</v>
      </c>
      <c r="W33" s="246"/>
      <c r="X33" s="247"/>
    </row>
    <row r="34" spans="1:28" ht="39" customHeight="1" x14ac:dyDescent="0.25">
      <c r="A34" s="205" t="s">
        <v>701</v>
      </c>
      <c r="B34" s="132" t="s">
        <v>800</v>
      </c>
      <c r="C34" s="205" t="s">
        <v>781</v>
      </c>
      <c r="D34" s="191" t="s">
        <v>849</v>
      </c>
      <c r="E34" s="213" t="s">
        <v>849</v>
      </c>
      <c r="F34" s="213" t="s">
        <v>849</v>
      </c>
      <c r="G34" s="213" t="s">
        <v>849</v>
      </c>
      <c r="H34" s="213" t="s">
        <v>849</v>
      </c>
      <c r="I34" s="213" t="s">
        <v>849</v>
      </c>
      <c r="J34" s="213" t="s">
        <v>849</v>
      </c>
      <c r="K34" s="213" t="s">
        <v>849</v>
      </c>
      <c r="L34" s="213" t="s">
        <v>849</v>
      </c>
      <c r="M34" s="213" t="s">
        <v>849</v>
      </c>
      <c r="N34" s="213" t="s">
        <v>849</v>
      </c>
      <c r="O34" s="213" t="s">
        <v>849</v>
      </c>
      <c r="P34" s="213" t="s">
        <v>849</v>
      </c>
      <c r="Q34" s="213" t="s">
        <v>849</v>
      </c>
      <c r="R34" s="213" t="s">
        <v>849</v>
      </c>
      <c r="S34" s="213" t="s">
        <v>849</v>
      </c>
      <c r="T34" s="213" t="s">
        <v>849</v>
      </c>
      <c r="U34" s="213" t="s">
        <v>849</v>
      </c>
      <c r="V34" s="245" t="s">
        <v>849</v>
      </c>
      <c r="W34" s="246"/>
      <c r="X34" s="247"/>
    </row>
    <row r="35" spans="1:28" ht="28.5" customHeight="1" x14ac:dyDescent="0.25">
      <c r="A35" s="205" t="s">
        <v>702</v>
      </c>
      <c r="B35" s="132" t="s">
        <v>801</v>
      </c>
      <c r="C35" s="205" t="s">
        <v>781</v>
      </c>
      <c r="D35" s="191" t="s">
        <v>849</v>
      </c>
      <c r="E35" s="213" t="s">
        <v>849</v>
      </c>
      <c r="F35" s="213" t="s">
        <v>849</v>
      </c>
      <c r="G35" s="213" t="s">
        <v>849</v>
      </c>
      <c r="H35" s="213" t="s">
        <v>849</v>
      </c>
      <c r="I35" s="213" t="s">
        <v>849</v>
      </c>
      <c r="J35" s="213" t="s">
        <v>849</v>
      </c>
      <c r="K35" s="213" t="s">
        <v>849</v>
      </c>
      <c r="L35" s="213" t="s">
        <v>849</v>
      </c>
      <c r="M35" s="213" t="s">
        <v>849</v>
      </c>
      <c r="N35" s="213" t="s">
        <v>849</v>
      </c>
      <c r="O35" s="213" t="s">
        <v>849</v>
      </c>
      <c r="P35" s="213" t="s">
        <v>849</v>
      </c>
      <c r="Q35" s="213" t="s">
        <v>849</v>
      </c>
      <c r="R35" s="213" t="s">
        <v>849</v>
      </c>
      <c r="S35" s="213" t="s">
        <v>849</v>
      </c>
      <c r="T35" s="213" t="s">
        <v>849</v>
      </c>
      <c r="U35" s="213" t="s">
        <v>849</v>
      </c>
      <c r="V35" s="245" t="s">
        <v>849</v>
      </c>
      <c r="W35" s="246"/>
      <c r="X35" s="247"/>
    </row>
    <row r="36" spans="1:28" ht="31.5" customHeight="1" x14ac:dyDescent="0.25">
      <c r="A36" s="205" t="s">
        <v>93</v>
      </c>
      <c r="B36" s="132" t="s">
        <v>802</v>
      </c>
      <c r="C36" s="205" t="s">
        <v>781</v>
      </c>
      <c r="D36" s="191" t="s">
        <v>849</v>
      </c>
      <c r="E36" s="213" t="s">
        <v>849</v>
      </c>
      <c r="F36" s="213" t="s">
        <v>849</v>
      </c>
      <c r="G36" s="213" t="s">
        <v>849</v>
      </c>
      <c r="H36" s="213" t="s">
        <v>849</v>
      </c>
      <c r="I36" s="213" t="s">
        <v>849</v>
      </c>
      <c r="J36" s="213" t="s">
        <v>849</v>
      </c>
      <c r="K36" s="213" t="s">
        <v>849</v>
      </c>
      <c r="L36" s="213" t="s">
        <v>849</v>
      </c>
      <c r="M36" s="213" t="s">
        <v>849</v>
      </c>
      <c r="N36" s="213" t="s">
        <v>849</v>
      </c>
      <c r="O36" s="213" t="s">
        <v>849</v>
      </c>
      <c r="P36" s="213" t="s">
        <v>849</v>
      </c>
      <c r="Q36" s="213" t="s">
        <v>849</v>
      </c>
      <c r="R36" s="213" t="s">
        <v>849</v>
      </c>
      <c r="S36" s="213" t="s">
        <v>849</v>
      </c>
      <c r="T36" s="213" t="s">
        <v>849</v>
      </c>
      <c r="U36" s="213" t="s">
        <v>849</v>
      </c>
      <c r="V36" s="245" t="s">
        <v>849</v>
      </c>
      <c r="W36" s="246"/>
      <c r="X36" s="247"/>
    </row>
    <row r="37" spans="1:28" ht="31.5" customHeight="1" x14ac:dyDescent="0.25">
      <c r="A37" s="205" t="s">
        <v>803</v>
      </c>
      <c r="B37" s="132" t="s">
        <v>804</v>
      </c>
      <c r="C37" s="205" t="s">
        <v>781</v>
      </c>
      <c r="D37" s="191" t="s">
        <v>849</v>
      </c>
      <c r="E37" s="213" t="s">
        <v>849</v>
      </c>
      <c r="F37" s="213" t="s">
        <v>849</v>
      </c>
      <c r="G37" s="213" t="s">
        <v>849</v>
      </c>
      <c r="H37" s="213" t="s">
        <v>849</v>
      </c>
      <c r="I37" s="213" t="s">
        <v>849</v>
      </c>
      <c r="J37" s="213" t="s">
        <v>849</v>
      </c>
      <c r="K37" s="213" t="s">
        <v>849</v>
      </c>
      <c r="L37" s="213" t="s">
        <v>849</v>
      </c>
      <c r="M37" s="213" t="s">
        <v>849</v>
      </c>
      <c r="N37" s="213" t="s">
        <v>849</v>
      </c>
      <c r="O37" s="213" t="s">
        <v>849</v>
      </c>
      <c r="P37" s="213" t="s">
        <v>849</v>
      </c>
      <c r="Q37" s="213" t="s">
        <v>849</v>
      </c>
      <c r="R37" s="213" t="s">
        <v>849</v>
      </c>
      <c r="S37" s="213" t="s">
        <v>849</v>
      </c>
      <c r="T37" s="213" t="s">
        <v>849</v>
      </c>
      <c r="U37" s="213" t="s">
        <v>849</v>
      </c>
      <c r="V37" s="245" t="s">
        <v>849</v>
      </c>
      <c r="W37" s="246"/>
      <c r="X37" s="247"/>
    </row>
    <row r="38" spans="1:28" ht="50.25" customHeight="1" x14ac:dyDescent="0.25">
      <c r="A38" s="205" t="s">
        <v>803</v>
      </c>
      <c r="B38" s="132" t="s">
        <v>805</v>
      </c>
      <c r="C38" s="205" t="s">
        <v>781</v>
      </c>
      <c r="D38" s="191" t="s">
        <v>849</v>
      </c>
      <c r="E38" s="213" t="s">
        <v>849</v>
      </c>
      <c r="F38" s="213" t="s">
        <v>849</v>
      </c>
      <c r="G38" s="213" t="s">
        <v>849</v>
      </c>
      <c r="H38" s="213" t="s">
        <v>849</v>
      </c>
      <c r="I38" s="213" t="s">
        <v>849</v>
      </c>
      <c r="J38" s="213" t="s">
        <v>849</v>
      </c>
      <c r="K38" s="213" t="s">
        <v>849</v>
      </c>
      <c r="L38" s="213" t="s">
        <v>849</v>
      </c>
      <c r="M38" s="213" t="s">
        <v>849</v>
      </c>
      <c r="N38" s="213" t="s">
        <v>849</v>
      </c>
      <c r="O38" s="213" t="s">
        <v>849</v>
      </c>
      <c r="P38" s="213" t="s">
        <v>849</v>
      </c>
      <c r="Q38" s="213" t="s">
        <v>849</v>
      </c>
      <c r="R38" s="213" t="s">
        <v>849</v>
      </c>
      <c r="S38" s="213" t="s">
        <v>849</v>
      </c>
      <c r="T38" s="213" t="s">
        <v>849</v>
      </c>
      <c r="U38" s="213" t="s">
        <v>849</v>
      </c>
      <c r="V38" s="245" t="s">
        <v>849</v>
      </c>
      <c r="W38" s="246"/>
      <c r="X38" s="247"/>
    </row>
    <row r="39" spans="1:28" ht="60" customHeight="1" x14ac:dyDescent="0.25">
      <c r="A39" s="205" t="s">
        <v>803</v>
      </c>
      <c r="B39" s="132" t="s">
        <v>806</v>
      </c>
      <c r="C39" s="205" t="s">
        <v>781</v>
      </c>
      <c r="D39" s="191" t="s">
        <v>849</v>
      </c>
      <c r="E39" s="213" t="s">
        <v>849</v>
      </c>
      <c r="F39" s="213" t="s">
        <v>849</v>
      </c>
      <c r="G39" s="213" t="s">
        <v>849</v>
      </c>
      <c r="H39" s="213" t="s">
        <v>849</v>
      </c>
      <c r="I39" s="213" t="s">
        <v>849</v>
      </c>
      <c r="J39" s="213" t="s">
        <v>849</v>
      </c>
      <c r="K39" s="213" t="s">
        <v>849</v>
      </c>
      <c r="L39" s="213" t="s">
        <v>849</v>
      </c>
      <c r="M39" s="213" t="s">
        <v>849</v>
      </c>
      <c r="N39" s="213" t="s">
        <v>849</v>
      </c>
      <c r="O39" s="213" t="s">
        <v>849</v>
      </c>
      <c r="P39" s="213" t="s">
        <v>849</v>
      </c>
      <c r="Q39" s="213" t="s">
        <v>849</v>
      </c>
      <c r="R39" s="213" t="s">
        <v>849</v>
      </c>
      <c r="S39" s="213" t="s">
        <v>849</v>
      </c>
      <c r="T39" s="213" t="s">
        <v>849</v>
      </c>
      <c r="U39" s="213" t="s">
        <v>849</v>
      </c>
      <c r="V39" s="245" t="s">
        <v>849</v>
      </c>
      <c r="W39" s="246"/>
      <c r="X39" s="247"/>
    </row>
    <row r="40" spans="1:28" ht="54" customHeight="1" x14ac:dyDescent="0.25">
      <c r="A40" s="205" t="s">
        <v>803</v>
      </c>
      <c r="B40" s="132" t="s">
        <v>807</v>
      </c>
      <c r="C40" s="205" t="s">
        <v>781</v>
      </c>
      <c r="D40" s="191" t="s">
        <v>849</v>
      </c>
      <c r="E40" s="213" t="s">
        <v>849</v>
      </c>
      <c r="F40" s="213" t="s">
        <v>849</v>
      </c>
      <c r="G40" s="213" t="s">
        <v>849</v>
      </c>
      <c r="H40" s="213" t="s">
        <v>849</v>
      </c>
      <c r="I40" s="213" t="s">
        <v>849</v>
      </c>
      <c r="J40" s="213" t="s">
        <v>849</v>
      </c>
      <c r="K40" s="213" t="s">
        <v>849</v>
      </c>
      <c r="L40" s="213" t="s">
        <v>849</v>
      </c>
      <c r="M40" s="213" t="s">
        <v>849</v>
      </c>
      <c r="N40" s="213" t="s">
        <v>849</v>
      </c>
      <c r="O40" s="213" t="s">
        <v>849</v>
      </c>
      <c r="P40" s="213" t="s">
        <v>849</v>
      </c>
      <c r="Q40" s="213" t="s">
        <v>849</v>
      </c>
      <c r="R40" s="213" t="s">
        <v>849</v>
      </c>
      <c r="S40" s="213" t="s">
        <v>849</v>
      </c>
      <c r="T40" s="213" t="s">
        <v>849</v>
      </c>
      <c r="U40" s="213" t="s">
        <v>849</v>
      </c>
      <c r="V40" s="245" t="s">
        <v>849</v>
      </c>
      <c r="W40" s="246"/>
      <c r="X40" s="247"/>
    </row>
    <row r="41" spans="1:28" ht="30" customHeight="1" x14ac:dyDescent="0.25">
      <c r="A41" s="205" t="s">
        <v>808</v>
      </c>
      <c r="B41" s="132" t="s">
        <v>804</v>
      </c>
      <c r="C41" s="205" t="s">
        <v>781</v>
      </c>
      <c r="D41" s="191" t="s">
        <v>849</v>
      </c>
      <c r="E41" s="213" t="s">
        <v>849</v>
      </c>
      <c r="F41" s="213" t="s">
        <v>849</v>
      </c>
      <c r="G41" s="213" t="s">
        <v>849</v>
      </c>
      <c r="H41" s="213" t="s">
        <v>849</v>
      </c>
      <c r="I41" s="213" t="s">
        <v>849</v>
      </c>
      <c r="J41" s="213" t="s">
        <v>849</v>
      </c>
      <c r="K41" s="213" t="s">
        <v>849</v>
      </c>
      <c r="L41" s="213" t="s">
        <v>849</v>
      </c>
      <c r="M41" s="213" t="s">
        <v>849</v>
      </c>
      <c r="N41" s="213" t="s">
        <v>849</v>
      </c>
      <c r="O41" s="213" t="s">
        <v>849</v>
      </c>
      <c r="P41" s="213" t="s">
        <v>849</v>
      </c>
      <c r="Q41" s="213" t="s">
        <v>849</v>
      </c>
      <c r="R41" s="213" t="s">
        <v>849</v>
      </c>
      <c r="S41" s="213" t="s">
        <v>849</v>
      </c>
      <c r="T41" s="213" t="s">
        <v>849</v>
      </c>
      <c r="U41" s="213" t="s">
        <v>849</v>
      </c>
      <c r="V41" s="245" t="s">
        <v>849</v>
      </c>
      <c r="W41" s="246"/>
      <c r="X41" s="247"/>
    </row>
    <row r="42" spans="1:28" ht="60" customHeight="1" x14ac:dyDescent="0.25">
      <c r="A42" s="205" t="s">
        <v>808</v>
      </c>
      <c r="B42" s="132" t="s">
        <v>805</v>
      </c>
      <c r="C42" s="205" t="s">
        <v>781</v>
      </c>
      <c r="D42" s="191" t="s">
        <v>849</v>
      </c>
      <c r="E42" s="213" t="s">
        <v>849</v>
      </c>
      <c r="F42" s="213" t="s">
        <v>849</v>
      </c>
      <c r="G42" s="213" t="s">
        <v>849</v>
      </c>
      <c r="H42" s="213" t="s">
        <v>849</v>
      </c>
      <c r="I42" s="213" t="s">
        <v>849</v>
      </c>
      <c r="J42" s="213" t="s">
        <v>849</v>
      </c>
      <c r="K42" s="213" t="s">
        <v>849</v>
      </c>
      <c r="L42" s="213" t="s">
        <v>849</v>
      </c>
      <c r="M42" s="213" t="s">
        <v>849</v>
      </c>
      <c r="N42" s="213" t="s">
        <v>849</v>
      </c>
      <c r="O42" s="213" t="s">
        <v>849</v>
      </c>
      <c r="P42" s="213" t="s">
        <v>849</v>
      </c>
      <c r="Q42" s="213" t="s">
        <v>849</v>
      </c>
      <c r="R42" s="213" t="s">
        <v>849</v>
      </c>
      <c r="S42" s="213" t="s">
        <v>849</v>
      </c>
      <c r="T42" s="213" t="s">
        <v>849</v>
      </c>
      <c r="U42" s="213" t="s">
        <v>849</v>
      </c>
      <c r="V42" s="245" t="s">
        <v>849</v>
      </c>
      <c r="W42" s="246"/>
      <c r="X42" s="247"/>
    </row>
    <row r="43" spans="1:28" ht="53.25" customHeight="1" x14ac:dyDescent="0.25">
      <c r="A43" s="205" t="s">
        <v>808</v>
      </c>
      <c r="B43" s="132" t="s">
        <v>806</v>
      </c>
      <c r="C43" s="205" t="s">
        <v>781</v>
      </c>
      <c r="D43" s="191" t="s">
        <v>849</v>
      </c>
      <c r="E43" s="213" t="s">
        <v>849</v>
      </c>
      <c r="F43" s="213" t="s">
        <v>849</v>
      </c>
      <c r="G43" s="213" t="s">
        <v>849</v>
      </c>
      <c r="H43" s="213" t="s">
        <v>849</v>
      </c>
      <c r="I43" s="213" t="s">
        <v>849</v>
      </c>
      <c r="J43" s="213" t="s">
        <v>849</v>
      </c>
      <c r="K43" s="213" t="s">
        <v>849</v>
      </c>
      <c r="L43" s="213" t="s">
        <v>849</v>
      </c>
      <c r="M43" s="213" t="s">
        <v>849</v>
      </c>
      <c r="N43" s="213" t="s">
        <v>849</v>
      </c>
      <c r="O43" s="213" t="s">
        <v>849</v>
      </c>
      <c r="P43" s="213" t="s">
        <v>849</v>
      </c>
      <c r="Q43" s="213" t="s">
        <v>849</v>
      </c>
      <c r="R43" s="213" t="s">
        <v>849</v>
      </c>
      <c r="S43" s="213" t="s">
        <v>849</v>
      </c>
      <c r="T43" s="213" t="s">
        <v>849</v>
      </c>
      <c r="U43" s="213" t="s">
        <v>849</v>
      </c>
      <c r="V43" s="245" t="s">
        <v>849</v>
      </c>
      <c r="W43" s="246"/>
      <c r="X43" s="247"/>
    </row>
    <row r="44" spans="1:28" ht="62.25" customHeight="1" x14ac:dyDescent="0.25">
      <c r="A44" s="205" t="s">
        <v>808</v>
      </c>
      <c r="B44" s="132" t="s">
        <v>809</v>
      </c>
      <c r="C44" s="205" t="s">
        <v>781</v>
      </c>
      <c r="D44" s="191" t="s">
        <v>849</v>
      </c>
      <c r="E44" s="213" t="s">
        <v>849</v>
      </c>
      <c r="F44" s="213" t="s">
        <v>849</v>
      </c>
      <c r="G44" s="213" t="s">
        <v>849</v>
      </c>
      <c r="H44" s="213" t="s">
        <v>849</v>
      </c>
      <c r="I44" s="213" t="s">
        <v>849</v>
      </c>
      <c r="J44" s="213" t="s">
        <v>849</v>
      </c>
      <c r="K44" s="213" t="s">
        <v>849</v>
      </c>
      <c r="L44" s="213" t="s">
        <v>849</v>
      </c>
      <c r="M44" s="213" t="s">
        <v>849</v>
      </c>
      <c r="N44" s="213" t="s">
        <v>849</v>
      </c>
      <c r="O44" s="213" t="s">
        <v>849</v>
      </c>
      <c r="P44" s="213" t="s">
        <v>849</v>
      </c>
      <c r="Q44" s="213" t="s">
        <v>849</v>
      </c>
      <c r="R44" s="213" t="s">
        <v>849</v>
      </c>
      <c r="S44" s="213" t="s">
        <v>849</v>
      </c>
      <c r="T44" s="213" t="s">
        <v>849</v>
      </c>
      <c r="U44" s="213" t="s">
        <v>849</v>
      </c>
      <c r="V44" s="245" t="s">
        <v>849</v>
      </c>
      <c r="W44" s="246"/>
      <c r="X44" s="247"/>
    </row>
    <row r="45" spans="1:28" ht="47.25" customHeight="1" x14ac:dyDescent="0.25">
      <c r="A45" s="205" t="s">
        <v>810</v>
      </c>
      <c r="B45" s="132" t="s">
        <v>811</v>
      </c>
      <c r="C45" s="205" t="s">
        <v>781</v>
      </c>
      <c r="D45" s="191" t="s">
        <v>849</v>
      </c>
      <c r="E45" s="213" t="s">
        <v>849</v>
      </c>
      <c r="F45" s="213" t="s">
        <v>849</v>
      </c>
      <c r="G45" s="213" t="s">
        <v>849</v>
      </c>
      <c r="H45" s="213" t="s">
        <v>849</v>
      </c>
      <c r="I45" s="213" t="s">
        <v>849</v>
      </c>
      <c r="J45" s="213" t="s">
        <v>849</v>
      </c>
      <c r="K45" s="213" t="s">
        <v>849</v>
      </c>
      <c r="L45" s="213" t="s">
        <v>849</v>
      </c>
      <c r="M45" s="213" t="s">
        <v>849</v>
      </c>
      <c r="N45" s="213" t="s">
        <v>849</v>
      </c>
      <c r="O45" s="213" t="s">
        <v>849</v>
      </c>
      <c r="P45" s="213" t="s">
        <v>849</v>
      </c>
      <c r="Q45" s="213" t="s">
        <v>849</v>
      </c>
      <c r="R45" s="213" t="s">
        <v>849</v>
      </c>
      <c r="S45" s="213" t="s">
        <v>849</v>
      </c>
      <c r="T45" s="213" t="s">
        <v>849</v>
      </c>
      <c r="U45" s="213" t="s">
        <v>849</v>
      </c>
      <c r="V45" s="245" t="s">
        <v>849</v>
      </c>
      <c r="W45" s="246"/>
      <c r="X45" s="247"/>
    </row>
    <row r="46" spans="1:28" ht="39" customHeight="1" x14ac:dyDescent="0.25">
      <c r="A46" s="205" t="s">
        <v>812</v>
      </c>
      <c r="B46" s="132" t="s">
        <v>813</v>
      </c>
      <c r="C46" s="205" t="s">
        <v>781</v>
      </c>
      <c r="D46" s="191" t="s">
        <v>849</v>
      </c>
      <c r="E46" s="213" t="s">
        <v>849</v>
      </c>
      <c r="F46" s="213" t="s">
        <v>849</v>
      </c>
      <c r="G46" s="213" t="s">
        <v>849</v>
      </c>
      <c r="H46" s="213" t="s">
        <v>849</v>
      </c>
      <c r="I46" s="213" t="s">
        <v>849</v>
      </c>
      <c r="J46" s="213" t="s">
        <v>849</v>
      </c>
      <c r="K46" s="213" t="s">
        <v>849</v>
      </c>
      <c r="L46" s="213" t="s">
        <v>849</v>
      </c>
      <c r="M46" s="213" t="s">
        <v>849</v>
      </c>
      <c r="N46" s="213" t="s">
        <v>849</v>
      </c>
      <c r="O46" s="213" t="s">
        <v>849</v>
      </c>
      <c r="P46" s="213" t="s">
        <v>849</v>
      </c>
      <c r="Q46" s="213" t="s">
        <v>849</v>
      </c>
      <c r="R46" s="213" t="s">
        <v>849</v>
      </c>
      <c r="S46" s="213" t="s">
        <v>849</v>
      </c>
      <c r="T46" s="213" t="s">
        <v>849</v>
      </c>
      <c r="U46" s="213" t="s">
        <v>849</v>
      </c>
      <c r="V46" s="245" t="s">
        <v>849</v>
      </c>
      <c r="W46" s="246"/>
      <c r="X46" s="247"/>
    </row>
    <row r="47" spans="1:28" ht="43.5" customHeight="1" x14ac:dyDescent="0.25">
      <c r="A47" s="205" t="s">
        <v>814</v>
      </c>
      <c r="B47" s="132" t="s">
        <v>815</v>
      </c>
      <c r="C47" s="205" t="s">
        <v>781</v>
      </c>
      <c r="D47" s="191" t="s">
        <v>849</v>
      </c>
      <c r="E47" s="213" t="s">
        <v>849</v>
      </c>
      <c r="F47" s="213" t="s">
        <v>849</v>
      </c>
      <c r="G47" s="213" t="s">
        <v>849</v>
      </c>
      <c r="H47" s="213" t="s">
        <v>849</v>
      </c>
      <c r="I47" s="213" t="s">
        <v>849</v>
      </c>
      <c r="J47" s="213" t="s">
        <v>849</v>
      </c>
      <c r="K47" s="213" t="s">
        <v>849</v>
      </c>
      <c r="L47" s="213" t="s">
        <v>849</v>
      </c>
      <c r="M47" s="213" t="s">
        <v>849</v>
      </c>
      <c r="N47" s="213" t="s">
        <v>849</v>
      </c>
      <c r="O47" s="213" t="s">
        <v>849</v>
      </c>
      <c r="P47" s="213" t="s">
        <v>849</v>
      </c>
      <c r="Q47" s="213" t="s">
        <v>849</v>
      </c>
      <c r="R47" s="213" t="s">
        <v>849</v>
      </c>
      <c r="S47" s="213" t="s">
        <v>849</v>
      </c>
      <c r="T47" s="213" t="s">
        <v>849</v>
      </c>
      <c r="U47" s="213" t="s">
        <v>849</v>
      </c>
      <c r="V47" s="245" t="s">
        <v>849</v>
      </c>
      <c r="W47" s="246"/>
      <c r="X47" s="247"/>
    </row>
    <row r="48" spans="1:28" s="142" customFormat="1" ht="33" customHeight="1" x14ac:dyDescent="0.25">
      <c r="A48" s="205" t="s">
        <v>95</v>
      </c>
      <c r="B48" s="132" t="s">
        <v>816</v>
      </c>
      <c r="C48" s="205" t="s">
        <v>781</v>
      </c>
      <c r="D48" s="191" t="s">
        <v>849</v>
      </c>
      <c r="E48" s="192" t="s">
        <v>877</v>
      </c>
      <c r="F48" s="213">
        <v>0</v>
      </c>
      <c r="G48" s="213">
        <v>0</v>
      </c>
      <c r="H48" s="188">
        <f>H54</f>
        <v>12.199000000000002</v>
      </c>
      <c r="I48" s="213">
        <v>0</v>
      </c>
      <c r="J48" s="213">
        <f>J49+J90</f>
        <v>5</v>
      </c>
      <c r="K48" s="192" t="s">
        <v>877</v>
      </c>
      <c r="L48" s="213">
        <v>0</v>
      </c>
      <c r="M48" s="213">
        <v>0</v>
      </c>
      <c r="N48" s="188">
        <f>N54</f>
        <v>12.199000000000002</v>
      </c>
      <c r="O48" s="213">
        <v>0</v>
      </c>
      <c r="P48" s="213">
        <f>P49+P90</f>
        <v>5</v>
      </c>
      <c r="Q48" s="213">
        <v>0</v>
      </c>
      <c r="R48" s="213">
        <v>0</v>
      </c>
      <c r="S48" s="213">
        <v>0</v>
      </c>
      <c r="T48" s="213">
        <v>0</v>
      </c>
      <c r="U48" s="213">
        <v>0</v>
      </c>
      <c r="V48" s="245" t="s">
        <v>849</v>
      </c>
      <c r="W48" s="246"/>
      <c r="X48" s="247"/>
      <c r="Y48" s="5"/>
      <c r="Z48" s="5"/>
      <c r="AA48" s="5"/>
      <c r="AB48" s="5"/>
    </row>
    <row r="49" spans="1:28" s="97" customFormat="1" ht="45" customHeight="1" x14ac:dyDescent="0.25">
      <c r="A49" s="205" t="s">
        <v>96</v>
      </c>
      <c r="B49" s="71" t="s">
        <v>817</v>
      </c>
      <c r="C49" s="205" t="s">
        <v>781</v>
      </c>
      <c r="D49" s="191" t="s">
        <v>849</v>
      </c>
      <c r="E49" s="213">
        <v>4</v>
      </c>
      <c r="F49" s="213">
        <v>0</v>
      </c>
      <c r="G49" s="213">
        <v>0</v>
      </c>
      <c r="H49" s="213">
        <v>0</v>
      </c>
      <c r="I49" s="213">
        <v>0</v>
      </c>
      <c r="J49" s="213">
        <f>J50+J52</f>
        <v>4</v>
      </c>
      <c r="K49" s="213">
        <v>4</v>
      </c>
      <c r="L49" s="213">
        <v>0</v>
      </c>
      <c r="M49" s="213">
        <v>0</v>
      </c>
      <c r="N49" s="213">
        <v>0</v>
      </c>
      <c r="O49" s="213">
        <v>0</v>
      </c>
      <c r="P49" s="213">
        <f>P50+P52</f>
        <v>4</v>
      </c>
      <c r="Q49" s="213">
        <v>0</v>
      </c>
      <c r="R49" s="213">
        <v>0</v>
      </c>
      <c r="S49" s="213">
        <v>0</v>
      </c>
      <c r="T49" s="213">
        <v>0</v>
      </c>
      <c r="U49" s="213">
        <v>0</v>
      </c>
      <c r="V49" s="245" t="s">
        <v>849</v>
      </c>
      <c r="W49" s="246"/>
      <c r="X49" s="247"/>
      <c r="Y49" s="5"/>
      <c r="Z49" s="5"/>
      <c r="AA49" s="5"/>
      <c r="AB49" s="5"/>
    </row>
    <row r="50" spans="1:28" s="102" customFormat="1" ht="27" customHeight="1" x14ac:dyDescent="0.25">
      <c r="A50" s="205" t="s">
        <v>97</v>
      </c>
      <c r="B50" s="71" t="s">
        <v>818</v>
      </c>
      <c r="C50" s="205" t="s">
        <v>781</v>
      </c>
      <c r="D50" s="191" t="s">
        <v>849</v>
      </c>
      <c r="E50" s="213">
        <v>4</v>
      </c>
      <c r="F50" s="213">
        <v>0</v>
      </c>
      <c r="G50" s="213">
        <v>0</v>
      </c>
      <c r="H50" s="213">
        <v>0</v>
      </c>
      <c r="I50" s="213">
        <v>0</v>
      </c>
      <c r="J50" s="213">
        <f>J51</f>
        <v>3</v>
      </c>
      <c r="K50" s="213">
        <v>4</v>
      </c>
      <c r="L50" s="213">
        <v>0</v>
      </c>
      <c r="M50" s="213">
        <v>0</v>
      </c>
      <c r="N50" s="213">
        <v>0</v>
      </c>
      <c r="O50" s="213">
        <v>0</v>
      </c>
      <c r="P50" s="213">
        <f>P51</f>
        <v>3</v>
      </c>
      <c r="Q50" s="213" t="s">
        <v>849</v>
      </c>
      <c r="R50" s="213" t="s">
        <v>849</v>
      </c>
      <c r="S50" s="213" t="s">
        <v>849</v>
      </c>
      <c r="T50" s="213" t="s">
        <v>849</v>
      </c>
      <c r="U50" s="213" t="s">
        <v>849</v>
      </c>
      <c r="V50" s="245" t="s">
        <v>849</v>
      </c>
      <c r="W50" s="246"/>
      <c r="X50" s="247"/>
      <c r="Y50" s="5"/>
      <c r="Z50" s="5"/>
      <c r="AA50" s="5"/>
      <c r="AB50" s="5"/>
    </row>
    <row r="51" spans="1:28" s="97" customFormat="1" ht="27.75" customHeight="1" x14ac:dyDescent="0.25">
      <c r="A51" s="119" t="s">
        <v>97</v>
      </c>
      <c r="B51" s="313" t="s">
        <v>948</v>
      </c>
      <c r="C51" s="27" t="s">
        <v>949</v>
      </c>
      <c r="D51" s="191" t="s">
        <v>849</v>
      </c>
      <c r="E51" s="213">
        <v>4</v>
      </c>
      <c r="F51" s="213">
        <v>0</v>
      </c>
      <c r="G51" s="213">
        <v>0</v>
      </c>
      <c r="H51" s="213">
        <v>0</v>
      </c>
      <c r="I51" s="213">
        <v>0</v>
      </c>
      <c r="J51" s="213">
        <v>3</v>
      </c>
      <c r="K51" s="213">
        <v>4</v>
      </c>
      <c r="L51" s="213">
        <v>0</v>
      </c>
      <c r="M51" s="213">
        <v>0</v>
      </c>
      <c r="N51" s="213">
        <v>0</v>
      </c>
      <c r="O51" s="213">
        <v>0</v>
      </c>
      <c r="P51" s="213">
        <v>3</v>
      </c>
      <c r="Q51" s="213">
        <v>0</v>
      </c>
      <c r="R51" s="213">
        <v>0</v>
      </c>
      <c r="S51" s="213">
        <v>0</v>
      </c>
      <c r="T51" s="213">
        <v>0</v>
      </c>
      <c r="U51" s="213">
        <v>0</v>
      </c>
      <c r="V51" s="245" t="s">
        <v>849</v>
      </c>
      <c r="W51" s="246"/>
      <c r="X51" s="247"/>
      <c r="Y51" s="5"/>
      <c r="Z51" s="5"/>
      <c r="AA51" s="5"/>
      <c r="AB51" s="5"/>
    </row>
    <row r="52" spans="1:28" s="102" customFormat="1" ht="30" customHeight="1" x14ac:dyDescent="0.25">
      <c r="A52" s="205" t="s">
        <v>98</v>
      </c>
      <c r="B52" s="71" t="s">
        <v>819</v>
      </c>
      <c r="C52" s="205" t="s">
        <v>781</v>
      </c>
      <c r="D52" s="191" t="s">
        <v>849</v>
      </c>
      <c r="E52" s="213">
        <v>4</v>
      </c>
      <c r="F52" s="213">
        <v>0</v>
      </c>
      <c r="G52" s="213">
        <v>0</v>
      </c>
      <c r="H52" s="213">
        <v>0</v>
      </c>
      <c r="I52" s="213">
        <v>0</v>
      </c>
      <c r="J52" s="213">
        <f>J53</f>
        <v>1</v>
      </c>
      <c r="K52" s="213">
        <v>4</v>
      </c>
      <c r="L52" s="213">
        <v>0</v>
      </c>
      <c r="M52" s="213">
        <v>0</v>
      </c>
      <c r="N52" s="213">
        <v>0</v>
      </c>
      <c r="O52" s="213">
        <v>0</v>
      </c>
      <c r="P52" s="213">
        <f>P53</f>
        <v>1</v>
      </c>
      <c r="Q52" s="213">
        <v>0</v>
      </c>
      <c r="R52" s="213">
        <v>0</v>
      </c>
      <c r="S52" s="213">
        <v>0</v>
      </c>
      <c r="T52" s="213">
        <v>0</v>
      </c>
      <c r="U52" s="213">
        <v>0</v>
      </c>
      <c r="V52" s="245" t="s">
        <v>849</v>
      </c>
      <c r="W52" s="246"/>
      <c r="X52" s="247"/>
      <c r="Y52" s="5"/>
      <c r="Z52" s="5"/>
      <c r="AA52" s="5"/>
      <c r="AB52" s="5"/>
    </row>
    <row r="53" spans="1:28" ht="36.75" customHeight="1" x14ac:dyDescent="0.25">
      <c r="A53" s="119" t="s">
        <v>98</v>
      </c>
      <c r="B53" s="313" t="s">
        <v>908</v>
      </c>
      <c r="C53" s="27" t="s">
        <v>950</v>
      </c>
      <c r="D53" s="191" t="s">
        <v>849</v>
      </c>
      <c r="E53" s="213">
        <v>4</v>
      </c>
      <c r="F53" s="213">
        <v>0</v>
      </c>
      <c r="G53" s="213">
        <v>0</v>
      </c>
      <c r="H53" s="213">
        <v>0</v>
      </c>
      <c r="I53" s="213">
        <v>0</v>
      </c>
      <c r="J53" s="213">
        <v>1</v>
      </c>
      <c r="K53" s="213">
        <v>4</v>
      </c>
      <c r="L53" s="213">
        <v>0</v>
      </c>
      <c r="M53" s="213">
        <v>0</v>
      </c>
      <c r="N53" s="213">
        <v>0</v>
      </c>
      <c r="O53" s="213">
        <v>0</v>
      </c>
      <c r="P53" s="213">
        <v>1</v>
      </c>
      <c r="Q53" s="213">
        <v>0</v>
      </c>
      <c r="R53" s="213">
        <v>0</v>
      </c>
      <c r="S53" s="213">
        <v>0</v>
      </c>
      <c r="T53" s="213">
        <v>0</v>
      </c>
      <c r="U53" s="213">
        <v>0</v>
      </c>
      <c r="V53" s="245" t="s">
        <v>849</v>
      </c>
      <c r="W53" s="246"/>
      <c r="X53" s="247"/>
    </row>
    <row r="54" spans="1:28" s="97" customFormat="1" ht="31.5" customHeight="1" x14ac:dyDescent="0.25">
      <c r="A54" s="205" t="s">
        <v>106</v>
      </c>
      <c r="B54" s="71" t="s">
        <v>820</v>
      </c>
      <c r="C54" s="205" t="s">
        <v>781</v>
      </c>
      <c r="D54" s="191" t="s">
        <v>849</v>
      </c>
      <c r="E54" s="192" t="s">
        <v>1029</v>
      </c>
      <c r="F54" s="213">
        <v>0</v>
      </c>
      <c r="G54" s="213">
        <v>0</v>
      </c>
      <c r="H54" s="188">
        <f>H55</f>
        <v>12.199000000000002</v>
      </c>
      <c r="I54" s="213">
        <v>0</v>
      </c>
      <c r="J54" s="213">
        <v>0</v>
      </c>
      <c r="K54" s="213">
        <v>2</v>
      </c>
      <c r="L54" s="213">
        <v>0</v>
      </c>
      <c r="M54" s="213">
        <v>0</v>
      </c>
      <c r="N54" s="188">
        <f>N55</f>
        <v>12.199000000000002</v>
      </c>
      <c r="O54" s="213">
        <v>0</v>
      </c>
      <c r="P54" s="213">
        <v>0</v>
      </c>
      <c r="Q54" s="213">
        <v>0</v>
      </c>
      <c r="R54" s="213">
        <v>0</v>
      </c>
      <c r="S54" s="213">
        <v>0</v>
      </c>
      <c r="T54" s="213">
        <v>0</v>
      </c>
      <c r="U54" s="213">
        <v>0</v>
      </c>
      <c r="V54" s="245" t="s">
        <v>849</v>
      </c>
      <c r="W54" s="246"/>
      <c r="X54" s="247"/>
      <c r="Y54" s="5"/>
      <c r="Z54" s="5"/>
      <c r="AA54" s="5"/>
      <c r="AB54" s="5"/>
    </row>
    <row r="55" spans="1:28" s="102" customFormat="1" ht="29.25" customHeight="1" x14ac:dyDescent="0.25">
      <c r="A55" s="205" t="s">
        <v>821</v>
      </c>
      <c r="B55" s="335" t="s">
        <v>822</v>
      </c>
      <c r="C55" s="205" t="s">
        <v>781</v>
      </c>
      <c r="D55" s="191" t="s">
        <v>849</v>
      </c>
      <c r="E55" s="192" t="s">
        <v>1029</v>
      </c>
      <c r="F55" s="213">
        <v>0</v>
      </c>
      <c r="G55" s="213">
        <v>0</v>
      </c>
      <c r="H55" s="188">
        <f>SUM(H56:H88)</f>
        <v>12.199000000000002</v>
      </c>
      <c r="I55" s="213">
        <v>0</v>
      </c>
      <c r="J55" s="213">
        <v>0</v>
      </c>
      <c r="K55" s="213">
        <v>2</v>
      </c>
      <c r="L55" s="213">
        <v>0</v>
      </c>
      <c r="M55" s="213">
        <v>0</v>
      </c>
      <c r="N55" s="188">
        <f>SUM(N56:N88)</f>
        <v>12.199000000000002</v>
      </c>
      <c r="O55" s="213">
        <v>0</v>
      </c>
      <c r="P55" s="213">
        <v>0</v>
      </c>
      <c r="Q55" s="213">
        <v>0</v>
      </c>
      <c r="R55" s="213">
        <v>0</v>
      </c>
      <c r="S55" s="213">
        <v>0</v>
      </c>
      <c r="T55" s="213">
        <v>0</v>
      </c>
      <c r="U55" s="213">
        <v>0</v>
      </c>
      <c r="V55" s="245" t="s">
        <v>849</v>
      </c>
      <c r="W55" s="246"/>
      <c r="X55" s="247"/>
      <c r="Y55" s="5"/>
      <c r="Z55" s="5"/>
      <c r="AA55" s="5"/>
      <c r="AB55" s="5"/>
    </row>
    <row r="56" spans="1:28" ht="21.75" customHeight="1" x14ac:dyDescent="0.25">
      <c r="A56" s="119" t="s">
        <v>821</v>
      </c>
      <c r="B56" s="313" t="s">
        <v>951</v>
      </c>
      <c r="C56" s="27" t="s">
        <v>952</v>
      </c>
      <c r="D56" s="191" t="s">
        <v>849</v>
      </c>
      <c r="E56" s="213">
        <v>2</v>
      </c>
      <c r="F56" s="213">
        <v>0</v>
      </c>
      <c r="G56" s="213">
        <v>0</v>
      </c>
      <c r="H56" s="188">
        <v>0.68500000000000005</v>
      </c>
      <c r="I56" s="213">
        <v>0</v>
      </c>
      <c r="J56" s="213">
        <v>0</v>
      </c>
      <c r="K56" s="213">
        <v>2</v>
      </c>
      <c r="L56" s="213">
        <v>0</v>
      </c>
      <c r="M56" s="213">
        <v>0</v>
      </c>
      <c r="N56" s="188">
        <v>0.68500000000000005</v>
      </c>
      <c r="O56" s="213">
        <v>0</v>
      </c>
      <c r="P56" s="213">
        <v>0</v>
      </c>
      <c r="Q56" s="213">
        <v>0</v>
      </c>
      <c r="R56" s="213">
        <v>0</v>
      </c>
      <c r="S56" s="213">
        <v>0</v>
      </c>
      <c r="T56" s="213">
        <v>0</v>
      </c>
      <c r="U56" s="213">
        <v>0</v>
      </c>
      <c r="V56" s="245" t="s">
        <v>849</v>
      </c>
      <c r="W56" s="246"/>
      <c r="X56" s="247"/>
    </row>
    <row r="57" spans="1:28" ht="21" customHeight="1" x14ac:dyDescent="0.25">
      <c r="A57" s="119" t="s">
        <v>821</v>
      </c>
      <c r="B57" s="313" t="s">
        <v>953</v>
      </c>
      <c r="C57" s="27" t="s">
        <v>954</v>
      </c>
      <c r="D57" s="191" t="s">
        <v>849</v>
      </c>
      <c r="E57" s="213">
        <v>2</v>
      </c>
      <c r="F57" s="213">
        <v>0</v>
      </c>
      <c r="G57" s="213">
        <v>0</v>
      </c>
      <c r="H57" s="183">
        <v>0.41499999999999998</v>
      </c>
      <c r="I57" s="213">
        <v>0</v>
      </c>
      <c r="J57" s="213">
        <v>0</v>
      </c>
      <c r="K57" s="213">
        <v>2</v>
      </c>
      <c r="L57" s="213">
        <v>0</v>
      </c>
      <c r="M57" s="213">
        <v>0</v>
      </c>
      <c r="N57" s="183">
        <v>0.41499999999999998</v>
      </c>
      <c r="O57" s="213">
        <v>0</v>
      </c>
      <c r="P57" s="213">
        <v>0</v>
      </c>
      <c r="Q57" s="213">
        <v>0</v>
      </c>
      <c r="R57" s="213">
        <v>0</v>
      </c>
      <c r="S57" s="213">
        <v>0</v>
      </c>
      <c r="T57" s="213">
        <v>0</v>
      </c>
      <c r="U57" s="213">
        <v>0</v>
      </c>
      <c r="V57" s="245" t="s">
        <v>849</v>
      </c>
      <c r="W57" s="246"/>
      <c r="X57" s="247"/>
    </row>
    <row r="58" spans="1:28" ht="22.5" customHeight="1" x14ac:dyDescent="0.25">
      <c r="A58" s="119" t="s">
        <v>821</v>
      </c>
      <c r="B58" s="313" t="s">
        <v>955</v>
      </c>
      <c r="C58" s="27" t="s">
        <v>956</v>
      </c>
      <c r="D58" s="191" t="s">
        <v>849</v>
      </c>
      <c r="E58" s="213">
        <v>2</v>
      </c>
      <c r="F58" s="213">
        <v>0</v>
      </c>
      <c r="G58" s="213">
        <v>0</v>
      </c>
      <c r="H58" s="183">
        <v>0.31</v>
      </c>
      <c r="I58" s="213">
        <v>0</v>
      </c>
      <c r="J58" s="213">
        <v>0</v>
      </c>
      <c r="K58" s="213">
        <v>2</v>
      </c>
      <c r="L58" s="213">
        <v>0</v>
      </c>
      <c r="M58" s="213">
        <v>0</v>
      </c>
      <c r="N58" s="183">
        <v>0.31</v>
      </c>
      <c r="O58" s="213">
        <v>0</v>
      </c>
      <c r="P58" s="213">
        <v>0</v>
      </c>
      <c r="Q58" s="213">
        <v>0</v>
      </c>
      <c r="R58" s="213">
        <v>0</v>
      </c>
      <c r="S58" s="213">
        <v>0</v>
      </c>
      <c r="T58" s="213">
        <v>0</v>
      </c>
      <c r="U58" s="213">
        <v>0</v>
      </c>
      <c r="V58" s="245" t="s">
        <v>849</v>
      </c>
      <c r="W58" s="246"/>
      <c r="X58" s="247"/>
    </row>
    <row r="59" spans="1:28" ht="23.25" customHeight="1" x14ac:dyDescent="0.25">
      <c r="A59" s="119" t="s">
        <v>821</v>
      </c>
      <c r="B59" s="313" t="s">
        <v>957</v>
      </c>
      <c r="C59" s="27" t="s">
        <v>958</v>
      </c>
      <c r="D59" s="191" t="s">
        <v>849</v>
      </c>
      <c r="E59" s="213">
        <v>2</v>
      </c>
      <c r="F59" s="213">
        <v>0</v>
      </c>
      <c r="G59" s="213">
        <v>0</v>
      </c>
      <c r="H59" s="183">
        <v>0.43</v>
      </c>
      <c r="I59" s="213">
        <v>0</v>
      </c>
      <c r="J59" s="213">
        <v>0</v>
      </c>
      <c r="K59" s="213">
        <v>2</v>
      </c>
      <c r="L59" s="213">
        <v>0</v>
      </c>
      <c r="M59" s="213">
        <v>0</v>
      </c>
      <c r="N59" s="183">
        <v>0.43</v>
      </c>
      <c r="O59" s="213">
        <v>0</v>
      </c>
      <c r="P59" s="213">
        <v>0</v>
      </c>
      <c r="Q59" s="213">
        <v>0</v>
      </c>
      <c r="R59" s="213">
        <v>0</v>
      </c>
      <c r="S59" s="213">
        <v>0</v>
      </c>
      <c r="T59" s="213">
        <v>0</v>
      </c>
      <c r="U59" s="213">
        <v>0</v>
      </c>
      <c r="V59" s="245" t="s">
        <v>849</v>
      </c>
      <c r="W59" s="246"/>
      <c r="X59" s="247"/>
    </row>
    <row r="60" spans="1:28" ht="15.75" customHeight="1" x14ac:dyDescent="0.25">
      <c r="A60" s="119" t="s">
        <v>821</v>
      </c>
      <c r="B60" s="313" t="s">
        <v>959</v>
      </c>
      <c r="C60" s="27" t="s">
        <v>960</v>
      </c>
      <c r="D60" s="191" t="s">
        <v>849</v>
      </c>
      <c r="E60" s="213">
        <v>2</v>
      </c>
      <c r="F60" s="213">
        <v>0</v>
      </c>
      <c r="G60" s="213">
        <v>0</v>
      </c>
      <c r="H60" s="183">
        <v>0.41399999999999998</v>
      </c>
      <c r="I60" s="213">
        <v>0</v>
      </c>
      <c r="J60" s="213">
        <v>0</v>
      </c>
      <c r="K60" s="213">
        <v>2</v>
      </c>
      <c r="L60" s="213">
        <v>0</v>
      </c>
      <c r="M60" s="213">
        <v>0</v>
      </c>
      <c r="N60" s="183">
        <v>0.41399999999999998</v>
      </c>
      <c r="O60" s="213">
        <v>0</v>
      </c>
      <c r="P60" s="213">
        <v>0</v>
      </c>
      <c r="Q60" s="213">
        <v>0</v>
      </c>
      <c r="R60" s="213">
        <v>0</v>
      </c>
      <c r="S60" s="213">
        <v>0</v>
      </c>
      <c r="T60" s="213">
        <v>0</v>
      </c>
      <c r="U60" s="213">
        <v>0</v>
      </c>
      <c r="V60" s="245" t="s">
        <v>849</v>
      </c>
      <c r="W60" s="246"/>
      <c r="X60" s="247"/>
    </row>
    <row r="61" spans="1:28" ht="21" customHeight="1" x14ac:dyDescent="0.25">
      <c r="A61" s="119" t="s">
        <v>821</v>
      </c>
      <c r="B61" s="313" t="s">
        <v>961</v>
      </c>
      <c r="C61" s="27" t="s">
        <v>962</v>
      </c>
      <c r="D61" s="191" t="s">
        <v>849</v>
      </c>
      <c r="E61" s="213">
        <v>2</v>
      </c>
      <c r="F61" s="213">
        <v>0</v>
      </c>
      <c r="G61" s="213">
        <v>0</v>
      </c>
      <c r="H61" s="183">
        <v>0.42</v>
      </c>
      <c r="I61" s="213">
        <v>0</v>
      </c>
      <c r="J61" s="213">
        <v>0</v>
      </c>
      <c r="K61" s="213">
        <v>2</v>
      </c>
      <c r="L61" s="213">
        <v>0</v>
      </c>
      <c r="M61" s="213">
        <v>0</v>
      </c>
      <c r="N61" s="183">
        <v>0.42</v>
      </c>
      <c r="O61" s="213">
        <v>0</v>
      </c>
      <c r="P61" s="213">
        <v>0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45" t="s">
        <v>849</v>
      </c>
      <c r="W61" s="246"/>
      <c r="X61" s="247"/>
    </row>
    <row r="62" spans="1:28" ht="21.75" customHeight="1" x14ac:dyDescent="0.25">
      <c r="A62" s="119" t="s">
        <v>821</v>
      </c>
      <c r="B62" s="313" t="s">
        <v>963</v>
      </c>
      <c r="C62" s="27" t="s">
        <v>964</v>
      </c>
      <c r="D62" s="191" t="s">
        <v>849</v>
      </c>
      <c r="E62" s="213">
        <v>2</v>
      </c>
      <c r="F62" s="213">
        <v>0</v>
      </c>
      <c r="G62" s="213">
        <v>0</v>
      </c>
      <c r="H62" s="183">
        <v>0.24</v>
      </c>
      <c r="I62" s="213">
        <v>0</v>
      </c>
      <c r="J62" s="213">
        <v>0</v>
      </c>
      <c r="K62" s="213">
        <v>2</v>
      </c>
      <c r="L62" s="213">
        <v>0</v>
      </c>
      <c r="M62" s="213">
        <v>0</v>
      </c>
      <c r="N62" s="183">
        <v>0.24</v>
      </c>
      <c r="O62" s="213">
        <v>0</v>
      </c>
      <c r="P62" s="213">
        <v>0</v>
      </c>
      <c r="Q62" s="213">
        <v>0</v>
      </c>
      <c r="R62" s="213">
        <v>0</v>
      </c>
      <c r="S62" s="213">
        <v>0</v>
      </c>
      <c r="T62" s="213">
        <v>0</v>
      </c>
      <c r="U62" s="213">
        <v>0</v>
      </c>
      <c r="V62" s="245" t="s">
        <v>849</v>
      </c>
      <c r="W62" s="246"/>
      <c r="X62" s="247"/>
    </row>
    <row r="63" spans="1:28" ht="20.25" customHeight="1" x14ac:dyDescent="0.25">
      <c r="A63" s="119" t="s">
        <v>821</v>
      </c>
      <c r="B63" s="313" t="s">
        <v>965</v>
      </c>
      <c r="C63" s="27" t="s">
        <v>966</v>
      </c>
      <c r="D63" s="191" t="s">
        <v>849</v>
      </c>
      <c r="E63" s="213">
        <v>2</v>
      </c>
      <c r="F63" s="213">
        <v>0</v>
      </c>
      <c r="G63" s="213">
        <v>0</v>
      </c>
      <c r="H63" s="183">
        <v>0.23</v>
      </c>
      <c r="I63" s="213">
        <v>0</v>
      </c>
      <c r="J63" s="213">
        <v>0</v>
      </c>
      <c r="K63" s="213">
        <v>2</v>
      </c>
      <c r="L63" s="213">
        <v>0</v>
      </c>
      <c r="M63" s="213">
        <v>0</v>
      </c>
      <c r="N63" s="183">
        <v>0.23</v>
      </c>
      <c r="O63" s="213">
        <v>0</v>
      </c>
      <c r="P63" s="213">
        <v>0</v>
      </c>
      <c r="Q63" s="213">
        <v>0</v>
      </c>
      <c r="R63" s="213">
        <v>0</v>
      </c>
      <c r="S63" s="213">
        <v>0</v>
      </c>
      <c r="T63" s="213">
        <v>0</v>
      </c>
      <c r="U63" s="213">
        <v>0</v>
      </c>
      <c r="V63" s="245" t="s">
        <v>849</v>
      </c>
      <c r="W63" s="246"/>
      <c r="X63" s="247"/>
    </row>
    <row r="64" spans="1:28" ht="22.5" customHeight="1" x14ac:dyDescent="0.25">
      <c r="A64" s="119" t="s">
        <v>821</v>
      </c>
      <c r="B64" s="313" t="s">
        <v>967</v>
      </c>
      <c r="C64" s="27" t="s">
        <v>968</v>
      </c>
      <c r="D64" s="191" t="s">
        <v>849</v>
      </c>
      <c r="E64" s="213">
        <v>2</v>
      </c>
      <c r="F64" s="213">
        <v>0</v>
      </c>
      <c r="G64" s="213">
        <v>0</v>
      </c>
      <c r="H64" s="183">
        <v>0.44</v>
      </c>
      <c r="I64" s="213">
        <v>0</v>
      </c>
      <c r="J64" s="213">
        <v>0</v>
      </c>
      <c r="K64" s="213">
        <v>2</v>
      </c>
      <c r="L64" s="213">
        <v>0</v>
      </c>
      <c r="M64" s="213">
        <v>0</v>
      </c>
      <c r="N64" s="183">
        <v>0.44</v>
      </c>
      <c r="O64" s="213">
        <v>0</v>
      </c>
      <c r="P64" s="213">
        <v>0</v>
      </c>
      <c r="Q64" s="213">
        <v>0</v>
      </c>
      <c r="R64" s="213">
        <v>0</v>
      </c>
      <c r="S64" s="213">
        <v>0</v>
      </c>
      <c r="T64" s="213">
        <v>0</v>
      </c>
      <c r="U64" s="213">
        <v>0</v>
      </c>
      <c r="V64" s="245" t="s">
        <v>849</v>
      </c>
      <c r="W64" s="246"/>
      <c r="X64" s="247"/>
    </row>
    <row r="65" spans="1:24" ht="24" customHeight="1" x14ac:dyDescent="0.25">
      <c r="A65" s="119" t="s">
        <v>821</v>
      </c>
      <c r="B65" s="313" t="s">
        <v>969</v>
      </c>
      <c r="C65" s="27" t="s">
        <v>970</v>
      </c>
      <c r="D65" s="191" t="s">
        <v>849</v>
      </c>
      <c r="E65" s="213">
        <v>2</v>
      </c>
      <c r="F65" s="213">
        <v>0</v>
      </c>
      <c r="G65" s="213">
        <v>0</v>
      </c>
      <c r="H65" s="183">
        <v>0.41499999999999998</v>
      </c>
      <c r="I65" s="213">
        <v>0</v>
      </c>
      <c r="J65" s="213">
        <v>0</v>
      </c>
      <c r="K65" s="213">
        <v>2</v>
      </c>
      <c r="L65" s="213">
        <v>0</v>
      </c>
      <c r="M65" s="213">
        <v>0</v>
      </c>
      <c r="N65" s="183">
        <v>0.41499999999999998</v>
      </c>
      <c r="O65" s="213">
        <v>0</v>
      </c>
      <c r="P65" s="213">
        <v>0</v>
      </c>
      <c r="Q65" s="213">
        <v>0</v>
      </c>
      <c r="R65" s="213">
        <v>0</v>
      </c>
      <c r="S65" s="213">
        <v>0</v>
      </c>
      <c r="T65" s="213">
        <v>0</v>
      </c>
      <c r="U65" s="213">
        <v>0</v>
      </c>
      <c r="V65" s="245" t="s">
        <v>849</v>
      </c>
      <c r="W65" s="246"/>
      <c r="X65" s="247"/>
    </row>
    <row r="66" spans="1:24" ht="24.75" customHeight="1" x14ac:dyDescent="0.25">
      <c r="A66" s="119" t="s">
        <v>821</v>
      </c>
      <c r="B66" s="313" t="s">
        <v>971</v>
      </c>
      <c r="C66" s="27" t="s">
        <v>972</v>
      </c>
      <c r="D66" s="191" t="s">
        <v>849</v>
      </c>
      <c r="E66" s="213">
        <v>2</v>
      </c>
      <c r="F66" s="213">
        <v>0</v>
      </c>
      <c r="G66" s="213">
        <v>0</v>
      </c>
      <c r="H66" s="183">
        <v>0.21</v>
      </c>
      <c r="I66" s="213">
        <v>0</v>
      </c>
      <c r="J66" s="213">
        <v>0</v>
      </c>
      <c r="K66" s="213">
        <v>2</v>
      </c>
      <c r="L66" s="213">
        <v>0</v>
      </c>
      <c r="M66" s="213">
        <v>0</v>
      </c>
      <c r="N66" s="183">
        <v>0.21</v>
      </c>
      <c r="O66" s="213">
        <v>0</v>
      </c>
      <c r="P66" s="213">
        <v>0</v>
      </c>
      <c r="Q66" s="213">
        <v>0</v>
      </c>
      <c r="R66" s="213">
        <v>0</v>
      </c>
      <c r="S66" s="213">
        <v>0</v>
      </c>
      <c r="T66" s="213">
        <v>0</v>
      </c>
      <c r="U66" s="213">
        <v>0</v>
      </c>
      <c r="V66" s="245" t="s">
        <v>849</v>
      </c>
      <c r="W66" s="246"/>
      <c r="X66" s="247"/>
    </row>
    <row r="67" spans="1:24" ht="24" customHeight="1" x14ac:dyDescent="0.25">
      <c r="A67" s="119" t="s">
        <v>821</v>
      </c>
      <c r="B67" s="313" t="s">
        <v>973</v>
      </c>
      <c r="C67" s="27" t="s">
        <v>974</v>
      </c>
      <c r="D67" s="191" t="s">
        <v>849</v>
      </c>
      <c r="E67" s="213">
        <v>3</v>
      </c>
      <c r="F67" s="213">
        <v>0</v>
      </c>
      <c r="G67" s="213">
        <v>0</v>
      </c>
      <c r="H67" s="183">
        <v>0.27</v>
      </c>
      <c r="I67" s="213">
        <v>0</v>
      </c>
      <c r="J67" s="213">
        <v>0</v>
      </c>
      <c r="K67" s="213">
        <v>2</v>
      </c>
      <c r="L67" s="213">
        <v>0</v>
      </c>
      <c r="M67" s="213">
        <v>0</v>
      </c>
      <c r="N67" s="183">
        <v>0.27</v>
      </c>
      <c r="O67" s="213">
        <v>0</v>
      </c>
      <c r="P67" s="213">
        <v>0</v>
      </c>
      <c r="Q67" s="213">
        <v>0</v>
      </c>
      <c r="R67" s="213">
        <v>0</v>
      </c>
      <c r="S67" s="213">
        <v>0</v>
      </c>
      <c r="T67" s="213">
        <v>0</v>
      </c>
      <c r="U67" s="213">
        <v>0</v>
      </c>
      <c r="V67" s="245" t="s">
        <v>849</v>
      </c>
      <c r="W67" s="246"/>
      <c r="X67" s="247"/>
    </row>
    <row r="68" spans="1:24" ht="24.75" customHeight="1" x14ac:dyDescent="0.25">
      <c r="A68" s="119" t="s">
        <v>821</v>
      </c>
      <c r="B68" s="313" t="s">
        <v>975</v>
      </c>
      <c r="C68" s="27" t="s">
        <v>976</v>
      </c>
      <c r="D68" s="191" t="s">
        <v>849</v>
      </c>
      <c r="E68" s="213">
        <v>3</v>
      </c>
      <c r="F68" s="213">
        <v>0</v>
      </c>
      <c r="G68" s="213">
        <v>0</v>
      </c>
      <c r="H68" s="183">
        <v>0.12</v>
      </c>
      <c r="I68" s="213">
        <v>0</v>
      </c>
      <c r="J68" s="213">
        <v>0</v>
      </c>
      <c r="K68" s="213">
        <v>2</v>
      </c>
      <c r="L68" s="213">
        <v>0</v>
      </c>
      <c r="M68" s="213">
        <v>0</v>
      </c>
      <c r="N68" s="183">
        <v>0.12</v>
      </c>
      <c r="O68" s="213">
        <v>0</v>
      </c>
      <c r="P68" s="213">
        <v>0</v>
      </c>
      <c r="Q68" s="213">
        <v>0</v>
      </c>
      <c r="R68" s="213">
        <v>0</v>
      </c>
      <c r="S68" s="213">
        <v>0</v>
      </c>
      <c r="T68" s="213">
        <v>0</v>
      </c>
      <c r="U68" s="213">
        <v>0</v>
      </c>
      <c r="V68" s="245" t="s">
        <v>849</v>
      </c>
      <c r="W68" s="246"/>
      <c r="X68" s="247"/>
    </row>
    <row r="69" spans="1:24" ht="27.75" customHeight="1" x14ac:dyDescent="0.25">
      <c r="A69" s="119" t="s">
        <v>821</v>
      </c>
      <c r="B69" s="313" t="s">
        <v>977</v>
      </c>
      <c r="C69" s="27" t="s">
        <v>978</v>
      </c>
      <c r="D69" s="191" t="s">
        <v>849</v>
      </c>
      <c r="E69" s="213">
        <v>3</v>
      </c>
      <c r="F69" s="213">
        <v>0</v>
      </c>
      <c r="G69" s="213">
        <v>0</v>
      </c>
      <c r="H69" s="183">
        <v>0.08</v>
      </c>
      <c r="I69" s="213">
        <v>0</v>
      </c>
      <c r="J69" s="213">
        <v>0</v>
      </c>
      <c r="K69" s="213">
        <v>2</v>
      </c>
      <c r="L69" s="213">
        <v>0</v>
      </c>
      <c r="M69" s="213">
        <v>0</v>
      </c>
      <c r="N69" s="183">
        <v>0.08</v>
      </c>
      <c r="O69" s="213">
        <v>0</v>
      </c>
      <c r="P69" s="213">
        <v>0</v>
      </c>
      <c r="Q69" s="213">
        <v>0</v>
      </c>
      <c r="R69" s="213">
        <v>0</v>
      </c>
      <c r="S69" s="213">
        <v>0</v>
      </c>
      <c r="T69" s="213">
        <v>0</v>
      </c>
      <c r="U69" s="213">
        <v>0</v>
      </c>
      <c r="V69" s="245" t="s">
        <v>849</v>
      </c>
      <c r="W69" s="246"/>
      <c r="X69" s="247"/>
    </row>
    <row r="70" spans="1:24" ht="22.5" customHeight="1" x14ac:dyDescent="0.25">
      <c r="A70" s="119" t="s">
        <v>821</v>
      </c>
      <c r="B70" s="313" t="s">
        <v>979</v>
      </c>
      <c r="C70" s="27" t="s">
        <v>980</v>
      </c>
      <c r="D70" s="191" t="s">
        <v>849</v>
      </c>
      <c r="E70" s="213">
        <v>3</v>
      </c>
      <c r="F70" s="213">
        <v>0</v>
      </c>
      <c r="G70" s="213">
        <v>0</v>
      </c>
      <c r="H70" s="183">
        <v>0.32</v>
      </c>
      <c r="I70" s="213">
        <v>0</v>
      </c>
      <c r="J70" s="213">
        <v>0</v>
      </c>
      <c r="K70" s="213">
        <v>2</v>
      </c>
      <c r="L70" s="213">
        <v>0</v>
      </c>
      <c r="M70" s="213">
        <v>0</v>
      </c>
      <c r="N70" s="183">
        <v>0.32</v>
      </c>
      <c r="O70" s="213">
        <v>0</v>
      </c>
      <c r="P70" s="213">
        <v>0</v>
      </c>
      <c r="Q70" s="213">
        <v>0</v>
      </c>
      <c r="R70" s="213">
        <v>0</v>
      </c>
      <c r="S70" s="213">
        <v>0</v>
      </c>
      <c r="T70" s="213">
        <v>0</v>
      </c>
      <c r="U70" s="213">
        <v>0</v>
      </c>
      <c r="V70" s="245" t="s">
        <v>849</v>
      </c>
      <c r="W70" s="246"/>
      <c r="X70" s="247"/>
    </row>
    <row r="71" spans="1:24" ht="30" customHeight="1" x14ac:dyDescent="0.25">
      <c r="A71" s="119" t="s">
        <v>821</v>
      </c>
      <c r="B71" s="313" t="s">
        <v>981</v>
      </c>
      <c r="C71" s="27" t="s">
        <v>982</v>
      </c>
      <c r="D71" s="191" t="s">
        <v>849</v>
      </c>
      <c r="E71" s="213">
        <v>3</v>
      </c>
      <c r="F71" s="213">
        <v>0</v>
      </c>
      <c r="G71" s="213">
        <v>0</v>
      </c>
      <c r="H71" s="183">
        <v>0.56499999999999995</v>
      </c>
      <c r="I71" s="213">
        <v>0</v>
      </c>
      <c r="J71" s="213">
        <v>0</v>
      </c>
      <c r="K71" s="213">
        <v>2</v>
      </c>
      <c r="L71" s="213">
        <v>0</v>
      </c>
      <c r="M71" s="213">
        <v>0</v>
      </c>
      <c r="N71" s="183">
        <v>0.56499999999999995</v>
      </c>
      <c r="O71" s="213">
        <v>0</v>
      </c>
      <c r="P71" s="213">
        <v>0</v>
      </c>
      <c r="Q71" s="213">
        <v>0</v>
      </c>
      <c r="R71" s="213">
        <v>0</v>
      </c>
      <c r="S71" s="213">
        <v>0</v>
      </c>
      <c r="T71" s="213">
        <v>0</v>
      </c>
      <c r="U71" s="213">
        <v>0</v>
      </c>
      <c r="V71" s="245" t="s">
        <v>849</v>
      </c>
      <c r="W71" s="246"/>
      <c r="X71" s="247"/>
    </row>
    <row r="72" spans="1:24" ht="25.5" customHeight="1" x14ac:dyDescent="0.25">
      <c r="A72" s="119" t="s">
        <v>821</v>
      </c>
      <c r="B72" s="313" t="s">
        <v>983</v>
      </c>
      <c r="C72" s="27" t="s">
        <v>984</v>
      </c>
      <c r="D72" s="191" t="s">
        <v>849</v>
      </c>
      <c r="E72" s="213">
        <v>3</v>
      </c>
      <c r="F72" s="213">
        <v>0</v>
      </c>
      <c r="G72" s="213">
        <v>0</v>
      </c>
      <c r="H72" s="183">
        <v>0.37</v>
      </c>
      <c r="I72" s="213">
        <v>0</v>
      </c>
      <c r="J72" s="213">
        <v>0</v>
      </c>
      <c r="K72" s="213">
        <v>2</v>
      </c>
      <c r="L72" s="213">
        <v>0</v>
      </c>
      <c r="M72" s="213">
        <v>0</v>
      </c>
      <c r="N72" s="183">
        <v>0.37</v>
      </c>
      <c r="O72" s="213">
        <v>0</v>
      </c>
      <c r="P72" s="213">
        <v>0</v>
      </c>
      <c r="Q72" s="213">
        <v>0</v>
      </c>
      <c r="R72" s="213">
        <v>0</v>
      </c>
      <c r="S72" s="213">
        <v>0</v>
      </c>
      <c r="T72" s="213">
        <v>0</v>
      </c>
      <c r="U72" s="213">
        <v>0</v>
      </c>
      <c r="V72" s="245" t="s">
        <v>849</v>
      </c>
      <c r="W72" s="246"/>
      <c r="X72" s="247"/>
    </row>
    <row r="73" spans="1:24" ht="24" customHeight="1" x14ac:dyDescent="0.25">
      <c r="A73" s="119" t="s">
        <v>821</v>
      </c>
      <c r="B73" s="313" t="s">
        <v>985</v>
      </c>
      <c r="C73" s="27" t="s">
        <v>986</v>
      </c>
      <c r="D73" s="191" t="s">
        <v>849</v>
      </c>
      <c r="E73" s="213">
        <v>3</v>
      </c>
      <c r="F73" s="213">
        <v>0</v>
      </c>
      <c r="G73" s="213">
        <v>0</v>
      </c>
      <c r="H73" s="183">
        <v>0.42</v>
      </c>
      <c r="I73" s="213">
        <v>0</v>
      </c>
      <c r="J73" s="213">
        <v>0</v>
      </c>
      <c r="K73" s="213">
        <v>2</v>
      </c>
      <c r="L73" s="213">
        <v>0</v>
      </c>
      <c r="M73" s="213">
        <v>0</v>
      </c>
      <c r="N73" s="183">
        <v>0.42</v>
      </c>
      <c r="O73" s="213">
        <v>0</v>
      </c>
      <c r="P73" s="213">
        <v>0</v>
      </c>
      <c r="Q73" s="213">
        <v>0</v>
      </c>
      <c r="R73" s="213">
        <v>0</v>
      </c>
      <c r="S73" s="213">
        <v>0</v>
      </c>
      <c r="T73" s="213">
        <v>0</v>
      </c>
      <c r="U73" s="213">
        <v>0</v>
      </c>
      <c r="V73" s="245" t="s">
        <v>849</v>
      </c>
      <c r="W73" s="246"/>
      <c r="X73" s="247"/>
    </row>
    <row r="74" spans="1:24" ht="24" customHeight="1" x14ac:dyDescent="0.25">
      <c r="A74" s="119" t="s">
        <v>821</v>
      </c>
      <c r="B74" s="313" t="s">
        <v>987</v>
      </c>
      <c r="C74" s="27" t="s">
        <v>988</v>
      </c>
      <c r="D74" s="191" t="s">
        <v>849</v>
      </c>
      <c r="E74" s="213">
        <v>3</v>
      </c>
      <c r="F74" s="213">
        <v>0</v>
      </c>
      <c r="G74" s="213">
        <v>0</v>
      </c>
      <c r="H74" s="183">
        <v>0.48699999999999999</v>
      </c>
      <c r="I74" s="213">
        <v>0</v>
      </c>
      <c r="J74" s="213">
        <v>0</v>
      </c>
      <c r="K74" s="213">
        <v>2</v>
      </c>
      <c r="L74" s="213">
        <v>0</v>
      </c>
      <c r="M74" s="213">
        <v>0</v>
      </c>
      <c r="N74" s="183">
        <v>0.48699999999999999</v>
      </c>
      <c r="O74" s="213">
        <v>0</v>
      </c>
      <c r="P74" s="213">
        <v>0</v>
      </c>
      <c r="Q74" s="213">
        <v>0</v>
      </c>
      <c r="R74" s="213">
        <v>0</v>
      </c>
      <c r="S74" s="213">
        <v>0</v>
      </c>
      <c r="T74" s="213">
        <v>0</v>
      </c>
      <c r="U74" s="213">
        <v>0</v>
      </c>
      <c r="V74" s="245" t="s">
        <v>849</v>
      </c>
      <c r="W74" s="246"/>
      <c r="X74" s="247"/>
    </row>
    <row r="75" spans="1:24" ht="24" customHeight="1" x14ac:dyDescent="0.25">
      <c r="A75" s="119" t="s">
        <v>821</v>
      </c>
      <c r="B75" s="313" t="s">
        <v>989</v>
      </c>
      <c r="C75" s="27" t="s">
        <v>990</v>
      </c>
      <c r="D75" s="191" t="s">
        <v>849</v>
      </c>
      <c r="E75" s="213">
        <v>3</v>
      </c>
      <c r="F75" s="213">
        <v>0</v>
      </c>
      <c r="G75" s="213">
        <v>0</v>
      </c>
      <c r="H75" s="183">
        <v>0.33</v>
      </c>
      <c r="I75" s="213">
        <v>0</v>
      </c>
      <c r="J75" s="213">
        <v>0</v>
      </c>
      <c r="K75" s="213">
        <v>2</v>
      </c>
      <c r="L75" s="213">
        <v>0</v>
      </c>
      <c r="M75" s="213">
        <v>0</v>
      </c>
      <c r="N75" s="183">
        <v>0.33</v>
      </c>
      <c r="O75" s="213">
        <v>0</v>
      </c>
      <c r="P75" s="213">
        <v>0</v>
      </c>
      <c r="Q75" s="213">
        <v>0</v>
      </c>
      <c r="R75" s="213">
        <v>0</v>
      </c>
      <c r="S75" s="213">
        <v>0</v>
      </c>
      <c r="T75" s="213">
        <v>0</v>
      </c>
      <c r="U75" s="213">
        <v>0</v>
      </c>
      <c r="V75" s="245" t="s">
        <v>849</v>
      </c>
      <c r="W75" s="246"/>
      <c r="X75" s="247"/>
    </row>
    <row r="76" spans="1:24" ht="22.5" customHeight="1" x14ac:dyDescent="0.25">
      <c r="A76" s="119" t="s">
        <v>821</v>
      </c>
      <c r="B76" s="313" t="s">
        <v>991</v>
      </c>
      <c r="C76" s="27" t="s">
        <v>992</v>
      </c>
      <c r="D76" s="191" t="s">
        <v>849</v>
      </c>
      <c r="E76" s="213">
        <v>3</v>
      </c>
      <c r="F76" s="213">
        <v>0</v>
      </c>
      <c r="G76" s="213">
        <v>0</v>
      </c>
      <c r="H76" s="183">
        <v>0.11799999999999999</v>
      </c>
      <c r="I76" s="213">
        <v>0</v>
      </c>
      <c r="J76" s="213">
        <v>0</v>
      </c>
      <c r="K76" s="213">
        <v>2</v>
      </c>
      <c r="L76" s="213">
        <v>0</v>
      </c>
      <c r="M76" s="213">
        <v>0</v>
      </c>
      <c r="N76" s="183">
        <v>0.11799999999999999</v>
      </c>
      <c r="O76" s="213">
        <v>0</v>
      </c>
      <c r="P76" s="213">
        <v>0</v>
      </c>
      <c r="Q76" s="213">
        <v>0</v>
      </c>
      <c r="R76" s="213">
        <v>0</v>
      </c>
      <c r="S76" s="213">
        <v>0</v>
      </c>
      <c r="T76" s="213">
        <v>0</v>
      </c>
      <c r="U76" s="213">
        <v>0</v>
      </c>
      <c r="V76" s="245" t="s">
        <v>849</v>
      </c>
      <c r="W76" s="246"/>
      <c r="X76" s="247"/>
    </row>
    <row r="77" spans="1:24" ht="27.75" customHeight="1" x14ac:dyDescent="0.25">
      <c r="A77" s="119" t="s">
        <v>821</v>
      </c>
      <c r="B77" s="313" t="s">
        <v>993</v>
      </c>
      <c r="C77" s="27" t="s">
        <v>994</v>
      </c>
      <c r="D77" s="191" t="s">
        <v>849</v>
      </c>
      <c r="E77" s="213">
        <v>3</v>
      </c>
      <c r="F77" s="213">
        <v>0</v>
      </c>
      <c r="G77" s="213">
        <v>0</v>
      </c>
      <c r="H77" s="183">
        <v>0.17</v>
      </c>
      <c r="I77" s="213">
        <v>0</v>
      </c>
      <c r="J77" s="213">
        <v>0</v>
      </c>
      <c r="K77" s="213">
        <v>2</v>
      </c>
      <c r="L77" s="213">
        <v>0</v>
      </c>
      <c r="M77" s="213">
        <v>0</v>
      </c>
      <c r="N77" s="183">
        <v>0.17</v>
      </c>
      <c r="O77" s="213">
        <v>0</v>
      </c>
      <c r="P77" s="213">
        <v>0</v>
      </c>
      <c r="Q77" s="213">
        <v>0</v>
      </c>
      <c r="R77" s="213">
        <v>0</v>
      </c>
      <c r="S77" s="213">
        <v>0</v>
      </c>
      <c r="T77" s="213">
        <v>0</v>
      </c>
      <c r="U77" s="213">
        <v>0</v>
      </c>
      <c r="V77" s="245" t="s">
        <v>849</v>
      </c>
      <c r="W77" s="246"/>
      <c r="X77" s="247"/>
    </row>
    <row r="78" spans="1:24" ht="22.5" customHeight="1" x14ac:dyDescent="0.25">
      <c r="A78" s="119" t="s">
        <v>821</v>
      </c>
      <c r="B78" s="313" t="s">
        <v>995</v>
      </c>
      <c r="C78" s="27" t="s">
        <v>996</v>
      </c>
      <c r="D78" s="191" t="s">
        <v>849</v>
      </c>
      <c r="E78" s="213">
        <v>3</v>
      </c>
      <c r="F78" s="213">
        <v>0</v>
      </c>
      <c r="G78" s="213">
        <v>0</v>
      </c>
      <c r="H78" s="183">
        <v>0.46500000000000002</v>
      </c>
      <c r="I78" s="213">
        <v>0</v>
      </c>
      <c r="J78" s="213">
        <v>0</v>
      </c>
      <c r="K78" s="213">
        <v>2</v>
      </c>
      <c r="L78" s="213">
        <v>0</v>
      </c>
      <c r="M78" s="213">
        <v>0</v>
      </c>
      <c r="N78" s="183">
        <v>0.46500000000000002</v>
      </c>
      <c r="O78" s="213">
        <v>0</v>
      </c>
      <c r="P78" s="213">
        <v>0</v>
      </c>
      <c r="Q78" s="213">
        <v>0</v>
      </c>
      <c r="R78" s="213">
        <v>0</v>
      </c>
      <c r="S78" s="213">
        <v>0</v>
      </c>
      <c r="T78" s="213">
        <v>0</v>
      </c>
      <c r="U78" s="213">
        <v>0</v>
      </c>
      <c r="V78" s="245" t="s">
        <v>849</v>
      </c>
      <c r="W78" s="246"/>
      <c r="X78" s="247"/>
    </row>
    <row r="79" spans="1:24" ht="21.75" customHeight="1" x14ac:dyDescent="0.25">
      <c r="A79" s="119" t="s">
        <v>821</v>
      </c>
      <c r="B79" s="313" t="s">
        <v>997</v>
      </c>
      <c r="C79" s="27" t="s">
        <v>998</v>
      </c>
      <c r="D79" s="191" t="s">
        <v>849</v>
      </c>
      <c r="E79" s="213">
        <v>2</v>
      </c>
      <c r="F79" s="213">
        <v>0</v>
      </c>
      <c r="G79" s="213">
        <v>0</v>
      </c>
      <c r="H79" s="183">
        <v>0.27</v>
      </c>
      <c r="I79" s="213">
        <v>0</v>
      </c>
      <c r="J79" s="213">
        <v>0</v>
      </c>
      <c r="K79" s="213">
        <v>2</v>
      </c>
      <c r="L79" s="213">
        <v>0</v>
      </c>
      <c r="M79" s="213">
        <v>0</v>
      </c>
      <c r="N79" s="183">
        <v>0.27</v>
      </c>
      <c r="O79" s="213">
        <v>0</v>
      </c>
      <c r="P79" s="213">
        <v>0</v>
      </c>
      <c r="Q79" s="213">
        <v>0</v>
      </c>
      <c r="R79" s="213">
        <v>0</v>
      </c>
      <c r="S79" s="213">
        <v>0</v>
      </c>
      <c r="T79" s="213">
        <v>0</v>
      </c>
      <c r="U79" s="213">
        <v>0</v>
      </c>
      <c r="V79" s="245" t="s">
        <v>849</v>
      </c>
      <c r="W79" s="246"/>
      <c r="X79" s="247"/>
    </row>
    <row r="80" spans="1:24" ht="28.5" customHeight="1" x14ac:dyDescent="0.25">
      <c r="A80" s="119" t="s">
        <v>821</v>
      </c>
      <c r="B80" s="313" t="s">
        <v>999</v>
      </c>
      <c r="C80" s="27" t="s">
        <v>1000</v>
      </c>
      <c r="D80" s="191" t="s">
        <v>849</v>
      </c>
      <c r="E80" s="213">
        <v>2</v>
      </c>
      <c r="F80" s="213">
        <v>0</v>
      </c>
      <c r="G80" s="213">
        <v>0</v>
      </c>
      <c r="H80" s="183">
        <v>0.45</v>
      </c>
      <c r="I80" s="213">
        <v>0</v>
      </c>
      <c r="J80" s="213">
        <v>0</v>
      </c>
      <c r="K80" s="213">
        <v>2</v>
      </c>
      <c r="L80" s="213">
        <v>0</v>
      </c>
      <c r="M80" s="213">
        <v>0</v>
      </c>
      <c r="N80" s="183">
        <v>0.45</v>
      </c>
      <c r="O80" s="213">
        <v>0</v>
      </c>
      <c r="P80" s="213">
        <v>0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45" t="s">
        <v>849</v>
      </c>
      <c r="W80" s="246"/>
      <c r="X80" s="247"/>
    </row>
    <row r="81" spans="1:28" ht="21.75" customHeight="1" x14ac:dyDescent="0.25">
      <c r="A81" s="119" t="s">
        <v>821</v>
      </c>
      <c r="B81" s="313" t="s">
        <v>1001</v>
      </c>
      <c r="C81" s="27" t="s">
        <v>1002</v>
      </c>
      <c r="D81" s="191" t="s">
        <v>849</v>
      </c>
      <c r="E81" s="213">
        <v>2</v>
      </c>
      <c r="F81" s="213">
        <v>0</v>
      </c>
      <c r="G81" s="213">
        <v>0</v>
      </c>
      <c r="H81" s="183">
        <v>0.52500000000000002</v>
      </c>
      <c r="I81" s="213">
        <v>0</v>
      </c>
      <c r="J81" s="213">
        <v>0</v>
      </c>
      <c r="K81" s="213">
        <v>2</v>
      </c>
      <c r="L81" s="213">
        <v>0</v>
      </c>
      <c r="M81" s="213">
        <v>0</v>
      </c>
      <c r="N81" s="183">
        <v>0.52500000000000002</v>
      </c>
      <c r="O81" s="213">
        <v>0</v>
      </c>
      <c r="P81" s="213">
        <v>0</v>
      </c>
      <c r="Q81" s="213">
        <v>0</v>
      </c>
      <c r="R81" s="213">
        <v>0</v>
      </c>
      <c r="S81" s="213">
        <v>0</v>
      </c>
      <c r="T81" s="213">
        <v>0</v>
      </c>
      <c r="U81" s="213">
        <v>0</v>
      </c>
      <c r="V81" s="245" t="s">
        <v>849</v>
      </c>
      <c r="W81" s="246"/>
      <c r="X81" s="247"/>
    </row>
    <row r="82" spans="1:28" ht="24.75" customHeight="1" x14ac:dyDescent="0.25">
      <c r="A82" s="119" t="s">
        <v>821</v>
      </c>
      <c r="B82" s="313" t="s">
        <v>1003</v>
      </c>
      <c r="C82" s="27" t="s">
        <v>1004</v>
      </c>
      <c r="D82" s="191" t="s">
        <v>849</v>
      </c>
      <c r="E82" s="213">
        <v>2</v>
      </c>
      <c r="F82" s="213">
        <v>0</v>
      </c>
      <c r="G82" s="213">
        <v>0</v>
      </c>
      <c r="H82" s="183">
        <v>0.79800000000000004</v>
      </c>
      <c r="I82" s="213">
        <v>0</v>
      </c>
      <c r="J82" s="213">
        <v>0</v>
      </c>
      <c r="K82" s="213">
        <v>2</v>
      </c>
      <c r="L82" s="213">
        <v>0</v>
      </c>
      <c r="M82" s="213">
        <v>0</v>
      </c>
      <c r="N82" s="183">
        <v>0.79800000000000004</v>
      </c>
      <c r="O82" s="213">
        <v>0</v>
      </c>
      <c r="P82" s="213">
        <v>0</v>
      </c>
      <c r="Q82" s="213">
        <v>0</v>
      </c>
      <c r="R82" s="213">
        <v>0</v>
      </c>
      <c r="S82" s="213">
        <v>0</v>
      </c>
      <c r="T82" s="213">
        <v>0</v>
      </c>
      <c r="U82" s="213">
        <v>0</v>
      </c>
      <c r="V82" s="245" t="s">
        <v>849</v>
      </c>
      <c r="W82" s="246"/>
      <c r="X82" s="247"/>
    </row>
    <row r="83" spans="1:28" ht="30" customHeight="1" x14ac:dyDescent="0.25">
      <c r="A83" s="119" t="s">
        <v>821</v>
      </c>
      <c r="B83" s="313" t="s">
        <v>1005</v>
      </c>
      <c r="C83" s="27" t="s">
        <v>1006</v>
      </c>
      <c r="D83" s="191" t="s">
        <v>849</v>
      </c>
      <c r="E83" s="213">
        <v>2</v>
      </c>
      <c r="F83" s="213">
        <v>0</v>
      </c>
      <c r="G83" s="213">
        <v>0</v>
      </c>
      <c r="H83" s="183">
        <v>0.33</v>
      </c>
      <c r="I83" s="213">
        <v>0</v>
      </c>
      <c r="J83" s="213">
        <v>0</v>
      </c>
      <c r="K83" s="213">
        <v>2</v>
      </c>
      <c r="L83" s="213">
        <v>0</v>
      </c>
      <c r="M83" s="213">
        <v>0</v>
      </c>
      <c r="N83" s="183">
        <v>0.33</v>
      </c>
      <c r="O83" s="213">
        <v>0</v>
      </c>
      <c r="P83" s="213">
        <v>0</v>
      </c>
      <c r="Q83" s="213">
        <v>0</v>
      </c>
      <c r="R83" s="213">
        <v>0</v>
      </c>
      <c r="S83" s="213">
        <v>0</v>
      </c>
      <c r="T83" s="213">
        <v>0</v>
      </c>
      <c r="U83" s="213">
        <v>0</v>
      </c>
      <c r="V83" s="245" t="s">
        <v>849</v>
      </c>
      <c r="W83" s="246"/>
      <c r="X83" s="247"/>
    </row>
    <row r="84" spans="1:28" ht="21" customHeight="1" x14ac:dyDescent="0.25">
      <c r="A84" s="119" t="s">
        <v>821</v>
      </c>
      <c r="B84" s="313" t="s">
        <v>1007</v>
      </c>
      <c r="C84" s="27" t="s">
        <v>1008</v>
      </c>
      <c r="D84" s="191" t="s">
        <v>849</v>
      </c>
      <c r="E84" s="213">
        <v>3</v>
      </c>
      <c r="F84" s="213">
        <v>0</v>
      </c>
      <c r="G84" s="213">
        <v>0</v>
      </c>
      <c r="H84" s="183">
        <v>0.32</v>
      </c>
      <c r="I84" s="213">
        <v>0</v>
      </c>
      <c r="J84" s="213">
        <v>0</v>
      </c>
      <c r="K84" s="213">
        <v>2</v>
      </c>
      <c r="L84" s="213">
        <v>0</v>
      </c>
      <c r="M84" s="213">
        <v>0</v>
      </c>
      <c r="N84" s="183">
        <v>0.32</v>
      </c>
      <c r="O84" s="213">
        <v>0</v>
      </c>
      <c r="P84" s="213">
        <v>0</v>
      </c>
      <c r="Q84" s="213">
        <v>0</v>
      </c>
      <c r="R84" s="213">
        <v>0</v>
      </c>
      <c r="S84" s="213">
        <v>0</v>
      </c>
      <c r="T84" s="213">
        <v>0</v>
      </c>
      <c r="U84" s="213">
        <v>0</v>
      </c>
      <c r="V84" s="245" t="s">
        <v>849</v>
      </c>
      <c r="W84" s="246"/>
      <c r="X84" s="247"/>
    </row>
    <row r="85" spans="1:28" ht="21.75" customHeight="1" x14ac:dyDescent="0.25">
      <c r="A85" s="119" t="s">
        <v>821</v>
      </c>
      <c r="B85" s="313" t="s">
        <v>1009</v>
      </c>
      <c r="C85" s="27" t="s">
        <v>1010</v>
      </c>
      <c r="D85" s="191" t="s">
        <v>849</v>
      </c>
      <c r="E85" s="213">
        <v>3</v>
      </c>
      <c r="F85" s="213">
        <v>0</v>
      </c>
      <c r="G85" s="213">
        <v>0</v>
      </c>
      <c r="H85" s="183">
        <v>0.35</v>
      </c>
      <c r="I85" s="213">
        <v>0</v>
      </c>
      <c r="J85" s="213">
        <v>0</v>
      </c>
      <c r="K85" s="213">
        <v>2</v>
      </c>
      <c r="L85" s="213">
        <v>0</v>
      </c>
      <c r="M85" s="213">
        <v>0</v>
      </c>
      <c r="N85" s="183">
        <v>0.35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45" t="s">
        <v>849</v>
      </c>
      <c r="W85" s="246"/>
      <c r="X85" s="247"/>
    </row>
    <row r="86" spans="1:28" ht="27.75" customHeight="1" x14ac:dyDescent="0.25">
      <c r="A86" s="119" t="s">
        <v>821</v>
      </c>
      <c r="B86" s="313" t="s">
        <v>1011</v>
      </c>
      <c r="C86" s="27" t="s">
        <v>1012</v>
      </c>
      <c r="D86" s="191" t="s">
        <v>849</v>
      </c>
      <c r="E86" s="213">
        <v>2</v>
      </c>
      <c r="F86" s="213">
        <v>0</v>
      </c>
      <c r="G86" s="213">
        <v>0</v>
      </c>
      <c r="H86" s="183">
        <v>0.56999999999999995</v>
      </c>
      <c r="I86" s="213">
        <v>0</v>
      </c>
      <c r="J86" s="213">
        <v>0</v>
      </c>
      <c r="K86" s="213">
        <v>2</v>
      </c>
      <c r="L86" s="213">
        <v>0</v>
      </c>
      <c r="M86" s="213">
        <v>0</v>
      </c>
      <c r="N86" s="183">
        <v>0.56999999999999995</v>
      </c>
      <c r="O86" s="213">
        <v>0</v>
      </c>
      <c r="P86" s="213">
        <v>0</v>
      </c>
      <c r="Q86" s="213">
        <v>0</v>
      </c>
      <c r="R86" s="213">
        <v>0</v>
      </c>
      <c r="S86" s="213">
        <v>0</v>
      </c>
      <c r="T86" s="213">
        <v>0</v>
      </c>
      <c r="U86" s="213">
        <v>0</v>
      </c>
      <c r="V86" s="245" t="s">
        <v>849</v>
      </c>
      <c r="W86" s="246"/>
      <c r="X86" s="247"/>
    </row>
    <row r="87" spans="1:28" ht="24.75" customHeight="1" x14ac:dyDescent="0.25">
      <c r="A87" s="119" t="s">
        <v>821</v>
      </c>
      <c r="B87" s="313" t="s">
        <v>1013</v>
      </c>
      <c r="C87" s="27" t="s">
        <v>1014</v>
      </c>
      <c r="D87" s="191" t="s">
        <v>849</v>
      </c>
      <c r="E87" s="213">
        <v>2</v>
      </c>
      <c r="F87" s="213">
        <v>0</v>
      </c>
      <c r="G87" s="213">
        <v>0</v>
      </c>
      <c r="H87" s="183">
        <v>0.34200000000000003</v>
      </c>
      <c r="I87" s="213">
        <v>0</v>
      </c>
      <c r="J87" s="213">
        <v>0</v>
      </c>
      <c r="K87" s="213">
        <v>2</v>
      </c>
      <c r="L87" s="213">
        <v>0</v>
      </c>
      <c r="M87" s="213">
        <v>0</v>
      </c>
      <c r="N87" s="183">
        <v>0.34200000000000003</v>
      </c>
      <c r="O87" s="213">
        <v>0</v>
      </c>
      <c r="P87" s="213">
        <v>0</v>
      </c>
      <c r="Q87" s="213">
        <v>0</v>
      </c>
      <c r="R87" s="213">
        <v>0</v>
      </c>
      <c r="S87" s="213">
        <v>0</v>
      </c>
      <c r="T87" s="213">
        <v>0</v>
      </c>
      <c r="U87" s="213">
        <v>0</v>
      </c>
      <c r="V87" s="245" t="s">
        <v>849</v>
      </c>
      <c r="W87" s="246"/>
      <c r="X87" s="247"/>
    </row>
    <row r="88" spans="1:28" ht="21.75" customHeight="1" x14ac:dyDescent="0.25">
      <c r="A88" s="119" t="s">
        <v>821</v>
      </c>
      <c r="B88" s="313" t="s">
        <v>1015</v>
      </c>
      <c r="C88" s="27" t="s">
        <v>1016</v>
      </c>
      <c r="D88" s="191" t="s">
        <v>849</v>
      </c>
      <c r="E88" s="213">
        <v>2</v>
      </c>
      <c r="F88" s="213">
        <v>0</v>
      </c>
      <c r="G88" s="213">
        <v>0</v>
      </c>
      <c r="H88" s="183">
        <v>0.32</v>
      </c>
      <c r="I88" s="213">
        <v>0</v>
      </c>
      <c r="J88" s="213">
        <v>0</v>
      </c>
      <c r="K88" s="213">
        <v>2</v>
      </c>
      <c r="L88" s="213">
        <v>0</v>
      </c>
      <c r="M88" s="213">
        <v>0</v>
      </c>
      <c r="N88" s="183">
        <v>0.32</v>
      </c>
      <c r="O88" s="213">
        <v>0</v>
      </c>
      <c r="P88" s="213">
        <v>0</v>
      </c>
      <c r="Q88" s="213">
        <v>0</v>
      </c>
      <c r="R88" s="213">
        <v>0</v>
      </c>
      <c r="S88" s="213">
        <v>0</v>
      </c>
      <c r="T88" s="213">
        <v>0</v>
      </c>
      <c r="U88" s="213">
        <v>0</v>
      </c>
      <c r="V88" s="245" t="s">
        <v>849</v>
      </c>
      <c r="W88" s="246"/>
      <c r="X88" s="247"/>
    </row>
    <row r="89" spans="1:28" ht="25.5" customHeight="1" x14ac:dyDescent="0.25">
      <c r="A89" s="205" t="s">
        <v>823</v>
      </c>
      <c r="B89" s="132" t="s">
        <v>824</v>
      </c>
      <c r="C89" s="205" t="s">
        <v>781</v>
      </c>
      <c r="D89" s="191" t="s">
        <v>849</v>
      </c>
      <c r="E89" s="213" t="s">
        <v>849</v>
      </c>
      <c r="F89" s="213" t="s">
        <v>849</v>
      </c>
      <c r="G89" s="213" t="s">
        <v>849</v>
      </c>
      <c r="H89" s="213" t="s">
        <v>849</v>
      </c>
      <c r="I89" s="213" t="s">
        <v>849</v>
      </c>
      <c r="J89" s="213" t="s">
        <v>849</v>
      </c>
      <c r="K89" s="213" t="s">
        <v>849</v>
      </c>
      <c r="L89" s="213" t="s">
        <v>849</v>
      </c>
      <c r="M89" s="213" t="s">
        <v>849</v>
      </c>
      <c r="N89" s="213" t="s">
        <v>849</v>
      </c>
      <c r="O89" s="213" t="s">
        <v>849</v>
      </c>
      <c r="P89" s="213" t="s">
        <v>849</v>
      </c>
      <c r="Q89" s="213" t="s">
        <v>849</v>
      </c>
      <c r="R89" s="213" t="s">
        <v>849</v>
      </c>
      <c r="S89" s="213" t="s">
        <v>849</v>
      </c>
      <c r="T89" s="213" t="s">
        <v>849</v>
      </c>
      <c r="U89" s="213" t="s">
        <v>849</v>
      </c>
      <c r="V89" s="245" t="s">
        <v>849</v>
      </c>
      <c r="W89" s="246"/>
      <c r="X89" s="247"/>
    </row>
    <row r="90" spans="1:28" s="97" customFormat="1" ht="30.75" customHeight="1" x14ac:dyDescent="0.25">
      <c r="A90" s="205" t="s">
        <v>107</v>
      </c>
      <c r="B90" s="132" t="s">
        <v>825</v>
      </c>
      <c r="C90" s="205" t="s">
        <v>781</v>
      </c>
      <c r="D90" s="191" t="s">
        <v>849</v>
      </c>
      <c r="E90" s="213">
        <v>3</v>
      </c>
      <c r="F90" s="213">
        <v>0</v>
      </c>
      <c r="G90" s="213">
        <v>0</v>
      </c>
      <c r="H90" s="213">
        <v>0</v>
      </c>
      <c r="I90" s="213">
        <v>0</v>
      </c>
      <c r="J90" s="213">
        <f>J95</f>
        <v>1</v>
      </c>
      <c r="K90" s="192" t="s">
        <v>877</v>
      </c>
      <c r="L90" s="213">
        <v>0</v>
      </c>
      <c r="M90" s="213">
        <v>0</v>
      </c>
      <c r="N90" s="213">
        <v>0</v>
      </c>
      <c r="O90" s="213">
        <v>0</v>
      </c>
      <c r="P90" s="213">
        <v>1</v>
      </c>
      <c r="Q90" s="213">
        <v>0</v>
      </c>
      <c r="R90" s="213">
        <v>0</v>
      </c>
      <c r="S90" s="213">
        <v>0</v>
      </c>
      <c r="T90" s="213">
        <v>0</v>
      </c>
      <c r="U90" s="213">
        <v>0</v>
      </c>
      <c r="V90" s="245" t="s">
        <v>849</v>
      </c>
      <c r="W90" s="246"/>
      <c r="X90" s="247"/>
      <c r="Y90" s="5"/>
      <c r="Z90" s="5"/>
      <c r="AA90" s="5"/>
      <c r="AB90" s="5"/>
    </row>
    <row r="91" spans="1:28" ht="32.25" customHeight="1" x14ac:dyDescent="0.25">
      <c r="A91" s="205" t="s">
        <v>109</v>
      </c>
      <c r="B91" s="132" t="s">
        <v>826</v>
      </c>
      <c r="C91" s="205" t="s">
        <v>781</v>
      </c>
      <c r="D91" s="191" t="s">
        <v>849</v>
      </c>
      <c r="E91" s="213" t="s">
        <v>849</v>
      </c>
      <c r="F91" s="213" t="s">
        <v>849</v>
      </c>
      <c r="G91" s="213" t="s">
        <v>849</v>
      </c>
      <c r="H91" s="213" t="s">
        <v>849</v>
      </c>
      <c r="I91" s="213" t="s">
        <v>849</v>
      </c>
      <c r="J91" s="213" t="s">
        <v>849</v>
      </c>
      <c r="K91" s="213" t="s">
        <v>849</v>
      </c>
      <c r="L91" s="213" t="s">
        <v>849</v>
      </c>
      <c r="M91" s="213" t="s">
        <v>849</v>
      </c>
      <c r="N91" s="213" t="s">
        <v>849</v>
      </c>
      <c r="O91" s="213" t="s">
        <v>849</v>
      </c>
      <c r="P91" s="213" t="s">
        <v>849</v>
      </c>
      <c r="Q91" s="213" t="s">
        <v>849</v>
      </c>
      <c r="R91" s="213" t="s">
        <v>849</v>
      </c>
      <c r="S91" s="213" t="s">
        <v>849</v>
      </c>
      <c r="T91" s="213" t="s">
        <v>849</v>
      </c>
      <c r="U91" s="213" t="s">
        <v>849</v>
      </c>
      <c r="V91" s="245" t="s">
        <v>849</v>
      </c>
      <c r="W91" s="246"/>
      <c r="X91" s="247"/>
    </row>
    <row r="92" spans="1:28" ht="32.25" customHeight="1" x14ac:dyDescent="0.25">
      <c r="A92" s="205" t="s">
        <v>110</v>
      </c>
      <c r="B92" s="132" t="s">
        <v>827</v>
      </c>
      <c r="C92" s="205" t="s">
        <v>781</v>
      </c>
      <c r="D92" s="191" t="s">
        <v>849</v>
      </c>
      <c r="E92" s="213" t="s">
        <v>849</v>
      </c>
      <c r="F92" s="213" t="s">
        <v>849</v>
      </c>
      <c r="G92" s="213" t="s">
        <v>849</v>
      </c>
      <c r="H92" s="213" t="s">
        <v>849</v>
      </c>
      <c r="I92" s="213" t="s">
        <v>849</v>
      </c>
      <c r="J92" s="213" t="s">
        <v>849</v>
      </c>
      <c r="K92" s="213" t="s">
        <v>849</v>
      </c>
      <c r="L92" s="213" t="s">
        <v>849</v>
      </c>
      <c r="M92" s="213" t="s">
        <v>849</v>
      </c>
      <c r="N92" s="213" t="s">
        <v>849</v>
      </c>
      <c r="O92" s="213" t="s">
        <v>849</v>
      </c>
      <c r="P92" s="213" t="s">
        <v>849</v>
      </c>
      <c r="Q92" s="213" t="s">
        <v>849</v>
      </c>
      <c r="R92" s="213" t="s">
        <v>849</v>
      </c>
      <c r="S92" s="213" t="s">
        <v>849</v>
      </c>
      <c r="T92" s="213" t="s">
        <v>849</v>
      </c>
      <c r="U92" s="213" t="s">
        <v>849</v>
      </c>
      <c r="V92" s="245" t="s">
        <v>849</v>
      </c>
      <c r="W92" s="246"/>
      <c r="X92" s="247"/>
    </row>
    <row r="93" spans="1:28" ht="36" customHeight="1" x14ac:dyDescent="0.25">
      <c r="A93" s="205" t="s">
        <v>111</v>
      </c>
      <c r="B93" s="132" t="s">
        <v>828</v>
      </c>
      <c r="C93" s="205" t="s">
        <v>781</v>
      </c>
      <c r="D93" s="191" t="s">
        <v>849</v>
      </c>
      <c r="E93" s="213" t="s">
        <v>849</v>
      </c>
      <c r="F93" s="213" t="s">
        <v>849</v>
      </c>
      <c r="G93" s="213" t="s">
        <v>849</v>
      </c>
      <c r="H93" s="213" t="s">
        <v>849</v>
      </c>
      <c r="I93" s="213" t="s">
        <v>849</v>
      </c>
      <c r="J93" s="213" t="s">
        <v>849</v>
      </c>
      <c r="K93" s="213" t="s">
        <v>849</v>
      </c>
      <c r="L93" s="213" t="s">
        <v>849</v>
      </c>
      <c r="M93" s="213" t="s">
        <v>849</v>
      </c>
      <c r="N93" s="213" t="s">
        <v>849</v>
      </c>
      <c r="O93" s="213" t="s">
        <v>849</v>
      </c>
      <c r="P93" s="213" t="s">
        <v>849</v>
      </c>
      <c r="Q93" s="213" t="s">
        <v>849</v>
      </c>
      <c r="R93" s="213" t="s">
        <v>849</v>
      </c>
      <c r="S93" s="213" t="s">
        <v>849</v>
      </c>
      <c r="T93" s="213" t="s">
        <v>849</v>
      </c>
      <c r="U93" s="213" t="s">
        <v>849</v>
      </c>
      <c r="V93" s="245" t="s">
        <v>849</v>
      </c>
      <c r="W93" s="246"/>
      <c r="X93" s="247"/>
    </row>
    <row r="94" spans="1:28" ht="32.25" customHeight="1" x14ac:dyDescent="0.25">
      <c r="A94" s="205" t="s">
        <v>112</v>
      </c>
      <c r="B94" s="132" t="s">
        <v>829</v>
      </c>
      <c r="C94" s="205" t="s">
        <v>781</v>
      </c>
      <c r="D94" s="191" t="s">
        <v>849</v>
      </c>
      <c r="E94" s="213" t="s">
        <v>849</v>
      </c>
      <c r="F94" s="213" t="s">
        <v>849</v>
      </c>
      <c r="G94" s="213" t="s">
        <v>849</v>
      </c>
      <c r="H94" s="213" t="s">
        <v>849</v>
      </c>
      <c r="I94" s="213" t="s">
        <v>849</v>
      </c>
      <c r="J94" s="213" t="s">
        <v>849</v>
      </c>
      <c r="K94" s="213" t="s">
        <v>849</v>
      </c>
      <c r="L94" s="213" t="s">
        <v>849</v>
      </c>
      <c r="M94" s="213" t="s">
        <v>849</v>
      </c>
      <c r="N94" s="213" t="s">
        <v>849</v>
      </c>
      <c r="O94" s="213" t="s">
        <v>849</v>
      </c>
      <c r="P94" s="213" t="s">
        <v>849</v>
      </c>
      <c r="Q94" s="213" t="s">
        <v>849</v>
      </c>
      <c r="R94" s="213" t="s">
        <v>849</v>
      </c>
      <c r="S94" s="213" t="s">
        <v>849</v>
      </c>
      <c r="T94" s="213" t="s">
        <v>849</v>
      </c>
      <c r="U94" s="213" t="s">
        <v>849</v>
      </c>
      <c r="V94" s="245" t="s">
        <v>849</v>
      </c>
      <c r="W94" s="246"/>
      <c r="X94" s="247"/>
    </row>
    <row r="95" spans="1:28" s="102" customFormat="1" ht="35.25" customHeight="1" x14ac:dyDescent="0.25">
      <c r="A95" s="205" t="s">
        <v>113</v>
      </c>
      <c r="B95" s="132" t="s">
        <v>830</v>
      </c>
      <c r="C95" s="205" t="s">
        <v>781</v>
      </c>
      <c r="D95" s="191" t="s">
        <v>849</v>
      </c>
      <c r="E95" s="192" t="s">
        <v>1028</v>
      </c>
      <c r="F95" s="213">
        <v>0</v>
      </c>
      <c r="G95" s="213">
        <v>0</v>
      </c>
      <c r="H95" s="213">
        <v>0</v>
      </c>
      <c r="I95" s="213">
        <v>0</v>
      </c>
      <c r="J95" s="213">
        <f>J96</f>
        <v>1</v>
      </c>
      <c r="K95" s="192" t="s">
        <v>877</v>
      </c>
      <c r="L95" s="213">
        <v>0</v>
      </c>
      <c r="M95" s="213">
        <v>0</v>
      </c>
      <c r="N95" s="213">
        <v>0</v>
      </c>
      <c r="O95" s="213">
        <v>0</v>
      </c>
      <c r="P95" s="213">
        <v>1</v>
      </c>
      <c r="Q95" s="213">
        <v>0</v>
      </c>
      <c r="R95" s="213">
        <v>0</v>
      </c>
      <c r="S95" s="213">
        <v>0</v>
      </c>
      <c r="T95" s="213">
        <v>0</v>
      </c>
      <c r="U95" s="213">
        <v>0</v>
      </c>
      <c r="V95" s="245" t="s">
        <v>849</v>
      </c>
      <c r="W95" s="246"/>
      <c r="X95" s="247"/>
      <c r="Y95" s="5"/>
      <c r="Z95" s="5"/>
      <c r="AA95" s="5"/>
      <c r="AB95" s="5"/>
    </row>
    <row r="96" spans="1:28" ht="35.25" customHeight="1" x14ac:dyDescent="0.25">
      <c r="A96" s="119" t="s">
        <v>113</v>
      </c>
      <c r="B96" s="316" t="s">
        <v>909</v>
      </c>
      <c r="C96" s="27" t="s">
        <v>1017</v>
      </c>
      <c r="D96" s="191" t="s">
        <v>849</v>
      </c>
      <c r="E96" s="192" t="s">
        <v>1028</v>
      </c>
      <c r="F96" s="213">
        <v>0</v>
      </c>
      <c r="G96" s="213">
        <v>0</v>
      </c>
      <c r="H96" s="213">
        <v>0</v>
      </c>
      <c r="I96" s="213">
        <v>0</v>
      </c>
      <c r="J96" s="213">
        <v>1</v>
      </c>
      <c r="K96" s="192" t="s">
        <v>877</v>
      </c>
      <c r="L96" s="213">
        <v>0</v>
      </c>
      <c r="M96" s="213">
        <v>0</v>
      </c>
      <c r="N96" s="213">
        <v>0</v>
      </c>
      <c r="O96" s="213">
        <v>0</v>
      </c>
      <c r="P96" s="213">
        <v>1</v>
      </c>
      <c r="Q96" s="213">
        <v>0</v>
      </c>
      <c r="R96" s="213">
        <v>0</v>
      </c>
      <c r="S96" s="213">
        <v>0</v>
      </c>
      <c r="T96" s="213">
        <v>0</v>
      </c>
      <c r="U96" s="213">
        <v>0</v>
      </c>
      <c r="V96" s="245" t="s">
        <v>849</v>
      </c>
      <c r="W96" s="246"/>
      <c r="X96" s="247"/>
    </row>
    <row r="97" spans="1:28" ht="30" customHeight="1" x14ac:dyDescent="0.25">
      <c r="A97" s="205" t="s">
        <v>114</v>
      </c>
      <c r="B97" s="132" t="s">
        <v>831</v>
      </c>
      <c r="C97" s="205" t="s">
        <v>781</v>
      </c>
      <c r="D97" s="191" t="s">
        <v>849</v>
      </c>
      <c r="E97" s="213" t="s">
        <v>849</v>
      </c>
      <c r="F97" s="213" t="s">
        <v>849</v>
      </c>
      <c r="G97" s="213" t="s">
        <v>849</v>
      </c>
      <c r="H97" s="213" t="s">
        <v>849</v>
      </c>
      <c r="I97" s="213" t="s">
        <v>849</v>
      </c>
      <c r="J97" s="213" t="s">
        <v>849</v>
      </c>
      <c r="K97" s="213" t="s">
        <v>849</v>
      </c>
      <c r="L97" s="213" t="s">
        <v>849</v>
      </c>
      <c r="M97" s="213" t="s">
        <v>849</v>
      </c>
      <c r="N97" s="213" t="s">
        <v>849</v>
      </c>
      <c r="O97" s="213" t="s">
        <v>849</v>
      </c>
      <c r="P97" s="213" t="s">
        <v>849</v>
      </c>
      <c r="Q97" s="213" t="s">
        <v>849</v>
      </c>
      <c r="R97" s="213" t="s">
        <v>849</v>
      </c>
      <c r="S97" s="213" t="s">
        <v>849</v>
      </c>
      <c r="T97" s="213" t="s">
        <v>849</v>
      </c>
      <c r="U97" s="213" t="s">
        <v>849</v>
      </c>
      <c r="V97" s="245" t="s">
        <v>849</v>
      </c>
      <c r="W97" s="246"/>
      <c r="X97" s="247"/>
    </row>
    <row r="98" spans="1:28" ht="31.5" customHeight="1" x14ac:dyDescent="0.25">
      <c r="A98" s="205" t="s">
        <v>115</v>
      </c>
      <c r="B98" s="132" t="s">
        <v>832</v>
      </c>
      <c r="C98" s="205" t="s">
        <v>781</v>
      </c>
      <c r="D98" s="191" t="s">
        <v>849</v>
      </c>
      <c r="E98" s="213" t="s">
        <v>849</v>
      </c>
      <c r="F98" s="213" t="s">
        <v>849</v>
      </c>
      <c r="G98" s="213" t="s">
        <v>849</v>
      </c>
      <c r="H98" s="213" t="s">
        <v>849</v>
      </c>
      <c r="I98" s="213" t="s">
        <v>849</v>
      </c>
      <c r="J98" s="213" t="s">
        <v>849</v>
      </c>
      <c r="K98" s="213" t="s">
        <v>849</v>
      </c>
      <c r="L98" s="213" t="s">
        <v>849</v>
      </c>
      <c r="M98" s="213" t="s">
        <v>849</v>
      </c>
      <c r="N98" s="213" t="s">
        <v>849</v>
      </c>
      <c r="O98" s="213" t="s">
        <v>849</v>
      </c>
      <c r="P98" s="213" t="s">
        <v>849</v>
      </c>
      <c r="Q98" s="213" t="s">
        <v>849</v>
      </c>
      <c r="R98" s="213" t="s">
        <v>849</v>
      </c>
      <c r="S98" s="213" t="s">
        <v>849</v>
      </c>
      <c r="T98" s="213" t="s">
        <v>849</v>
      </c>
      <c r="U98" s="213" t="s">
        <v>849</v>
      </c>
      <c r="V98" s="245" t="s">
        <v>849</v>
      </c>
      <c r="W98" s="246"/>
      <c r="X98" s="247"/>
    </row>
    <row r="99" spans="1:28" ht="28.5" customHeight="1" x14ac:dyDescent="0.25">
      <c r="A99" s="205" t="s">
        <v>833</v>
      </c>
      <c r="B99" s="132" t="s">
        <v>834</v>
      </c>
      <c r="C99" s="205" t="s">
        <v>781</v>
      </c>
      <c r="D99" s="191" t="s">
        <v>849</v>
      </c>
      <c r="E99" s="213" t="s">
        <v>849</v>
      </c>
      <c r="F99" s="213" t="s">
        <v>849</v>
      </c>
      <c r="G99" s="213" t="s">
        <v>849</v>
      </c>
      <c r="H99" s="213" t="s">
        <v>849</v>
      </c>
      <c r="I99" s="213" t="s">
        <v>849</v>
      </c>
      <c r="J99" s="213" t="s">
        <v>849</v>
      </c>
      <c r="K99" s="213" t="s">
        <v>849</v>
      </c>
      <c r="L99" s="213" t="s">
        <v>849</v>
      </c>
      <c r="M99" s="213" t="s">
        <v>849</v>
      </c>
      <c r="N99" s="213" t="s">
        <v>849</v>
      </c>
      <c r="O99" s="213" t="s">
        <v>849</v>
      </c>
      <c r="P99" s="213" t="s">
        <v>849</v>
      </c>
      <c r="Q99" s="213" t="s">
        <v>849</v>
      </c>
      <c r="R99" s="213" t="s">
        <v>849</v>
      </c>
      <c r="S99" s="213" t="s">
        <v>849</v>
      </c>
      <c r="T99" s="213" t="s">
        <v>849</v>
      </c>
      <c r="U99" s="213" t="s">
        <v>849</v>
      </c>
      <c r="V99" s="245" t="s">
        <v>849</v>
      </c>
      <c r="W99" s="246"/>
      <c r="X99" s="247"/>
    </row>
    <row r="100" spans="1:28" ht="31.5" customHeight="1" x14ac:dyDescent="0.25">
      <c r="A100" s="205" t="s">
        <v>835</v>
      </c>
      <c r="B100" s="132" t="s">
        <v>836</v>
      </c>
      <c r="C100" s="205" t="s">
        <v>781</v>
      </c>
      <c r="D100" s="191" t="s">
        <v>849</v>
      </c>
      <c r="E100" s="213" t="s">
        <v>849</v>
      </c>
      <c r="F100" s="213" t="s">
        <v>849</v>
      </c>
      <c r="G100" s="213" t="s">
        <v>849</v>
      </c>
      <c r="H100" s="213" t="s">
        <v>849</v>
      </c>
      <c r="I100" s="213" t="s">
        <v>849</v>
      </c>
      <c r="J100" s="213" t="s">
        <v>849</v>
      </c>
      <c r="K100" s="213" t="s">
        <v>849</v>
      </c>
      <c r="L100" s="213" t="s">
        <v>849</v>
      </c>
      <c r="M100" s="213" t="s">
        <v>849</v>
      </c>
      <c r="N100" s="213" t="s">
        <v>849</v>
      </c>
      <c r="O100" s="213" t="s">
        <v>849</v>
      </c>
      <c r="P100" s="213" t="s">
        <v>849</v>
      </c>
      <c r="Q100" s="213" t="s">
        <v>849</v>
      </c>
      <c r="R100" s="213" t="s">
        <v>849</v>
      </c>
      <c r="S100" s="213" t="s">
        <v>849</v>
      </c>
      <c r="T100" s="213" t="s">
        <v>849</v>
      </c>
      <c r="U100" s="213" t="s">
        <v>849</v>
      </c>
      <c r="V100" s="245" t="s">
        <v>849</v>
      </c>
      <c r="W100" s="246"/>
      <c r="X100" s="247"/>
    </row>
    <row r="101" spans="1:28" ht="18.75" customHeight="1" x14ac:dyDescent="0.25">
      <c r="A101" s="205" t="s">
        <v>837</v>
      </c>
      <c r="B101" s="132" t="s">
        <v>838</v>
      </c>
      <c r="C101" s="205" t="s">
        <v>781</v>
      </c>
      <c r="D101" s="191" t="s">
        <v>849</v>
      </c>
      <c r="E101" s="213" t="s">
        <v>849</v>
      </c>
      <c r="F101" s="213" t="s">
        <v>849</v>
      </c>
      <c r="G101" s="213" t="s">
        <v>849</v>
      </c>
      <c r="H101" s="213" t="s">
        <v>849</v>
      </c>
      <c r="I101" s="213" t="s">
        <v>849</v>
      </c>
      <c r="J101" s="213" t="s">
        <v>849</v>
      </c>
      <c r="K101" s="213" t="s">
        <v>849</v>
      </c>
      <c r="L101" s="213" t="s">
        <v>849</v>
      </c>
      <c r="M101" s="213" t="s">
        <v>849</v>
      </c>
      <c r="N101" s="213" t="s">
        <v>849</v>
      </c>
      <c r="O101" s="213" t="s">
        <v>849</v>
      </c>
      <c r="P101" s="213" t="s">
        <v>849</v>
      </c>
      <c r="Q101" s="213" t="s">
        <v>849</v>
      </c>
      <c r="R101" s="213" t="s">
        <v>849</v>
      </c>
      <c r="S101" s="213" t="s">
        <v>849</v>
      </c>
      <c r="T101" s="213" t="s">
        <v>849</v>
      </c>
      <c r="U101" s="213" t="s">
        <v>849</v>
      </c>
      <c r="V101" s="245" t="s">
        <v>849</v>
      </c>
      <c r="W101" s="246"/>
      <c r="X101" s="247"/>
    </row>
    <row r="102" spans="1:28" ht="33" customHeight="1" x14ac:dyDescent="0.25">
      <c r="A102" s="205" t="s">
        <v>839</v>
      </c>
      <c r="B102" s="132" t="s">
        <v>840</v>
      </c>
      <c r="C102" s="205" t="s">
        <v>781</v>
      </c>
      <c r="D102" s="191" t="s">
        <v>849</v>
      </c>
      <c r="E102" s="213" t="s">
        <v>849</v>
      </c>
      <c r="F102" s="213" t="s">
        <v>849</v>
      </c>
      <c r="G102" s="213" t="s">
        <v>849</v>
      </c>
      <c r="H102" s="213" t="s">
        <v>849</v>
      </c>
      <c r="I102" s="213" t="s">
        <v>849</v>
      </c>
      <c r="J102" s="213" t="s">
        <v>849</v>
      </c>
      <c r="K102" s="213" t="s">
        <v>849</v>
      </c>
      <c r="L102" s="213" t="s">
        <v>849</v>
      </c>
      <c r="M102" s="213" t="s">
        <v>849</v>
      </c>
      <c r="N102" s="213" t="s">
        <v>849</v>
      </c>
      <c r="O102" s="213" t="s">
        <v>849</v>
      </c>
      <c r="P102" s="213" t="s">
        <v>849</v>
      </c>
      <c r="Q102" s="213" t="s">
        <v>849</v>
      </c>
      <c r="R102" s="213" t="s">
        <v>849</v>
      </c>
      <c r="S102" s="213" t="s">
        <v>849</v>
      </c>
      <c r="T102" s="213" t="s">
        <v>849</v>
      </c>
      <c r="U102" s="213" t="s">
        <v>849</v>
      </c>
      <c r="V102" s="245" t="s">
        <v>849</v>
      </c>
      <c r="W102" s="246"/>
      <c r="X102" s="247"/>
    </row>
    <row r="103" spans="1:28" ht="45" customHeight="1" x14ac:dyDescent="0.25">
      <c r="A103" s="205" t="s">
        <v>118</v>
      </c>
      <c r="B103" s="132" t="s">
        <v>841</v>
      </c>
      <c r="C103" s="205" t="s">
        <v>781</v>
      </c>
      <c r="D103" s="191" t="s">
        <v>849</v>
      </c>
      <c r="E103" s="213" t="s">
        <v>849</v>
      </c>
      <c r="F103" s="213" t="s">
        <v>849</v>
      </c>
      <c r="G103" s="213" t="s">
        <v>849</v>
      </c>
      <c r="H103" s="213" t="s">
        <v>849</v>
      </c>
      <c r="I103" s="213" t="s">
        <v>849</v>
      </c>
      <c r="J103" s="213" t="s">
        <v>849</v>
      </c>
      <c r="K103" s="213" t="s">
        <v>849</v>
      </c>
      <c r="L103" s="213" t="s">
        <v>849</v>
      </c>
      <c r="M103" s="213" t="s">
        <v>849</v>
      </c>
      <c r="N103" s="213" t="s">
        <v>849</v>
      </c>
      <c r="O103" s="213" t="s">
        <v>849</v>
      </c>
      <c r="P103" s="213" t="s">
        <v>849</v>
      </c>
      <c r="Q103" s="213" t="s">
        <v>849</v>
      </c>
      <c r="R103" s="213" t="s">
        <v>849</v>
      </c>
      <c r="S103" s="213" t="s">
        <v>849</v>
      </c>
      <c r="T103" s="213" t="s">
        <v>849</v>
      </c>
      <c r="U103" s="213" t="s">
        <v>849</v>
      </c>
      <c r="V103" s="245" t="s">
        <v>849</v>
      </c>
      <c r="W103" s="246"/>
      <c r="X103" s="247"/>
    </row>
    <row r="104" spans="1:28" ht="35.25" customHeight="1" x14ac:dyDescent="0.25">
      <c r="A104" s="205" t="s">
        <v>842</v>
      </c>
      <c r="B104" s="132" t="s">
        <v>843</v>
      </c>
      <c r="C104" s="205" t="s">
        <v>781</v>
      </c>
      <c r="D104" s="191" t="s">
        <v>849</v>
      </c>
      <c r="E104" s="213" t="s">
        <v>849</v>
      </c>
      <c r="F104" s="213" t="s">
        <v>849</v>
      </c>
      <c r="G104" s="213" t="s">
        <v>849</v>
      </c>
      <c r="H104" s="213" t="s">
        <v>849</v>
      </c>
      <c r="I104" s="213" t="s">
        <v>849</v>
      </c>
      <c r="J104" s="213" t="s">
        <v>849</v>
      </c>
      <c r="K104" s="213" t="s">
        <v>849</v>
      </c>
      <c r="L104" s="213" t="s">
        <v>849</v>
      </c>
      <c r="M104" s="213" t="s">
        <v>849</v>
      </c>
      <c r="N104" s="213" t="s">
        <v>849</v>
      </c>
      <c r="O104" s="213" t="s">
        <v>849</v>
      </c>
      <c r="P104" s="213" t="s">
        <v>849</v>
      </c>
      <c r="Q104" s="213" t="s">
        <v>849</v>
      </c>
      <c r="R104" s="213" t="s">
        <v>849</v>
      </c>
      <c r="S104" s="213" t="s">
        <v>849</v>
      </c>
      <c r="T104" s="213" t="s">
        <v>849</v>
      </c>
      <c r="U104" s="213" t="s">
        <v>849</v>
      </c>
      <c r="V104" s="245" t="s">
        <v>849</v>
      </c>
      <c r="W104" s="246"/>
      <c r="X104" s="247"/>
    </row>
    <row r="105" spans="1:28" ht="34.5" customHeight="1" x14ac:dyDescent="0.25">
      <c r="A105" s="205" t="s">
        <v>844</v>
      </c>
      <c r="B105" s="132" t="s">
        <v>845</v>
      </c>
      <c r="C105" s="205" t="s">
        <v>781</v>
      </c>
      <c r="D105" s="191" t="s">
        <v>849</v>
      </c>
      <c r="E105" s="213" t="s">
        <v>849</v>
      </c>
      <c r="F105" s="213" t="s">
        <v>849</v>
      </c>
      <c r="G105" s="213" t="s">
        <v>849</v>
      </c>
      <c r="H105" s="213" t="s">
        <v>849</v>
      </c>
      <c r="I105" s="213" t="s">
        <v>849</v>
      </c>
      <c r="J105" s="213" t="s">
        <v>849</v>
      </c>
      <c r="K105" s="213" t="s">
        <v>849</v>
      </c>
      <c r="L105" s="213" t="s">
        <v>849</v>
      </c>
      <c r="M105" s="213" t="s">
        <v>849</v>
      </c>
      <c r="N105" s="213" t="s">
        <v>849</v>
      </c>
      <c r="O105" s="213" t="s">
        <v>849</v>
      </c>
      <c r="P105" s="213" t="s">
        <v>849</v>
      </c>
      <c r="Q105" s="213" t="s">
        <v>849</v>
      </c>
      <c r="R105" s="213" t="s">
        <v>849</v>
      </c>
      <c r="S105" s="213" t="s">
        <v>849</v>
      </c>
      <c r="T105" s="213" t="s">
        <v>849</v>
      </c>
      <c r="U105" s="213" t="s">
        <v>849</v>
      </c>
      <c r="V105" s="245" t="s">
        <v>849</v>
      </c>
      <c r="W105" s="246"/>
      <c r="X105" s="247"/>
    </row>
    <row r="106" spans="1:28" s="143" customFormat="1" ht="26.25" customHeight="1" x14ac:dyDescent="0.25">
      <c r="A106" s="205" t="s">
        <v>119</v>
      </c>
      <c r="B106" s="132" t="s">
        <v>846</v>
      </c>
      <c r="C106" s="205" t="s">
        <v>781</v>
      </c>
      <c r="D106" s="191" t="s">
        <v>849</v>
      </c>
      <c r="E106" s="192" t="s">
        <v>1029</v>
      </c>
      <c r="F106" s="213">
        <v>0</v>
      </c>
      <c r="G106" s="213">
        <v>0</v>
      </c>
      <c r="H106" s="188">
        <f>H107+H108+H109</f>
        <v>1.4970000000000001</v>
      </c>
      <c r="I106" s="213">
        <v>0</v>
      </c>
      <c r="J106" s="213">
        <v>0</v>
      </c>
      <c r="K106" s="213">
        <v>2</v>
      </c>
      <c r="L106" s="213">
        <v>0</v>
      </c>
      <c r="M106" s="213">
        <v>0</v>
      </c>
      <c r="N106" s="213">
        <f>N107+N108+N109</f>
        <v>1.4970000000000001</v>
      </c>
      <c r="O106" s="213">
        <v>0</v>
      </c>
      <c r="P106" s="213">
        <v>0</v>
      </c>
      <c r="Q106" s="213">
        <f t="shared" ref="Q106:U106" si="1">Q107+Q108+Q109</f>
        <v>0</v>
      </c>
      <c r="R106" s="213">
        <f t="shared" si="1"/>
        <v>0</v>
      </c>
      <c r="S106" s="213">
        <f t="shared" si="1"/>
        <v>0</v>
      </c>
      <c r="T106" s="213">
        <f t="shared" si="1"/>
        <v>0</v>
      </c>
      <c r="U106" s="213">
        <f t="shared" si="1"/>
        <v>0</v>
      </c>
      <c r="V106" s="245" t="s">
        <v>849</v>
      </c>
      <c r="W106" s="246"/>
      <c r="X106" s="247"/>
      <c r="Y106" s="5"/>
      <c r="Z106" s="5"/>
      <c r="AA106" s="5"/>
      <c r="AB106" s="5"/>
    </row>
    <row r="107" spans="1:28" ht="24" customHeight="1" x14ac:dyDescent="0.25">
      <c r="A107" s="205" t="s">
        <v>119</v>
      </c>
      <c r="B107" s="132" t="s">
        <v>1018</v>
      </c>
      <c r="C107" s="205" t="s">
        <v>1019</v>
      </c>
      <c r="D107" s="191" t="s">
        <v>849</v>
      </c>
      <c r="E107" s="213">
        <v>2</v>
      </c>
      <c r="F107" s="213">
        <v>0</v>
      </c>
      <c r="G107" s="213">
        <v>0</v>
      </c>
      <c r="H107" s="188">
        <v>0.45</v>
      </c>
      <c r="I107" s="213">
        <v>0</v>
      </c>
      <c r="J107" s="213">
        <v>0</v>
      </c>
      <c r="K107" s="213">
        <v>2</v>
      </c>
      <c r="L107" s="213">
        <v>0</v>
      </c>
      <c r="M107" s="213">
        <v>0</v>
      </c>
      <c r="N107" s="188">
        <v>0.45</v>
      </c>
      <c r="O107" s="213">
        <v>0</v>
      </c>
      <c r="P107" s="213">
        <v>0</v>
      </c>
      <c r="Q107" s="213">
        <v>0</v>
      </c>
      <c r="R107" s="213">
        <v>0</v>
      </c>
      <c r="S107" s="213">
        <v>0</v>
      </c>
      <c r="T107" s="213">
        <v>0</v>
      </c>
      <c r="U107" s="213">
        <v>0</v>
      </c>
      <c r="V107" s="245" t="s">
        <v>849</v>
      </c>
      <c r="W107" s="246"/>
      <c r="X107" s="247"/>
    </row>
    <row r="108" spans="1:28" ht="31.5" customHeight="1" x14ac:dyDescent="0.25">
      <c r="A108" s="205" t="s">
        <v>119</v>
      </c>
      <c r="B108" s="132" t="s">
        <v>1020</v>
      </c>
      <c r="C108" s="205" t="s">
        <v>1021</v>
      </c>
      <c r="D108" s="191" t="s">
        <v>849</v>
      </c>
      <c r="E108" s="213">
        <v>2</v>
      </c>
      <c r="F108" s="213">
        <v>0</v>
      </c>
      <c r="G108" s="213">
        <v>0</v>
      </c>
      <c r="H108" s="188">
        <v>0.39200000000000002</v>
      </c>
      <c r="I108" s="213">
        <v>0</v>
      </c>
      <c r="J108" s="213">
        <v>0</v>
      </c>
      <c r="K108" s="213">
        <v>2</v>
      </c>
      <c r="L108" s="213">
        <v>0</v>
      </c>
      <c r="M108" s="213">
        <v>0</v>
      </c>
      <c r="N108" s="188">
        <v>0.39200000000000002</v>
      </c>
      <c r="O108" s="213">
        <v>0</v>
      </c>
      <c r="P108" s="213">
        <v>0</v>
      </c>
      <c r="Q108" s="213">
        <v>0</v>
      </c>
      <c r="R108" s="213">
        <v>0</v>
      </c>
      <c r="S108" s="213">
        <v>0</v>
      </c>
      <c r="T108" s="213">
        <v>0</v>
      </c>
      <c r="U108" s="213">
        <v>0</v>
      </c>
      <c r="V108" s="245" t="s">
        <v>849</v>
      </c>
      <c r="W108" s="246"/>
      <c r="X108" s="247"/>
    </row>
    <row r="109" spans="1:28" ht="32.25" customHeight="1" x14ac:dyDescent="0.25">
      <c r="A109" s="205" t="s">
        <v>119</v>
      </c>
      <c r="B109" s="132" t="s">
        <v>1022</v>
      </c>
      <c r="C109" s="205" t="s">
        <v>1023</v>
      </c>
      <c r="D109" s="191" t="s">
        <v>849</v>
      </c>
      <c r="E109" s="213">
        <v>3</v>
      </c>
      <c r="F109" s="213">
        <v>0</v>
      </c>
      <c r="G109" s="213">
        <v>0</v>
      </c>
      <c r="H109" s="188">
        <v>0.65500000000000003</v>
      </c>
      <c r="I109" s="213">
        <v>0</v>
      </c>
      <c r="J109" s="213">
        <v>0</v>
      </c>
      <c r="K109" s="213">
        <v>2</v>
      </c>
      <c r="L109" s="213">
        <v>0</v>
      </c>
      <c r="M109" s="213">
        <v>0</v>
      </c>
      <c r="N109" s="188">
        <v>0.65500000000000003</v>
      </c>
      <c r="O109" s="213">
        <v>0</v>
      </c>
      <c r="P109" s="213">
        <v>0</v>
      </c>
      <c r="Q109" s="213">
        <v>0</v>
      </c>
      <c r="R109" s="213">
        <v>0</v>
      </c>
      <c r="S109" s="213">
        <v>0</v>
      </c>
      <c r="T109" s="213">
        <v>0</v>
      </c>
      <c r="U109" s="213">
        <v>0</v>
      </c>
      <c r="V109" s="245" t="s">
        <v>849</v>
      </c>
      <c r="W109" s="246"/>
      <c r="X109" s="247"/>
    </row>
    <row r="110" spans="1:28" ht="32.25" customHeight="1" x14ac:dyDescent="0.25">
      <c r="A110" s="205" t="s">
        <v>168</v>
      </c>
      <c r="B110" s="132" t="s">
        <v>847</v>
      </c>
      <c r="C110" s="205" t="s">
        <v>781</v>
      </c>
      <c r="D110" s="191" t="s">
        <v>849</v>
      </c>
      <c r="E110" s="213" t="s">
        <v>849</v>
      </c>
      <c r="F110" s="213" t="s">
        <v>849</v>
      </c>
      <c r="G110" s="213" t="s">
        <v>849</v>
      </c>
      <c r="H110" s="213" t="s">
        <v>849</v>
      </c>
      <c r="I110" s="213" t="s">
        <v>849</v>
      </c>
      <c r="J110" s="213" t="s">
        <v>849</v>
      </c>
      <c r="K110" s="213" t="s">
        <v>849</v>
      </c>
      <c r="L110" s="213" t="s">
        <v>849</v>
      </c>
      <c r="M110" s="213" t="s">
        <v>849</v>
      </c>
      <c r="N110" s="213" t="s">
        <v>849</v>
      </c>
      <c r="O110" s="213" t="s">
        <v>849</v>
      </c>
      <c r="P110" s="213" t="s">
        <v>849</v>
      </c>
      <c r="Q110" s="213" t="s">
        <v>849</v>
      </c>
      <c r="R110" s="213" t="s">
        <v>849</v>
      </c>
      <c r="S110" s="213" t="s">
        <v>849</v>
      </c>
      <c r="T110" s="213" t="s">
        <v>849</v>
      </c>
      <c r="U110" s="213" t="s">
        <v>849</v>
      </c>
      <c r="V110" s="245" t="s">
        <v>849</v>
      </c>
      <c r="W110" s="246"/>
      <c r="X110" s="247"/>
    </row>
    <row r="111" spans="1:28" s="98" customFormat="1" ht="18.75" customHeight="1" x14ac:dyDescent="0.25">
      <c r="A111" s="205" t="s">
        <v>170</v>
      </c>
      <c r="B111" s="132" t="s">
        <v>848</v>
      </c>
      <c r="C111" s="205" t="s">
        <v>781</v>
      </c>
      <c r="D111" s="191" t="s">
        <v>849</v>
      </c>
      <c r="E111" s="213">
        <v>4</v>
      </c>
      <c r="F111" s="213">
        <v>0</v>
      </c>
      <c r="G111" s="213">
        <v>0</v>
      </c>
      <c r="H111" s="213">
        <v>0</v>
      </c>
      <c r="I111" s="213">
        <v>0</v>
      </c>
      <c r="J111" s="213">
        <f>J112+J113</f>
        <v>3</v>
      </c>
      <c r="K111" s="213">
        <v>4</v>
      </c>
      <c r="L111" s="213">
        <v>0</v>
      </c>
      <c r="M111" s="213">
        <v>0</v>
      </c>
      <c r="N111" s="213">
        <v>0</v>
      </c>
      <c r="O111" s="213">
        <v>0</v>
      </c>
      <c r="P111" s="213">
        <f>P112+P113</f>
        <v>3</v>
      </c>
      <c r="Q111" s="213">
        <v>0</v>
      </c>
      <c r="R111" s="213">
        <v>0</v>
      </c>
      <c r="S111" s="213">
        <v>0</v>
      </c>
      <c r="T111" s="213">
        <v>0</v>
      </c>
      <c r="U111" s="213">
        <v>0</v>
      </c>
      <c r="V111" s="245" t="s">
        <v>849</v>
      </c>
      <c r="W111" s="246"/>
      <c r="X111" s="247"/>
      <c r="Y111" s="5"/>
      <c r="Z111" s="5"/>
      <c r="AA111" s="5"/>
      <c r="AB111" s="5"/>
    </row>
    <row r="112" spans="1:28" s="98" customFormat="1" ht="18.75" customHeight="1" x14ac:dyDescent="0.25">
      <c r="A112" s="205">
        <v>1.6</v>
      </c>
      <c r="B112" s="332" t="s">
        <v>1024</v>
      </c>
      <c r="C112" s="205" t="s">
        <v>1025</v>
      </c>
      <c r="D112" s="191" t="s">
        <v>849</v>
      </c>
      <c r="E112" s="213">
        <v>4</v>
      </c>
      <c r="F112" s="213">
        <v>0</v>
      </c>
      <c r="G112" s="213">
        <v>0</v>
      </c>
      <c r="H112" s="213">
        <v>0</v>
      </c>
      <c r="I112" s="213">
        <v>0</v>
      </c>
      <c r="J112" s="213">
        <v>2</v>
      </c>
      <c r="K112" s="213">
        <v>4</v>
      </c>
      <c r="L112" s="213">
        <v>0</v>
      </c>
      <c r="M112" s="213">
        <v>0</v>
      </c>
      <c r="N112" s="213">
        <v>0</v>
      </c>
      <c r="O112" s="213">
        <v>0</v>
      </c>
      <c r="P112" s="213">
        <v>2</v>
      </c>
      <c r="Q112" s="213">
        <v>0</v>
      </c>
      <c r="R112" s="213">
        <v>0</v>
      </c>
      <c r="S112" s="213">
        <v>0</v>
      </c>
      <c r="T112" s="213">
        <v>0</v>
      </c>
      <c r="U112" s="213">
        <v>0</v>
      </c>
      <c r="V112" s="245" t="s">
        <v>849</v>
      </c>
      <c r="W112" s="246"/>
      <c r="X112" s="247"/>
      <c r="Y112" s="5"/>
      <c r="Z112" s="5"/>
      <c r="AA112" s="5"/>
      <c r="AB112" s="5"/>
    </row>
    <row r="113" spans="1:33" ht="28.5" customHeight="1" x14ac:dyDescent="0.25">
      <c r="A113" s="119">
        <v>1.6</v>
      </c>
      <c r="B113" s="316" t="s">
        <v>1026</v>
      </c>
      <c r="C113" s="27" t="s">
        <v>1027</v>
      </c>
      <c r="D113" s="191" t="s">
        <v>849</v>
      </c>
      <c r="E113" s="213">
        <v>4</v>
      </c>
      <c r="F113" s="213">
        <v>0</v>
      </c>
      <c r="G113" s="213">
        <v>0</v>
      </c>
      <c r="H113" s="213">
        <v>0</v>
      </c>
      <c r="I113" s="213">
        <v>0</v>
      </c>
      <c r="J113" s="213">
        <v>1</v>
      </c>
      <c r="K113" s="213">
        <v>4</v>
      </c>
      <c r="L113" s="213">
        <v>0</v>
      </c>
      <c r="M113" s="213">
        <v>0</v>
      </c>
      <c r="N113" s="213">
        <v>0</v>
      </c>
      <c r="O113" s="213">
        <v>0</v>
      </c>
      <c r="P113" s="213">
        <v>1</v>
      </c>
      <c r="Q113" s="213">
        <v>0</v>
      </c>
      <c r="R113" s="213">
        <v>0</v>
      </c>
      <c r="S113" s="213">
        <v>0</v>
      </c>
      <c r="T113" s="213">
        <v>0</v>
      </c>
      <c r="U113" s="213">
        <v>0</v>
      </c>
      <c r="V113" s="245" t="s">
        <v>849</v>
      </c>
      <c r="W113" s="246"/>
      <c r="X113" s="247"/>
    </row>
    <row r="114" spans="1:33" ht="44.25" customHeight="1" x14ac:dyDescent="0.25">
      <c r="A114" s="248" t="s">
        <v>68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127"/>
      <c r="Z114" s="127"/>
      <c r="AG114" s="1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12">
    <mergeCell ref="V93:X93"/>
    <mergeCell ref="V95:X95"/>
    <mergeCell ref="V89:X89"/>
    <mergeCell ref="V90:X90"/>
    <mergeCell ref="V91:X91"/>
    <mergeCell ref="V87:X87"/>
    <mergeCell ref="V82:X82"/>
    <mergeCell ref="V83:X83"/>
    <mergeCell ref="V61:X61"/>
    <mergeCell ref="V62:X62"/>
    <mergeCell ref="V85:X85"/>
    <mergeCell ref="V63:X63"/>
    <mergeCell ref="V64:X64"/>
    <mergeCell ref="V65:X65"/>
    <mergeCell ref="V66:X66"/>
    <mergeCell ref="V67:X67"/>
    <mergeCell ref="V68:X68"/>
    <mergeCell ref="V69:X69"/>
    <mergeCell ref="V70:X70"/>
    <mergeCell ref="V71:X71"/>
    <mergeCell ref="V79:X79"/>
    <mergeCell ref="V80:X80"/>
    <mergeCell ref="V84:X84"/>
    <mergeCell ref="V110:X110"/>
    <mergeCell ref="V111:X111"/>
    <mergeCell ref="V81:X81"/>
    <mergeCell ref="V72:X72"/>
    <mergeCell ref="V73:X73"/>
    <mergeCell ref="V74:X74"/>
    <mergeCell ref="V75:X75"/>
    <mergeCell ref="V76:X76"/>
    <mergeCell ref="V88:X88"/>
    <mergeCell ref="V96:X96"/>
    <mergeCell ref="V77:X77"/>
    <mergeCell ref="V86:X86"/>
    <mergeCell ref="V102:X102"/>
    <mergeCell ref="V103:X103"/>
    <mergeCell ref="V104:X104"/>
    <mergeCell ref="V105:X105"/>
    <mergeCell ref="V106:X106"/>
    <mergeCell ref="V97:X97"/>
    <mergeCell ref="V98:X98"/>
    <mergeCell ref="V99:X99"/>
    <mergeCell ref="V100:X100"/>
    <mergeCell ref="V101:X101"/>
    <mergeCell ref="V92:X92"/>
    <mergeCell ref="V94:X94"/>
    <mergeCell ref="V113:X113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8:X48"/>
    <mergeCell ref="V49:X49"/>
    <mergeCell ref="V50:X50"/>
    <mergeCell ref="V45:X45"/>
    <mergeCell ref="V46:X46"/>
    <mergeCell ref="V47:X47"/>
    <mergeCell ref="V58:X58"/>
    <mergeCell ref="V59:X59"/>
    <mergeCell ref="V25:X25"/>
    <mergeCell ref="V43:X43"/>
    <mergeCell ref="V44:X44"/>
    <mergeCell ref="A4:X4"/>
    <mergeCell ref="A7:X7"/>
    <mergeCell ref="A10:X10"/>
    <mergeCell ref="A5:X5"/>
    <mergeCell ref="A8:X8"/>
    <mergeCell ref="V60:X60"/>
    <mergeCell ref="V54:X54"/>
    <mergeCell ref="V56:X56"/>
    <mergeCell ref="V57:X57"/>
    <mergeCell ref="V53:X53"/>
    <mergeCell ref="V26:X26"/>
    <mergeCell ref="V52:X52"/>
    <mergeCell ref="V55:X55"/>
    <mergeCell ref="V51:X51"/>
    <mergeCell ref="V107:X107"/>
    <mergeCell ref="V108:X108"/>
    <mergeCell ref="V109:X109"/>
    <mergeCell ref="V112:X112"/>
    <mergeCell ref="A114:X114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20:X20"/>
    <mergeCell ref="V21:X21"/>
    <mergeCell ref="V22:X22"/>
    <mergeCell ref="V23:X23"/>
    <mergeCell ref="V24:X24"/>
    <mergeCell ref="V78:X7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7" fitToHeight="0" orientation="landscape" r:id="rId2"/>
  <headerFooter alignWithMargins="0"/>
  <colBreaks count="1" manualBreakCount="1">
    <brk id="12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view="pageBreakPreview" zoomScale="75" zoomScaleSheetLayoutView="75" workbookViewId="0">
      <selection activeCell="AF17" sqref="AF17"/>
    </sheetView>
  </sheetViews>
  <sheetFormatPr defaultRowHeight="15.75" x14ac:dyDescent="0.25"/>
  <cols>
    <col min="1" max="1" width="9.75" style="5" customWidth="1"/>
    <col min="2" max="2" width="50.5" style="5" customWidth="1"/>
    <col min="3" max="3" width="12.5" style="5" customWidth="1"/>
    <col min="4" max="4" width="13.875" style="5" customWidth="1"/>
    <col min="5" max="5" width="5.25" style="5" customWidth="1"/>
    <col min="6" max="6" width="4.75" style="5" customWidth="1"/>
    <col min="7" max="7" width="7.25" style="5" customWidth="1"/>
    <col min="8" max="8" width="6.375" style="5" customWidth="1"/>
    <col min="9" max="10" width="5" style="5" customWidth="1"/>
    <col min="11" max="11" width="6.375" style="5" customWidth="1"/>
    <col min="12" max="12" width="10.5" style="5" customWidth="1"/>
    <col min="13" max="13" width="5.375" style="5" customWidth="1"/>
    <col min="14" max="14" width="5" style="5" customWidth="1"/>
    <col min="15" max="15" width="8.125" style="5" customWidth="1"/>
    <col min="16" max="16" width="5.5" style="5" customWidth="1"/>
    <col min="17" max="17" width="4.875" style="5" customWidth="1"/>
    <col min="18" max="18" width="5" style="5" customWidth="1"/>
    <col min="19" max="26" width="6.375" style="5" customWidth="1"/>
    <col min="27" max="27" width="12.875" style="5" customWidth="1"/>
    <col min="28" max="29" width="9" style="5"/>
    <col min="30" max="16384" width="9" style="3"/>
  </cols>
  <sheetData>
    <row r="1" spans="1:36" s="5" customFormat="1" ht="18.75" x14ac:dyDescent="0.25">
      <c r="AA1" s="121" t="s">
        <v>56</v>
      </c>
      <c r="AC1" s="8"/>
      <c r="AE1" s="8"/>
    </row>
    <row r="2" spans="1:36" s="5" customFormat="1" ht="18.75" x14ac:dyDescent="0.3">
      <c r="AA2" s="107" t="s">
        <v>0</v>
      </c>
      <c r="AC2" s="8"/>
      <c r="AE2" s="8"/>
    </row>
    <row r="3" spans="1:36" s="5" customFormat="1" ht="18.75" x14ac:dyDescent="0.3">
      <c r="AA3" s="107" t="s">
        <v>761</v>
      </c>
      <c r="AC3" s="8"/>
      <c r="AE3" s="8"/>
    </row>
    <row r="4" spans="1:36" s="351" customFormat="1" ht="18.75" x14ac:dyDescent="0.25">
      <c r="A4" s="263" t="s">
        <v>146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57"/>
      <c r="AC4" s="57"/>
      <c r="AD4" s="57"/>
      <c r="AE4" s="57"/>
      <c r="AF4" s="57"/>
    </row>
    <row r="5" spans="1:36" s="7" customFormat="1" ht="18.75" x14ac:dyDescent="0.3">
      <c r="A5" s="222" t="s">
        <v>924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46"/>
      <c r="AC5" s="46"/>
      <c r="AD5" s="46"/>
      <c r="AE5" s="46"/>
      <c r="AF5" s="46"/>
      <c r="AG5" s="46"/>
    </row>
    <row r="6" spans="1:36" s="7" customFormat="1" ht="18.7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</row>
    <row r="7" spans="1:36" s="7" customFormat="1" ht="18.75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46"/>
      <c r="AC7" s="46"/>
      <c r="AD7" s="46"/>
      <c r="AE7" s="46"/>
      <c r="AF7" s="46"/>
    </row>
    <row r="8" spans="1:36" s="5" customFormat="1" x14ac:dyDescent="0.25">
      <c r="A8" s="265" t="s">
        <v>63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124"/>
      <c r="AC8" s="124"/>
      <c r="AD8" s="323"/>
      <c r="AE8" s="323"/>
      <c r="AF8" s="323"/>
    </row>
    <row r="9" spans="1:36" s="5" customForma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324"/>
      <c r="AE9" s="324"/>
      <c r="AF9" s="324"/>
    </row>
    <row r="10" spans="1:36" s="5" customFormat="1" ht="18.75" x14ac:dyDescent="0.3">
      <c r="A10" s="300" t="s">
        <v>922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54"/>
      <c r="AC10" s="54"/>
      <c r="AD10" s="54"/>
      <c r="AE10" s="54"/>
      <c r="AF10" s="54"/>
    </row>
    <row r="11" spans="1:36" s="5" customFormat="1" ht="18.75" x14ac:dyDescent="0.3">
      <c r="AF11" s="107"/>
    </row>
    <row r="12" spans="1:36" s="5" customFormat="1" ht="18.75" x14ac:dyDescent="0.25">
      <c r="A12" s="301" t="s">
        <v>917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123"/>
      <c r="AC12" s="134"/>
      <c r="AD12" s="325"/>
      <c r="AE12" s="325"/>
      <c r="AF12" s="325"/>
    </row>
    <row r="13" spans="1:36" s="5" customFormat="1" x14ac:dyDescent="0.25">
      <c r="A13" s="223" t="s">
        <v>766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124"/>
      <c r="AC13" s="124"/>
      <c r="AD13" s="323"/>
      <c r="AE13" s="323"/>
      <c r="AF13" s="323"/>
    </row>
    <row r="14" spans="1:36" s="5" customFormat="1" x14ac:dyDescent="0.25">
      <c r="B14" s="125"/>
      <c r="C14" s="126"/>
      <c r="D14" s="126"/>
      <c r="E14" s="10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J14" s="1"/>
    </row>
    <row r="15" spans="1:36" s="5" customFormat="1" ht="15.75" customHeight="1" x14ac:dyDescent="0.25">
      <c r="A15" s="239" t="s">
        <v>61</v>
      </c>
      <c r="B15" s="242" t="s">
        <v>19</v>
      </c>
      <c r="C15" s="242" t="s">
        <v>5</v>
      </c>
      <c r="D15" s="239" t="s">
        <v>72</v>
      </c>
      <c r="E15" s="244" t="s">
        <v>929</v>
      </c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336" t="s">
        <v>930</v>
      </c>
      <c r="U15" s="337"/>
      <c r="V15" s="337"/>
      <c r="W15" s="337"/>
      <c r="X15" s="337"/>
      <c r="Y15" s="337"/>
      <c r="Z15" s="338"/>
      <c r="AA15" s="228" t="s">
        <v>7</v>
      </c>
    </row>
    <row r="16" spans="1:36" s="5" customFormat="1" ht="26.25" customHeight="1" x14ac:dyDescent="0.25">
      <c r="A16" s="240"/>
      <c r="B16" s="242"/>
      <c r="C16" s="242"/>
      <c r="D16" s="240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342"/>
      <c r="U16" s="343"/>
      <c r="V16" s="343"/>
      <c r="W16" s="343"/>
      <c r="X16" s="343"/>
      <c r="Y16" s="343"/>
      <c r="Z16" s="344"/>
      <c r="AA16" s="229"/>
    </row>
    <row r="17" spans="1:27" s="5" customFormat="1" ht="30" customHeight="1" x14ac:dyDescent="0.25">
      <c r="A17" s="240"/>
      <c r="B17" s="242"/>
      <c r="C17" s="242"/>
      <c r="D17" s="240"/>
      <c r="E17" s="244" t="s">
        <v>9</v>
      </c>
      <c r="F17" s="244"/>
      <c r="G17" s="244"/>
      <c r="H17" s="244"/>
      <c r="I17" s="244"/>
      <c r="J17" s="244"/>
      <c r="K17" s="244"/>
      <c r="L17" s="244" t="s">
        <v>10</v>
      </c>
      <c r="M17" s="244"/>
      <c r="N17" s="244"/>
      <c r="O17" s="244"/>
      <c r="P17" s="244"/>
      <c r="Q17" s="244"/>
      <c r="R17" s="244"/>
      <c r="S17" s="244"/>
      <c r="T17" s="339"/>
      <c r="U17" s="340"/>
      <c r="V17" s="340"/>
      <c r="W17" s="340"/>
      <c r="X17" s="340"/>
      <c r="Y17" s="340"/>
      <c r="Z17" s="341"/>
      <c r="AA17" s="229"/>
    </row>
    <row r="18" spans="1:27" s="5" customFormat="1" ht="126.75" customHeight="1" x14ac:dyDescent="0.25">
      <c r="A18" s="241"/>
      <c r="B18" s="242"/>
      <c r="C18" s="242"/>
      <c r="D18" s="241"/>
      <c r="E18" s="211" t="s">
        <v>2</v>
      </c>
      <c r="F18" s="211" t="s">
        <v>3</v>
      </c>
      <c r="G18" s="211" t="s">
        <v>11</v>
      </c>
      <c r="H18" s="211" t="s">
        <v>12</v>
      </c>
      <c r="I18" s="211" t="s">
        <v>6</v>
      </c>
      <c r="J18" s="211" t="s">
        <v>1</v>
      </c>
      <c r="K18" s="129" t="s">
        <v>13</v>
      </c>
      <c r="L18" s="130" t="s">
        <v>148</v>
      </c>
      <c r="M18" s="211" t="s">
        <v>2</v>
      </c>
      <c r="N18" s="211" t="s">
        <v>3</v>
      </c>
      <c r="O18" s="211" t="s">
        <v>11</v>
      </c>
      <c r="P18" s="211" t="s">
        <v>12</v>
      </c>
      <c r="Q18" s="211" t="s">
        <v>6</v>
      </c>
      <c r="R18" s="211" t="s">
        <v>1</v>
      </c>
      <c r="S18" s="129" t="s">
        <v>13</v>
      </c>
      <c r="T18" s="211" t="s">
        <v>2</v>
      </c>
      <c r="U18" s="211" t="s">
        <v>3</v>
      </c>
      <c r="V18" s="211" t="s">
        <v>11</v>
      </c>
      <c r="W18" s="211" t="s">
        <v>12</v>
      </c>
      <c r="X18" s="211" t="s">
        <v>6</v>
      </c>
      <c r="Y18" s="211" t="s">
        <v>1</v>
      </c>
      <c r="Z18" s="129" t="s">
        <v>13</v>
      </c>
      <c r="AA18" s="230"/>
    </row>
    <row r="19" spans="1:27" s="5" customFormat="1" x14ac:dyDescent="0.25">
      <c r="A19" s="217">
        <v>1</v>
      </c>
      <c r="B19" s="217">
        <v>2</v>
      </c>
      <c r="C19" s="217">
        <v>3</v>
      </c>
      <c r="D19" s="217">
        <f>C19+1</f>
        <v>4</v>
      </c>
      <c r="E19" s="217">
        <f t="shared" ref="E19:L19" si="0">D19+1</f>
        <v>5</v>
      </c>
      <c r="F19" s="217">
        <f t="shared" si="0"/>
        <v>6</v>
      </c>
      <c r="G19" s="217">
        <f t="shared" si="0"/>
        <v>7</v>
      </c>
      <c r="H19" s="217">
        <f t="shared" si="0"/>
        <v>8</v>
      </c>
      <c r="I19" s="217">
        <f t="shared" si="0"/>
        <v>9</v>
      </c>
      <c r="J19" s="217">
        <f t="shared" si="0"/>
        <v>10</v>
      </c>
      <c r="K19" s="217">
        <f t="shared" si="0"/>
        <v>11</v>
      </c>
      <c r="L19" s="217">
        <f t="shared" si="0"/>
        <v>12</v>
      </c>
      <c r="M19" s="217">
        <f t="shared" ref="M19:AA19" si="1">L19+1</f>
        <v>13</v>
      </c>
      <c r="N19" s="217">
        <f t="shared" si="1"/>
        <v>14</v>
      </c>
      <c r="O19" s="217">
        <f t="shared" si="1"/>
        <v>15</v>
      </c>
      <c r="P19" s="217">
        <f t="shared" si="1"/>
        <v>16</v>
      </c>
      <c r="Q19" s="217">
        <f t="shared" si="1"/>
        <v>17</v>
      </c>
      <c r="R19" s="217">
        <f t="shared" si="1"/>
        <v>18</v>
      </c>
      <c r="S19" s="217">
        <f t="shared" si="1"/>
        <v>19</v>
      </c>
      <c r="T19" s="217">
        <f t="shared" si="1"/>
        <v>20</v>
      </c>
      <c r="U19" s="217">
        <f t="shared" si="1"/>
        <v>21</v>
      </c>
      <c r="V19" s="217">
        <f t="shared" si="1"/>
        <v>22</v>
      </c>
      <c r="W19" s="217">
        <f t="shared" si="1"/>
        <v>23</v>
      </c>
      <c r="X19" s="217">
        <f t="shared" si="1"/>
        <v>24</v>
      </c>
      <c r="Y19" s="217">
        <f t="shared" si="1"/>
        <v>25</v>
      </c>
      <c r="Z19" s="217">
        <f t="shared" si="1"/>
        <v>26</v>
      </c>
      <c r="AA19" s="217">
        <f t="shared" si="1"/>
        <v>27</v>
      </c>
    </row>
    <row r="20" spans="1:27" s="5" customFormat="1" ht="21.75" customHeight="1" x14ac:dyDescent="0.25">
      <c r="A20" s="212" t="s">
        <v>850</v>
      </c>
      <c r="B20" s="131" t="s">
        <v>71</v>
      </c>
      <c r="C20" s="133" t="s">
        <v>849</v>
      </c>
      <c r="D20" s="104" t="s">
        <v>849</v>
      </c>
      <c r="E20" s="104">
        <v>0</v>
      </c>
      <c r="F20" s="104">
        <v>0</v>
      </c>
      <c r="G20" s="65">
        <f>G22+G24</f>
        <v>13.696000000000002</v>
      </c>
      <c r="H20" s="104">
        <v>0</v>
      </c>
      <c r="I20" s="104">
        <v>0</v>
      </c>
      <c r="J20" s="104">
        <v>0</v>
      </c>
      <c r="K20" s="104">
        <f>K22+K26</f>
        <v>8</v>
      </c>
      <c r="L20" s="104" t="s">
        <v>849</v>
      </c>
      <c r="M20" s="104">
        <v>0</v>
      </c>
      <c r="N20" s="104">
        <v>0</v>
      </c>
      <c r="O20" s="104">
        <f>O22+O24</f>
        <v>13.696000000000002</v>
      </c>
      <c r="P20" s="104">
        <v>0</v>
      </c>
      <c r="Q20" s="104">
        <v>0</v>
      </c>
      <c r="R20" s="104">
        <v>0</v>
      </c>
      <c r="S20" s="104">
        <f>S22+S26</f>
        <v>8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f>Z22+Z26</f>
        <v>0</v>
      </c>
      <c r="AA20" s="140" t="s">
        <v>849</v>
      </c>
    </row>
    <row r="21" spans="1:27" s="5" customFormat="1" x14ac:dyDescent="0.25">
      <c r="A21" s="205" t="s">
        <v>779</v>
      </c>
      <c r="B21" s="132" t="s">
        <v>780</v>
      </c>
      <c r="C21" s="120" t="s">
        <v>781</v>
      </c>
      <c r="D21" s="104" t="s">
        <v>849</v>
      </c>
      <c r="E21" s="104" t="s">
        <v>849</v>
      </c>
      <c r="F21" s="104" t="s">
        <v>849</v>
      </c>
      <c r="G21" s="104" t="s">
        <v>849</v>
      </c>
      <c r="H21" s="104" t="s">
        <v>849</v>
      </c>
      <c r="I21" s="104" t="s">
        <v>849</v>
      </c>
      <c r="J21" s="104" t="s">
        <v>849</v>
      </c>
      <c r="K21" s="104" t="s">
        <v>849</v>
      </c>
      <c r="L21" s="104" t="s">
        <v>849</v>
      </c>
      <c r="M21" s="104" t="s">
        <v>849</v>
      </c>
      <c r="N21" s="104" t="s">
        <v>849</v>
      </c>
      <c r="O21" s="104" t="s">
        <v>849</v>
      </c>
      <c r="P21" s="104" t="s">
        <v>849</v>
      </c>
      <c r="Q21" s="104" t="s">
        <v>849</v>
      </c>
      <c r="R21" s="104" t="s">
        <v>849</v>
      </c>
      <c r="S21" s="104" t="s">
        <v>849</v>
      </c>
      <c r="T21" s="104" t="s">
        <v>849</v>
      </c>
      <c r="U21" s="104" t="s">
        <v>849</v>
      </c>
      <c r="V21" s="104" t="s">
        <v>849</v>
      </c>
      <c r="W21" s="104" t="s">
        <v>849</v>
      </c>
      <c r="X21" s="104" t="s">
        <v>849</v>
      </c>
      <c r="Y21" s="104" t="s">
        <v>849</v>
      </c>
      <c r="Z21" s="104" t="s">
        <v>849</v>
      </c>
      <c r="AA21" s="140" t="s">
        <v>849</v>
      </c>
    </row>
    <row r="22" spans="1:27" s="5" customFormat="1" ht="24.75" customHeight="1" x14ac:dyDescent="0.25">
      <c r="A22" s="205" t="s">
        <v>782</v>
      </c>
      <c r="B22" s="132" t="s">
        <v>783</v>
      </c>
      <c r="C22" s="120" t="s">
        <v>781</v>
      </c>
      <c r="D22" s="104" t="s">
        <v>849</v>
      </c>
      <c r="E22" s="104">
        <v>0</v>
      </c>
      <c r="F22" s="104">
        <v>0</v>
      </c>
      <c r="G22" s="65">
        <f>G48</f>
        <v>12.199000000000002</v>
      </c>
      <c r="H22" s="104">
        <v>0</v>
      </c>
      <c r="I22" s="104">
        <v>0</v>
      </c>
      <c r="J22" s="104">
        <v>0</v>
      </c>
      <c r="K22" s="104">
        <f>K48</f>
        <v>5</v>
      </c>
      <c r="L22" s="104" t="s">
        <v>849</v>
      </c>
      <c r="M22" s="104">
        <v>0</v>
      </c>
      <c r="N22" s="104">
        <v>0</v>
      </c>
      <c r="O22" s="104">
        <f>O48</f>
        <v>12.199000000000002</v>
      </c>
      <c r="P22" s="104">
        <v>0</v>
      </c>
      <c r="Q22" s="104">
        <v>0</v>
      </c>
      <c r="R22" s="104">
        <v>0</v>
      </c>
      <c r="S22" s="104">
        <f>S48</f>
        <v>5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f>S22-K22</f>
        <v>0</v>
      </c>
      <c r="AA22" s="140" t="s">
        <v>849</v>
      </c>
    </row>
    <row r="23" spans="1:27" s="5" customFormat="1" ht="38.25" x14ac:dyDescent="0.25">
      <c r="A23" s="205" t="s">
        <v>784</v>
      </c>
      <c r="B23" s="132" t="s">
        <v>785</v>
      </c>
      <c r="C23" s="120" t="s">
        <v>781</v>
      </c>
      <c r="D23" s="104" t="s">
        <v>849</v>
      </c>
      <c r="E23" s="104" t="s">
        <v>849</v>
      </c>
      <c r="F23" s="104" t="s">
        <v>849</v>
      </c>
      <c r="G23" s="104" t="s">
        <v>849</v>
      </c>
      <c r="H23" s="104" t="s">
        <v>849</v>
      </c>
      <c r="I23" s="104" t="s">
        <v>849</v>
      </c>
      <c r="J23" s="104" t="s">
        <v>849</v>
      </c>
      <c r="K23" s="104" t="s">
        <v>849</v>
      </c>
      <c r="L23" s="104" t="s">
        <v>849</v>
      </c>
      <c r="M23" s="104" t="s">
        <v>849</v>
      </c>
      <c r="N23" s="104" t="s">
        <v>849</v>
      </c>
      <c r="O23" s="104" t="s">
        <v>849</v>
      </c>
      <c r="P23" s="104" t="s">
        <v>849</v>
      </c>
      <c r="Q23" s="104" t="s">
        <v>849</v>
      </c>
      <c r="R23" s="104" t="s">
        <v>849</v>
      </c>
      <c r="S23" s="104" t="s">
        <v>849</v>
      </c>
      <c r="T23" s="104" t="s">
        <v>849</v>
      </c>
      <c r="U23" s="104" t="s">
        <v>849</v>
      </c>
      <c r="V23" s="104" t="s">
        <v>849</v>
      </c>
      <c r="W23" s="104" t="s">
        <v>849</v>
      </c>
      <c r="X23" s="104" t="s">
        <v>849</v>
      </c>
      <c r="Y23" s="104" t="s">
        <v>849</v>
      </c>
      <c r="Z23" s="104" t="s">
        <v>849</v>
      </c>
      <c r="AA23" s="140" t="s">
        <v>849</v>
      </c>
    </row>
    <row r="24" spans="1:27" s="5" customFormat="1" ht="30.75" customHeight="1" x14ac:dyDescent="0.25">
      <c r="A24" s="205" t="s">
        <v>786</v>
      </c>
      <c r="B24" s="132" t="s">
        <v>787</v>
      </c>
      <c r="C24" s="120" t="s">
        <v>781</v>
      </c>
      <c r="D24" s="104" t="s">
        <v>849</v>
      </c>
      <c r="E24" s="104">
        <v>0</v>
      </c>
      <c r="F24" s="104">
        <v>0</v>
      </c>
      <c r="G24" s="65">
        <f>G106</f>
        <v>1.4970000000000001</v>
      </c>
      <c r="H24" s="104">
        <v>0</v>
      </c>
      <c r="I24" s="104">
        <v>0</v>
      </c>
      <c r="J24" s="104">
        <v>0</v>
      </c>
      <c r="K24" s="104">
        <v>0</v>
      </c>
      <c r="L24" s="345">
        <v>44357</v>
      </c>
      <c r="M24" s="104">
        <v>0</v>
      </c>
      <c r="N24" s="104">
        <v>0</v>
      </c>
      <c r="O24" s="104">
        <f>O106</f>
        <v>1.4970000000000001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40" t="s">
        <v>849</v>
      </c>
    </row>
    <row r="25" spans="1:27" s="5" customFormat="1" ht="29.25" customHeight="1" x14ac:dyDescent="0.25">
      <c r="A25" s="205" t="s">
        <v>788</v>
      </c>
      <c r="B25" s="132" t="s">
        <v>789</v>
      </c>
      <c r="C25" s="120" t="s">
        <v>781</v>
      </c>
      <c r="D25" s="104" t="s">
        <v>849</v>
      </c>
      <c r="E25" s="104" t="s">
        <v>849</v>
      </c>
      <c r="F25" s="104" t="s">
        <v>849</v>
      </c>
      <c r="G25" s="104" t="s">
        <v>849</v>
      </c>
      <c r="H25" s="104" t="s">
        <v>849</v>
      </c>
      <c r="I25" s="104" t="s">
        <v>849</v>
      </c>
      <c r="J25" s="104" t="s">
        <v>849</v>
      </c>
      <c r="K25" s="104" t="s">
        <v>849</v>
      </c>
      <c r="L25" s="104" t="s">
        <v>849</v>
      </c>
      <c r="M25" s="104" t="s">
        <v>849</v>
      </c>
      <c r="N25" s="104" t="s">
        <v>849</v>
      </c>
      <c r="O25" s="104" t="s">
        <v>849</v>
      </c>
      <c r="P25" s="104" t="s">
        <v>849</v>
      </c>
      <c r="Q25" s="104" t="s">
        <v>849</v>
      </c>
      <c r="R25" s="104" t="s">
        <v>849</v>
      </c>
      <c r="S25" s="104" t="s">
        <v>849</v>
      </c>
      <c r="T25" s="104" t="s">
        <v>849</v>
      </c>
      <c r="U25" s="104" t="s">
        <v>849</v>
      </c>
      <c r="V25" s="104" t="s">
        <v>849</v>
      </c>
      <c r="W25" s="104" t="s">
        <v>849</v>
      </c>
      <c r="X25" s="104" t="s">
        <v>849</v>
      </c>
      <c r="Y25" s="104" t="s">
        <v>849</v>
      </c>
      <c r="Z25" s="104" t="s">
        <v>849</v>
      </c>
      <c r="AA25" s="140" t="s">
        <v>849</v>
      </c>
    </row>
    <row r="26" spans="1:27" s="5" customFormat="1" ht="39" customHeight="1" x14ac:dyDescent="0.25">
      <c r="A26" s="205" t="s">
        <v>790</v>
      </c>
      <c r="B26" s="132" t="s">
        <v>791</v>
      </c>
      <c r="C26" s="120" t="s">
        <v>781</v>
      </c>
      <c r="D26" s="104" t="s">
        <v>849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f>K111</f>
        <v>3</v>
      </c>
      <c r="L26" s="346" t="s">
        <v>1032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f>S111</f>
        <v>3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40" t="s">
        <v>849</v>
      </c>
    </row>
    <row r="27" spans="1:27" s="5" customFormat="1" ht="21" customHeight="1" x14ac:dyDescent="0.25">
      <c r="A27" s="309" t="s">
        <v>792</v>
      </c>
      <c r="B27" s="347" t="s">
        <v>793</v>
      </c>
      <c r="C27" s="348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40"/>
    </row>
    <row r="28" spans="1:27" s="5" customFormat="1" ht="21.75" customHeight="1" x14ac:dyDescent="0.25">
      <c r="A28" s="205" t="s">
        <v>77</v>
      </c>
      <c r="B28" s="132" t="s">
        <v>794</v>
      </c>
      <c r="C28" s="120" t="s">
        <v>781</v>
      </c>
      <c r="D28" s="104" t="s">
        <v>849</v>
      </c>
      <c r="E28" s="104" t="s">
        <v>849</v>
      </c>
      <c r="F28" s="104" t="s">
        <v>849</v>
      </c>
      <c r="G28" s="104" t="s">
        <v>849</v>
      </c>
      <c r="H28" s="104" t="s">
        <v>849</v>
      </c>
      <c r="I28" s="104" t="s">
        <v>849</v>
      </c>
      <c r="J28" s="104" t="s">
        <v>849</v>
      </c>
      <c r="K28" s="104" t="s">
        <v>849</v>
      </c>
      <c r="L28" s="104" t="s">
        <v>849</v>
      </c>
      <c r="M28" s="104" t="s">
        <v>849</v>
      </c>
      <c r="N28" s="104" t="s">
        <v>849</v>
      </c>
      <c r="O28" s="104" t="s">
        <v>849</v>
      </c>
      <c r="P28" s="104" t="s">
        <v>849</v>
      </c>
      <c r="Q28" s="104" t="s">
        <v>849</v>
      </c>
      <c r="R28" s="104" t="s">
        <v>849</v>
      </c>
      <c r="S28" s="104" t="s">
        <v>849</v>
      </c>
      <c r="T28" s="104" t="s">
        <v>849</v>
      </c>
      <c r="U28" s="104" t="s">
        <v>849</v>
      </c>
      <c r="V28" s="104" t="s">
        <v>849</v>
      </c>
      <c r="W28" s="104" t="s">
        <v>849</v>
      </c>
      <c r="X28" s="104" t="s">
        <v>849</v>
      </c>
      <c r="Y28" s="104" t="s">
        <v>849</v>
      </c>
      <c r="Z28" s="104" t="s">
        <v>849</v>
      </c>
      <c r="AA28" s="140" t="s">
        <v>849</v>
      </c>
    </row>
    <row r="29" spans="1:27" s="5" customFormat="1" ht="28.5" customHeight="1" x14ac:dyDescent="0.25">
      <c r="A29" s="205" t="s">
        <v>79</v>
      </c>
      <c r="B29" s="132" t="s">
        <v>795</v>
      </c>
      <c r="C29" s="120" t="s">
        <v>781</v>
      </c>
      <c r="D29" s="104" t="s">
        <v>849</v>
      </c>
      <c r="E29" s="104" t="s">
        <v>849</v>
      </c>
      <c r="F29" s="104" t="s">
        <v>849</v>
      </c>
      <c r="G29" s="104" t="s">
        <v>849</v>
      </c>
      <c r="H29" s="104" t="s">
        <v>849</v>
      </c>
      <c r="I29" s="104" t="s">
        <v>849</v>
      </c>
      <c r="J29" s="104" t="s">
        <v>849</v>
      </c>
      <c r="K29" s="104" t="s">
        <v>849</v>
      </c>
      <c r="L29" s="104" t="s">
        <v>849</v>
      </c>
      <c r="M29" s="104" t="s">
        <v>849</v>
      </c>
      <c r="N29" s="104" t="s">
        <v>849</v>
      </c>
      <c r="O29" s="104" t="s">
        <v>849</v>
      </c>
      <c r="P29" s="104" t="s">
        <v>849</v>
      </c>
      <c r="Q29" s="104" t="s">
        <v>849</v>
      </c>
      <c r="R29" s="104" t="s">
        <v>849</v>
      </c>
      <c r="S29" s="104" t="s">
        <v>849</v>
      </c>
      <c r="T29" s="104" t="s">
        <v>849</v>
      </c>
      <c r="U29" s="104" t="s">
        <v>849</v>
      </c>
      <c r="V29" s="104" t="s">
        <v>849</v>
      </c>
      <c r="W29" s="104" t="s">
        <v>849</v>
      </c>
      <c r="X29" s="104" t="s">
        <v>849</v>
      </c>
      <c r="Y29" s="104" t="s">
        <v>849</v>
      </c>
      <c r="Z29" s="104" t="s">
        <v>849</v>
      </c>
      <c r="AA29" s="140" t="s">
        <v>849</v>
      </c>
    </row>
    <row r="30" spans="1:27" s="5" customFormat="1" ht="45.75" customHeight="1" x14ac:dyDescent="0.25">
      <c r="A30" s="205" t="s">
        <v>80</v>
      </c>
      <c r="B30" s="132" t="s">
        <v>796</v>
      </c>
      <c r="C30" s="120" t="s">
        <v>781</v>
      </c>
      <c r="D30" s="104" t="s">
        <v>849</v>
      </c>
      <c r="E30" s="104" t="s">
        <v>849</v>
      </c>
      <c r="F30" s="104" t="s">
        <v>849</v>
      </c>
      <c r="G30" s="104" t="s">
        <v>849</v>
      </c>
      <c r="H30" s="104" t="s">
        <v>849</v>
      </c>
      <c r="I30" s="104" t="s">
        <v>849</v>
      </c>
      <c r="J30" s="104" t="s">
        <v>849</v>
      </c>
      <c r="K30" s="104" t="s">
        <v>849</v>
      </c>
      <c r="L30" s="104" t="s">
        <v>849</v>
      </c>
      <c r="M30" s="104" t="s">
        <v>849</v>
      </c>
      <c r="N30" s="104" t="s">
        <v>849</v>
      </c>
      <c r="O30" s="104" t="s">
        <v>849</v>
      </c>
      <c r="P30" s="104" t="s">
        <v>849</v>
      </c>
      <c r="Q30" s="104" t="s">
        <v>849</v>
      </c>
      <c r="R30" s="104" t="s">
        <v>849</v>
      </c>
      <c r="S30" s="104" t="s">
        <v>849</v>
      </c>
      <c r="T30" s="104" t="s">
        <v>849</v>
      </c>
      <c r="U30" s="104" t="s">
        <v>849</v>
      </c>
      <c r="V30" s="104" t="s">
        <v>849</v>
      </c>
      <c r="W30" s="104" t="s">
        <v>849</v>
      </c>
      <c r="X30" s="104" t="s">
        <v>849</v>
      </c>
      <c r="Y30" s="104" t="s">
        <v>849</v>
      </c>
      <c r="Z30" s="104" t="s">
        <v>849</v>
      </c>
      <c r="AA30" s="140" t="s">
        <v>849</v>
      </c>
    </row>
    <row r="31" spans="1:27" s="5" customFormat="1" ht="45" customHeight="1" x14ac:dyDescent="0.25">
      <c r="A31" s="205" t="s">
        <v>82</v>
      </c>
      <c r="B31" s="132" t="s">
        <v>797</v>
      </c>
      <c r="C31" s="120" t="s">
        <v>781</v>
      </c>
      <c r="D31" s="104" t="s">
        <v>849</v>
      </c>
      <c r="E31" s="104" t="s">
        <v>849</v>
      </c>
      <c r="F31" s="104" t="s">
        <v>849</v>
      </c>
      <c r="G31" s="104" t="s">
        <v>849</v>
      </c>
      <c r="H31" s="104" t="s">
        <v>849</v>
      </c>
      <c r="I31" s="104" t="s">
        <v>849</v>
      </c>
      <c r="J31" s="104" t="s">
        <v>849</v>
      </c>
      <c r="K31" s="104" t="s">
        <v>849</v>
      </c>
      <c r="L31" s="104" t="s">
        <v>849</v>
      </c>
      <c r="M31" s="104" t="s">
        <v>849</v>
      </c>
      <c r="N31" s="104" t="s">
        <v>849</v>
      </c>
      <c r="O31" s="104" t="s">
        <v>849</v>
      </c>
      <c r="P31" s="104" t="s">
        <v>849</v>
      </c>
      <c r="Q31" s="104" t="s">
        <v>849</v>
      </c>
      <c r="R31" s="104" t="s">
        <v>849</v>
      </c>
      <c r="S31" s="104" t="s">
        <v>849</v>
      </c>
      <c r="T31" s="104" t="s">
        <v>849</v>
      </c>
      <c r="U31" s="104" t="s">
        <v>849</v>
      </c>
      <c r="V31" s="104" t="s">
        <v>849</v>
      </c>
      <c r="W31" s="104" t="s">
        <v>849</v>
      </c>
      <c r="X31" s="104" t="s">
        <v>849</v>
      </c>
      <c r="Y31" s="104" t="s">
        <v>849</v>
      </c>
      <c r="Z31" s="104" t="s">
        <v>849</v>
      </c>
      <c r="AA31" s="140" t="s">
        <v>849</v>
      </c>
    </row>
    <row r="32" spans="1:27" s="5" customFormat="1" ht="34.5" customHeight="1" x14ac:dyDescent="0.25">
      <c r="A32" s="205" t="s">
        <v>84</v>
      </c>
      <c r="B32" s="132" t="s">
        <v>798</v>
      </c>
      <c r="C32" s="120" t="s">
        <v>781</v>
      </c>
      <c r="D32" s="104" t="s">
        <v>849</v>
      </c>
      <c r="E32" s="104" t="s">
        <v>849</v>
      </c>
      <c r="F32" s="104" t="s">
        <v>849</v>
      </c>
      <c r="G32" s="104" t="s">
        <v>849</v>
      </c>
      <c r="H32" s="104" t="s">
        <v>849</v>
      </c>
      <c r="I32" s="104" t="s">
        <v>849</v>
      </c>
      <c r="J32" s="104" t="s">
        <v>849</v>
      </c>
      <c r="K32" s="104" t="s">
        <v>849</v>
      </c>
      <c r="L32" s="104" t="s">
        <v>849</v>
      </c>
      <c r="M32" s="104" t="s">
        <v>849</v>
      </c>
      <c r="N32" s="104" t="s">
        <v>849</v>
      </c>
      <c r="O32" s="104" t="s">
        <v>849</v>
      </c>
      <c r="P32" s="104" t="s">
        <v>849</v>
      </c>
      <c r="Q32" s="104" t="s">
        <v>849</v>
      </c>
      <c r="R32" s="104" t="s">
        <v>849</v>
      </c>
      <c r="S32" s="104" t="s">
        <v>849</v>
      </c>
      <c r="T32" s="104" t="s">
        <v>849</v>
      </c>
      <c r="U32" s="104" t="s">
        <v>849</v>
      </c>
      <c r="V32" s="104" t="s">
        <v>849</v>
      </c>
      <c r="W32" s="104" t="s">
        <v>849</v>
      </c>
      <c r="X32" s="104" t="s">
        <v>849</v>
      </c>
      <c r="Y32" s="104" t="s">
        <v>849</v>
      </c>
      <c r="Z32" s="104" t="s">
        <v>849</v>
      </c>
      <c r="AA32" s="140" t="s">
        <v>849</v>
      </c>
    </row>
    <row r="33" spans="1:27" s="5" customFormat="1" ht="35.25" customHeight="1" x14ac:dyDescent="0.25">
      <c r="A33" s="205" t="s">
        <v>92</v>
      </c>
      <c r="B33" s="132" t="s">
        <v>799</v>
      </c>
      <c r="C33" s="120" t="s">
        <v>781</v>
      </c>
      <c r="D33" s="104" t="s">
        <v>849</v>
      </c>
      <c r="E33" s="104" t="s">
        <v>849</v>
      </c>
      <c r="F33" s="104" t="s">
        <v>849</v>
      </c>
      <c r="G33" s="104" t="s">
        <v>849</v>
      </c>
      <c r="H33" s="104" t="s">
        <v>849</v>
      </c>
      <c r="I33" s="104" t="s">
        <v>849</v>
      </c>
      <c r="J33" s="104" t="s">
        <v>849</v>
      </c>
      <c r="K33" s="104" t="s">
        <v>849</v>
      </c>
      <c r="L33" s="104" t="s">
        <v>849</v>
      </c>
      <c r="M33" s="104" t="s">
        <v>849</v>
      </c>
      <c r="N33" s="104" t="s">
        <v>849</v>
      </c>
      <c r="O33" s="104" t="s">
        <v>849</v>
      </c>
      <c r="P33" s="104" t="s">
        <v>849</v>
      </c>
      <c r="Q33" s="104" t="s">
        <v>849</v>
      </c>
      <c r="R33" s="104" t="s">
        <v>849</v>
      </c>
      <c r="S33" s="104" t="s">
        <v>849</v>
      </c>
      <c r="T33" s="104" t="s">
        <v>849</v>
      </c>
      <c r="U33" s="104" t="s">
        <v>849</v>
      </c>
      <c r="V33" s="104" t="s">
        <v>849</v>
      </c>
      <c r="W33" s="104" t="s">
        <v>849</v>
      </c>
      <c r="X33" s="104" t="s">
        <v>849</v>
      </c>
      <c r="Y33" s="104" t="s">
        <v>849</v>
      </c>
      <c r="Z33" s="104" t="s">
        <v>849</v>
      </c>
      <c r="AA33" s="140" t="s">
        <v>849</v>
      </c>
    </row>
    <row r="34" spans="1:27" s="5" customFormat="1" ht="42.75" customHeight="1" x14ac:dyDescent="0.25">
      <c r="A34" s="205" t="s">
        <v>701</v>
      </c>
      <c r="B34" s="132" t="s">
        <v>800</v>
      </c>
      <c r="C34" s="120" t="s">
        <v>781</v>
      </c>
      <c r="D34" s="104" t="s">
        <v>849</v>
      </c>
      <c r="E34" s="104" t="s">
        <v>849</v>
      </c>
      <c r="F34" s="104" t="s">
        <v>849</v>
      </c>
      <c r="G34" s="104" t="s">
        <v>849</v>
      </c>
      <c r="H34" s="104" t="s">
        <v>849</v>
      </c>
      <c r="I34" s="104" t="s">
        <v>849</v>
      </c>
      <c r="J34" s="104" t="s">
        <v>849</v>
      </c>
      <c r="K34" s="104" t="s">
        <v>849</v>
      </c>
      <c r="L34" s="104" t="s">
        <v>849</v>
      </c>
      <c r="M34" s="104" t="s">
        <v>849</v>
      </c>
      <c r="N34" s="104" t="s">
        <v>849</v>
      </c>
      <c r="O34" s="104" t="s">
        <v>849</v>
      </c>
      <c r="P34" s="104" t="s">
        <v>849</v>
      </c>
      <c r="Q34" s="104" t="s">
        <v>849</v>
      </c>
      <c r="R34" s="104" t="s">
        <v>849</v>
      </c>
      <c r="S34" s="104" t="s">
        <v>849</v>
      </c>
      <c r="T34" s="104" t="s">
        <v>849</v>
      </c>
      <c r="U34" s="104" t="s">
        <v>849</v>
      </c>
      <c r="V34" s="104" t="s">
        <v>849</v>
      </c>
      <c r="W34" s="104" t="s">
        <v>849</v>
      </c>
      <c r="X34" s="104" t="s">
        <v>849</v>
      </c>
      <c r="Y34" s="104" t="s">
        <v>849</v>
      </c>
      <c r="Z34" s="104" t="s">
        <v>849</v>
      </c>
      <c r="AA34" s="140" t="s">
        <v>849</v>
      </c>
    </row>
    <row r="35" spans="1:27" s="5" customFormat="1" ht="33.75" customHeight="1" x14ac:dyDescent="0.25">
      <c r="A35" s="205" t="s">
        <v>702</v>
      </c>
      <c r="B35" s="132" t="s">
        <v>801</v>
      </c>
      <c r="C35" s="120" t="s">
        <v>781</v>
      </c>
      <c r="D35" s="104" t="s">
        <v>849</v>
      </c>
      <c r="E35" s="104" t="s">
        <v>849</v>
      </c>
      <c r="F35" s="104" t="s">
        <v>849</v>
      </c>
      <c r="G35" s="104" t="s">
        <v>849</v>
      </c>
      <c r="H35" s="104" t="s">
        <v>849</v>
      </c>
      <c r="I35" s="104" t="s">
        <v>849</v>
      </c>
      <c r="J35" s="104" t="s">
        <v>849</v>
      </c>
      <c r="K35" s="104" t="s">
        <v>849</v>
      </c>
      <c r="L35" s="104" t="s">
        <v>849</v>
      </c>
      <c r="M35" s="104" t="s">
        <v>849</v>
      </c>
      <c r="N35" s="104" t="s">
        <v>849</v>
      </c>
      <c r="O35" s="104" t="s">
        <v>849</v>
      </c>
      <c r="P35" s="104" t="s">
        <v>849</v>
      </c>
      <c r="Q35" s="104" t="s">
        <v>849</v>
      </c>
      <c r="R35" s="104" t="s">
        <v>849</v>
      </c>
      <c r="S35" s="104" t="s">
        <v>849</v>
      </c>
      <c r="T35" s="104" t="s">
        <v>849</v>
      </c>
      <c r="U35" s="104" t="s">
        <v>849</v>
      </c>
      <c r="V35" s="104" t="s">
        <v>849</v>
      </c>
      <c r="W35" s="104" t="s">
        <v>849</v>
      </c>
      <c r="X35" s="104" t="s">
        <v>849</v>
      </c>
      <c r="Y35" s="104" t="s">
        <v>849</v>
      </c>
      <c r="Z35" s="104" t="s">
        <v>849</v>
      </c>
      <c r="AA35" s="140" t="s">
        <v>849</v>
      </c>
    </row>
    <row r="36" spans="1:27" s="5" customFormat="1" ht="29.25" customHeight="1" x14ac:dyDescent="0.25">
      <c r="A36" s="205" t="s">
        <v>93</v>
      </c>
      <c r="B36" s="132" t="s">
        <v>802</v>
      </c>
      <c r="C36" s="120" t="s">
        <v>781</v>
      </c>
      <c r="D36" s="104" t="s">
        <v>849</v>
      </c>
      <c r="E36" s="104" t="s">
        <v>849</v>
      </c>
      <c r="F36" s="104" t="s">
        <v>849</v>
      </c>
      <c r="G36" s="104" t="s">
        <v>849</v>
      </c>
      <c r="H36" s="104" t="s">
        <v>849</v>
      </c>
      <c r="I36" s="104" t="s">
        <v>849</v>
      </c>
      <c r="J36" s="104" t="s">
        <v>849</v>
      </c>
      <c r="K36" s="104" t="s">
        <v>849</v>
      </c>
      <c r="L36" s="104" t="s">
        <v>849</v>
      </c>
      <c r="M36" s="104" t="s">
        <v>849</v>
      </c>
      <c r="N36" s="104" t="s">
        <v>849</v>
      </c>
      <c r="O36" s="104" t="s">
        <v>849</v>
      </c>
      <c r="P36" s="104" t="s">
        <v>849</v>
      </c>
      <c r="Q36" s="104" t="s">
        <v>849</v>
      </c>
      <c r="R36" s="104" t="s">
        <v>849</v>
      </c>
      <c r="S36" s="104" t="s">
        <v>849</v>
      </c>
      <c r="T36" s="104" t="s">
        <v>849</v>
      </c>
      <c r="U36" s="104" t="s">
        <v>849</v>
      </c>
      <c r="V36" s="104" t="s">
        <v>849</v>
      </c>
      <c r="W36" s="104" t="s">
        <v>849</v>
      </c>
      <c r="X36" s="104" t="s">
        <v>849</v>
      </c>
      <c r="Y36" s="104" t="s">
        <v>849</v>
      </c>
      <c r="Z36" s="104" t="s">
        <v>849</v>
      </c>
      <c r="AA36" s="140" t="s">
        <v>849</v>
      </c>
    </row>
    <row r="37" spans="1:27" s="5" customFormat="1" ht="27" customHeight="1" x14ac:dyDescent="0.25">
      <c r="A37" s="205" t="s">
        <v>803</v>
      </c>
      <c r="B37" s="132" t="s">
        <v>804</v>
      </c>
      <c r="C37" s="120" t="s">
        <v>781</v>
      </c>
      <c r="D37" s="104" t="s">
        <v>849</v>
      </c>
      <c r="E37" s="104" t="s">
        <v>849</v>
      </c>
      <c r="F37" s="104" t="s">
        <v>849</v>
      </c>
      <c r="G37" s="104" t="s">
        <v>849</v>
      </c>
      <c r="H37" s="104" t="s">
        <v>849</v>
      </c>
      <c r="I37" s="104" t="s">
        <v>849</v>
      </c>
      <c r="J37" s="104" t="s">
        <v>849</v>
      </c>
      <c r="K37" s="104" t="s">
        <v>849</v>
      </c>
      <c r="L37" s="104" t="s">
        <v>849</v>
      </c>
      <c r="M37" s="104" t="s">
        <v>849</v>
      </c>
      <c r="N37" s="104" t="s">
        <v>849</v>
      </c>
      <c r="O37" s="104" t="s">
        <v>849</v>
      </c>
      <c r="P37" s="104" t="s">
        <v>849</v>
      </c>
      <c r="Q37" s="104" t="s">
        <v>849</v>
      </c>
      <c r="R37" s="104" t="s">
        <v>849</v>
      </c>
      <c r="S37" s="104" t="s">
        <v>849</v>
      </c>
      <c r="T37" s="104" t="s">
        <v>849</v>
      </c>
      <c r="U37" s="104" t="s">
        <v>849</v>
      </c>
      <c r="V37" s="104" t="s">
        <v>849</v>
      </c>
      <c r="W37" s="104" t="s">
        <v>849</v>
      </c>
      <c r="X37" s="104" t="s">
        <v>849</v>
      </c>
      <c r="Y37" s="104" t="s">
        <v>849</v>
      </c>
      <c r="Z37" s="104" t="s">
        <v>849</v>
      </c>
      <c r="AA37" s="140" t="s">
        <v>849</v>
      </c>
    </row>
    <row r="38" spans="1:27" s="5" customFormat="1" ht="57" customHeight="1" x14ac:dyDescent="0.25">
      <c r="A38" s="205" t="s">
        <v>803</v>
      </c>
      <c r="B38" s="132" t="s">
        <v>805</v>
      </c>
      <c r="C38" s="120" t="s">
        <v>781</v>
      </c>
      <c r="D38" s="104" t="s">
        <v>849</v>
      </c>
      <c r="E38" s="104" t="s">
        <v>849</v>
      </c>
      <c r="F38" s="104" t="s">
        <v>849</v>
      </c>
      <c r="G38" s="104" t="s">
        <v>849</v>
      </c>
      <c r="H38" s="104" t="s">
        <v>849</v>
      </c>
      <c r="I38" s="104" t="s">
        <v>849</v>
      </c>
      <c r="J38" s="104" t="s">
        <v>849</v>
      </c>
      <c r="K38" s="104" t="s">
        <v>849</v>
      </c>
      <c r="L38" s="104" t="s">
        <v>849</v>
      </c>
      <c r="M38" s="104" t="s">
        <v>849</v>
      </c>
      <c r="N38" s="104" t="s">
        <v>849</v>
      </c>
      <c r="O38" s="104" t="s">
        <v>849</v>
      </c>
      <c r="P38" s="104" t="s">
        <v>849</v>
      </c>
      <c r="Q38" s="104" t="s">
        <v>849</v>
      </c>
      <c r="R38" s="104" t="s">
        <v>849</v>
      </c>
      <c r="S38" s="104" t="s">
        <v>849</v>
      </c>
      <c r="T38" s="104" t="s">
        <v>849</v>
      </c>
      <c r="U38" s="104" t="s">
        <v>849</v>
      </c>
      <c r="V38" s="104" t="s">
        <v>849</v>
      </c>
      <c r="W38" s="104" t="s">
        <v>849</v>
      </c>
      <c r="X38" s="104" t="s">
        <v>849</v>
      </c>
      <c r="Y38" s="104" t="s">
        <v>849</v>
      </c>
      <c r="Z38" s="104" t="s">
        <v>849</v>
      </c>
      <c r="AA38" s="140" t="s">
        <v>849</v>
      </c>
    </row>
    <row r="39" spans="1:27" s="5" customFormat="1" ht="52.5" customHeight="1" x14ac:dyDescent="0.25">
      <c r="A39" s="205" t="s">
        <v>803</v>
      </c>
      <c r="B39" s="132" t="s">
        <v>806</v>
      </c>
      <c r="C39" s="120" t="s">
        <v>781</v>
      </c>
      <c r="D39" s="104" t="s">
        <v>849</v>
      </c>
      <c r="E39" s="104" t="s">
        <v>849</v>
      </c>
      <c r="F39" s="104" t="s">
        <v>849</v>
      </c>
      <c r="G39" s="104" t="s">
        <v>849</v>
      </c>
      <c r="H39" s="104" t="s">
        <v>849</v>
      </c>
      <c r="I39" s="104" t="s">
        <v>849</v>
      </c>
      <c r="J39" s="104" t="s">
        <v>849</v>
      </c>
      <c r="K39" s="104" t="s">
        <v>849</v>
      </c>
      <c r="L39" s="104" t="s">
        <v>849</v>
      </c>
      <c r="M39" s="104" t="s">
        <v>849</v>
      </c>
      <c r="N39" s="104" t="s">
        <v>849</v>
      </c>
      <c r="O39" s="104" t="s">
        <v>849</v>
      </c>
      <c r="P39" s="104" t="s">
        <v>849</v>
      </c>
      <c r="Q39" s="104" t="s">
        <v>849</v>
      </c>
      <c r="R39" s="104" t="s">
        <v>849</v>
      </c>
      <c r="S39" s="104" t="s">
        <v>849</v>
      </c>
      <c r="T39" s="104" t="s">
        <v>849</v>
      </c>
      <c r="U39" s="104" t="s">
        <v>849</v>
      </c>
      <c r="V39" s="104" t="s">
        <v>849</v>
      </c>
      <c r="W39" s="104" t="s">
        <v>849</v>
      </c>
      <c r="X39" s="104" t="s">
        <v>849</v>
      </c>
      <c r="Y39" s="104" t="s">
        <v>849</v>
      </c>
      <c r="Z39" s="104" t="s">
        <v>849</v>
      </c>
      <c r="AA39" s="140" t="s">
        <v>849</v>
      </c>
    </row>
    <row r="40" spans="1:27" s="5" customFormat="1" ht="57" customHeight="1" x14ac:dyDescent="0.25">
      <c r="A40" s="205" t="s">
        <v>803</v>
      </c>
      <c r="B40" s="132" t="s">
        <v>807</v>
      </c>
      <c r="C40" s="120" t="s">
        <v>781</v>
      </c>
      <c r="D40" s="104" t="s">
        <v>849</v>
      </c>
      <c r="E40" s="104" t="s">
        <v>849</v>
      </c>
      <c r="F40" s="104" t="s">
        <v>849</v>
      </c>
      <c r="G40" s="104" t="s">
        <v>849</v>
      </c>
      <c r="H40" s="104" t="s">
        <v>849</v>
      </c>
      <c r="I40" s="104" t="s">
        <v>849</v>
      </c>
      <c r="J40" s="104" t="s">
        <v>849</v>
      </c>
      <c r="K40" s="104" t="s">
        <v>849</v>
      </c>
      <c r="L40" s="104" t="s">
        <v>849</v>
      </c>
      <c r="M40" s="104" t="s">
        <v>849</v>
      </c>
      <c r="N40" s="104" t="s">
        <v>849</v>
      </c>
      <c r="O40" s="104" t="s">
        <v>849</v>
      </c>
      <c r="P40" s="104" t="s">
        <v>849</v>
      </c>
      <c r="Q40" s="104" t="s">
        <v>849</v>
      </c>
      <c r="R40" s="104" t="s">
        <v>849</v>
      </c>
      <c r="S40" s="104" t="s">
        <v>849</v>
      </c>
      <c r="T40" s="104" t="s">
        <v>849</v>
      </c>
      <c r="U40" s="104" t="s">
        <v>849</v>
      </c>
      <c r="V40" s="104" t="s">
        <v>849</v>
      </c>
      <c r="W40" s="104" t="s">
        <v>849</v>
      </c>
      <c r="X40" s="104" t="s">
        <v>849</v>
      </c>
      <c r="Y40" s="104" t="s">
        <v>849</v>
      </c>
      <c r="Z40" s="104" t="s">
        <v>849</v>
      </c>
      <c r="AA40" s="140" t="s">
        <v>849</v>
      </c>
    </row>
    <row r="41" spans="1:27" s="5" customFormat="1" ht="33" customHeight="1" x14ac:dyDescent="0.25">
      <c r="A41" s="205" t="s">
        <v>808</v>
      </c>
      <c r="B41" s="132" t="s">
        <v>804</v>
      </c>
      <c r="C41" s="120" t="s">
        <v>781</v>
      </c>
      <c r="D41" s="104" t="s">
        <v>849</v>
      </c>
      <c r="E41" s="104" t="s">
        <v>849</v>
      </c>
      <c r="F41" s="104" t="s">
        <v>849</v>
      </c>
      <c r="G41" s="104" t="s">
        <v>849</v>
      </c>
      <c r="H41" s="104" t="s">
        <v>849</v>
      </c>
      <c r="I41" s="104" t="s">
        <v>849</v>
      </c>
      <c r="J41" s="104" t="s">
        <v>849</v>
      </c>
      <c r="K41" s="104" t="s">
        <v>849</v>
      </c>
      <c r="L41" s="104" t="s">
        <v>849</v>
      </c>
      <c r="M41" s="104" t="s">
        <v>849</v>
      </c>
      <c r="N41" s="104" t="s">
        <v>849</v>
      </c>
      <c r="O41" s="104" t="s">
        <v>849</v>
      </c>
      <c r="P41" s="104" t="s">
        <v>849</v>
      </c>
      <c r="Q41" s="104" t="s">
        <v>849</v>
      </c>
      <c r="R41" s="104" t="s">
        <v>849</v>
      </c>
      <c r="S41" s="104" t="s">
        <v>849</v>
      </c>
      <c r="T41" s="104" t="s">
        <v>849</v>
      </c>
      <c r="U41" s="104" t="s">
        <v>849</v>
      </c>
      <c r="V41" s="104" t="s">
        <v>849</v>
      </c>
      <c r="W41" s="104" t="s">
        <v>849</v>
      </c>
      <c r="X41" s="104" t="s">
        <v>849</v>
      </c>
      <c r="Y41" s="104" t="s">
        <v>849</v>
      </c>
      <c r="Z41" s="104" t="s">
        <v>849</v>
      </c>
      <c r="AA41" s="140" t="s">
        <v>849</v>
      </c>
    </row>
    <row r="42" spans="1:27" s="5" customFormat="1" ht="54" customHeight="1" x14ac:dyDescent="0.25">
      <c r="A42" s="205" t="s">
        <v>808</v>
      </c>
      <c r="B42" s="132" t="s">
        <v>805</v>
      </c>
      <c r="C42" s="120" t="s">
        <v>781</v>
      </c>
      <c r="D42" s="104" t="s">
        <v>849</v>
      </c>
      <c r="E42" s="104" t="s">
        <v>849</v>
      </c>
      <c r="F42" s="104" t="s">
        <v>849</v>
      </c>
      <c r="G42" s="104" t="s">
        <v>849</v>
      </c>
      <c r="H42" s="104" t="s">
        <v>849</v>
      </c>
      <c r="I42" s="104" t="s">
        <v>849</v>
      </c>
      <c r="J42" s="104" t="s">
        <v>849</v>
      </c>
      <c r="K42" s="104" t="s">
        <v>849</v>
      </c>
      <c r="L42" s="104" t="s">
        <v>849</v>
      </c>
      <c r="M42" s="104" t="s">
        <v>849</v>
      </c>
      <c r="N42" s="104" t="s">
        <v>849</v>
      </c>
      <c r="O42" s="104" t="s">
        <v>849</v>
      </c>
      <c r="P42" s="104" t="s">
        <v>849</v>
      </c>
      <c r="Q42" s="104" t="s">
        <v>849</v>
      </c>
      <c r="R42" s="104" t="s">
        <v>849</v>
      </c>
      <c r="S42" s="104" t="s">
        <v>849</v>
      </c>
      <c r="T42" s="104" t="s">
        <v>849</v>
      </c>
      <c r="U42" s="104" t="s">
        <v>849</v>
      </c>
      <c r="V42" s="104" t="s">
        <v>849</v>
      </c>
      <c r="W42" s="104" t="s">
        <v>849</v>
      </c>
      <c r="X42" s="104" t="s">
        <v>849</v>
      </c>
      <c r="Y42" s="104" t="s">
        <v>849</v>
      </c>
      <c r="Z42" s="104" t="s">
        <v>849</v>
      </c>
      <c r="AA42" s="140" t="s">
        <v>849</v>
      </c>
    </row>
    <row r="43" spans="1:27" s="5" customFormat="1" ht="59.25" customHeight="1" x14ac:dyDescent="0.25">
      <c r="A43" s="205" t="s">
        <v>808</v>
      </c>
      <c r="B43" s="132" t="s">
        <v>806</v>
      </c>
      <c r="C43" s="120" t="s">
        <v>781</v>
      </c>
      <c r="D43" s="104" t="s">
        <v>849</v>
      </c>
      <c r="E43" s="104" t="s">
        <v>849</v>
      </c>
      <c r="F43" s="104" t="s">
        <v>849</v>
      </c>
      <c r="G43" s="104" t="s">
        <v>849</v>
      </c>
      <c r="H43" s="104" t="s">
        <v>849</v>
      </c>
      <c r="I43" s="104" t="s">
        <v>849</v>
      </c>
      <c r="J43" s="104" t="s">
        <v>849</v>
      </c>
      <c r="K43" s="104" t="s">
        <v>849</v>
      </c>
      <c r="L43" s="104" t="s">
        <v>849</v>
      </c>
      <c r="M43" s="104" t="s">
        <v>849</v>
      </c>
      <c r="N43" s="104" t="s">
        <v>849</v>
      </c>
      <c r="O43" s="104" t="s">
        <v>849</v>
      </c>
      <c r="P43" s="104" t="s">
        <v>849</v>
      </c>
      <c r="Q43" s="104" t="s">
        <v>849</v>
      </c>
      <c r="R43" s="104" t="s">
        <v>849</v>
      </c>
      <c r="S43" s="104" t="s">
        <v>849</v>
      </c>
      <c r="T43" s="104" t="s">
        <v>849</v>
      </c>
      <c r="U43" s="104" t="s">
        <v>849</v>
      </c>
      <c r="V43" s="104" t="s">
        <v>849</v>
      </c>
      <c r="W43" s="104" t="s">
        <v>849</v>
      </c>
      <c r="X43" s="104" t="s">
        <v>849</v>
      </c>
      <c r="Y43" s="104" t="s">
        <v>849</v>
      </c>
      <c r="Z43" s="104" t="s">
        <v>849</v>
      </c>
      <c r="AA43" s="140" t="s">
        <v>849</v>
      </c>
    </row>
    <row r="44" spans="1:27" s="5" customFormat="1" ht="54" customHeight="1" x14ac:dyDescent="0.25">
      <c r="A44" s="205" t="s">
        <v>808</v>
      </c>
      <c r="B44" s="132" t="s">
        <v>809</v>
      </c>
      <c r="C44" s="120" t="s">
        <v>781</v>
      </c>
      <c r="D44" s="104" t="s">
        <v>849</v>
      </c>
      <c r="E44" s="104" t="s">
        <v>849</v>
      </c>
      <c r="F44" s="104" t="s">
        <v>849</v>
      </c>
      <c r="G44" s="104" t="s">
        <v>849</v>
      </c>
      <c r="H44" s="104" t="s">
        <v>849</v>
      </c>
      <c r="I44" s="104" t="s">
        <v>849</v>
      </c>
      <c r="J44" s="104" t="s">
        <v>849</v>
      </c>
      <c r="K44" s="104" t="s">
        <v>849</v>
      </c>
      <c r="L44" s="104" t="s">
        <v>849</v>
      </c>
      <c r="M44" s="104" t="s">
        <v>849</v>
      </c>
      <c r="N44" s="104" t="s">
        <v>849</v>
      </c>
      <c r="O44" s="104" t="s">
        <v>849</v>
      </c>
      <c r="P44" s="104" t="s">
        <v>849</v>
      </c>
      <c r="Q44" s="104" t="s">
        <v>849</v>
      </c>
      <c r="R44" s="104" t="s">
        <v>849</v>
      </c>
      <c r="S44" s="104" t="s">
        <v>849</v>
      </c>
      <c r="T44" s="104" t="s">
        <v>849</v>
      </c>
      <c r="U44" s="104" t="s">
        <v>849</v>
      </c>
      <c r="V44" s="104" t="s">
        <v>849</v>
      </c>
      <c r="W44" s="104" t="s">
        <v>849</v>
      </c>
      <c r="X44" s="104" t="s">
        <v>849</v>
      </c>
      <c r="Y44" s="104" t="s">
        <v>849</v>
      </c>
      <c r="Z44" s="104" t="s">
        <v>849</v>
      </c>
      <c r="AA44" s="140" t="s">
        <v>849</v>
      </c>
    </row>
    <row r="45" spans="1:27" s="5" customFormat="1" ht="55.5" customHeight="1" x14ac:dyDescent="0.25">
      <c r="A45" s="205" t="s">
        <v>810</v>
      </c>
      <c r="B45" s="132" t="s">
        <v>811</v>
      </c>
      <c r="C45" s="120" t="s">
        <v>781</v>
      </c>
      <c r="D45" s="104" t="s">
        <v>849</v>
      </c>
      <c r="E45" s="104" t="s">
        <v>849</v>
      </c>
      <c r="F45" s="104" t="s">
        <v>849</v>
      </c>
      <c r="G45" s="104" t="s">
        <v>849</v>
      </c>
      <c r="H45" s="104" t="s">
        <v>849</v>
      </c>
      <c r="I45" s="104" t="s">
        <v>849</v>
      </c>
      <c r="J45" s="104" t="s">
        <v>849</v>
      </c>
      <c r="K45" s="104" t="s">
        <v>849</v>
      </c>
      <c r="L45" s="104" t="s">
        <v>849</v>
      </c>
      <c r="M45" s="104" t="s">
        <v>849</v>
      </c>
      <c r="N45" s="104" t="s">
        <v>849</v>
      </c>
      <c r="O45" s="104" t="s">
        <v>849</v>
      </c>
      <c r="P45" s="104" t="s">
        <v>849</v>
      </c>
      <c r="Q45" s="104" t="s">
        <v>849</v>
      </c>
      <c r="R45" s="104" t="s">
        <v>849</v>
      </c>
      <c r="S45" s="104" t="s">
        <v>849</v>
      </c>
      <c r="T45" s="104" t="s">
        <v>849</v>
      </c>
      <c r="U45" s="104" t="s">
        <v>849</v>
      </c>
      <c r="V45" s="104" t="s">
        <v>849</v>
      </c>
      <c r="W45" s="104" t="s">
        <v>849</v>
      </c>
      <c r="X45" s="104" t="s">
        <v>849</v>
      </c>
      <c r="Y45" s="104" t="s">
        <v>849</v>
      </c>
      <c r="Z45" s="104" t="s">
        <v>849</v>
      </c>
      <c r="AA45" s="140" t="s">
        <v>849</v>
      </c>
    </row>
    <row r="46" spans="1:27" s="5" customFormat="1" ht="45.75" customHeight="1" x14ac:dyDescent="0.25">
      <c r="A46" s="205" t="s">
        <v>812</v>
      </c>
      <c r="B46" s="132" t="s">
        <v>813</v>
      </c>
      <c r="C46" s="120" t="s">
        <v>781</v>
      </c>
      <c r="D46" s="104" t="s">
        <v>849</v>
      </c>
      <c r="E46" s="104" t="s">
        <v>849</v>
      </c>
      <c r="F46" s="104" t="s">
        <v>849</v>
      </c>
      <c r="G46" s="104" t="s">
        <v>849</v>
      </c>
      <c r="H46" s="104" t="s">
        <v>849</v>
      </c>
      <c r="I46" s="104" t="s">
        <v>849</v>
      </c>
      <c r="J46" s="104" t="s">
        <v>849</v>
      </c>
      <c r="K46" s="104" t="s">
        <v>849</v>
      </c>
      <c r="L46" s="104" t="s">
        <v>849</v>
      </c>
      <c r="M46" s="104" t="s">
        <v>849</v>
      </c>
      <c r="N46" s="104" t="s">
        <v>849</v>
      </c>
      <c r="O46" s="104" t="s">
        <v>849</v>
      </c>
      <c r="P46" s="104" t="s">
        <v>849</v>
      </c>
      <c r="Q46" s="104" t="s">
        <v>849</v>
      </c>
      <c r="R46" s="104" t="s">
        <v>849</v>
      </c>
      <c r="S46" s="104" t="s">
        <v>849</v>
      </c>
      <c r="T46" s="104" t="s">
        <v>849</v>
      </c>
      <c r="U46" s="104" t="s">
        <v>849</v>
      </c>
      <c r="V46" s="104" t="s">
        <v>849</v>
      </c>
      <c r="W46" s="104" t="s">
        <v>849</v>
      </c>
      <c r="X46" s="104" t="s">
        <v>849</v>
      </c>
      <c r="Y46" s="104" t="s">
        <v>849</v>
      </c>
      <c r="Z46" s="104" t="s">
        <v>849</v>
      </c>
      <c r="AA46" s="140" t="s">
        <v>849</v>
      </c>
    </row>
    <row r="47" spans="1:27" s="5" customFormat="1" ht="48" customHeight="1" x14ac:dyDescent="0.25">
      <c r="A47" s="205" t="s">
        <v>814</v>
      </c>
      <c r="B47" s="132" t="s">
        <v>815</v>
      </c>
      <c r="C47" s="120" t="s">
        <v>781</v>
      </c>
      <c r="D47" s="104" t="s">
        <v>849</v>
      </c>
      <c r="E47" s="104" t="s">
        <v>849</v>
      </c>
      <c r="F47" s="104" t="s">
        <v>849</v>
      </c>
      <c r="G47" s="104" t="s">
        <v>849</v>
      </c>
      <c r="H47" s="104" t="s">
        <v>849</v>
      </c>
      <c r="I47" s="104" t="s">
        <v>849</v>
      </c>
      <c r="J47" s="104" t="s">
        <v>849</v>
      </c>
      <c r="K47" s="104" t="s">
        <v>849</v>
      </c>
      <c r="L47" s="104" t="s">
        <v>849</v>
      </c>
      <c r="M47" s="104" t="s">
        <v>849</v>
      </c>
      <c r="N47" s="104" t="s">
        <v>849</v>
      </c>
      <c r="O47" s="104" t="s">
        <v>849</v>
      </c>
      <c r="P47" s="104" t="s">
        <v>849</v>
      </c>
      <c r="Q47" s="104" t="s">
        <v>849</v>
      </c>
      <c r="R47" s="104" t="s">
        <v>849</v>
      </c>
      <c r="S47" s="104" t="s">
        <v>849</v>
      </c>
      <c r="T47" s="104" t="s">
        <v>849</v>
      </c>
      <c r="U47" s="104" t="s">
        <v>849</v>
      </c>
      <c r="V47" s="104" t="s">
        <v>849</v>
      </c>
      <c r="W47" s="104" t="s">
        <v>849</v>
      </c>
      <c r="X47" s="104" t="s">
        <v>849</v>
      </c>
      <c r="Y47" s="104" t="s">
        <v>849</v>
      </c>
      <c r="Z47" s="104" t="s">
        <v>849</v>
      </c>
      <c r="AA47" s="140" t="s">
        <v>849</v>
      </c>
    </row>
    <row r="48" spans="1:27" s="5" customFormat="1" ht="35.25" customHeight="1" x14ac:dyDescent="0.25">
      <c r="A48" s="205" t="s">
        <v>95</v>
      </c>
      <c r="B48" s="132" t="s">
        <v>816</v>
      </c>
      <c r="C48" s="120" t="s">
        <v>781</v>
      </c>
      <c r="D48" s="104" t="s">
        <v>849</v>
      </c>
      <c r="E48" s="104">
        <v>0</v>
      </c>
      <c r="F48" s="104">
        <v>0</v>
      </c>
      <c r="G48" s="65">
        <f>G54</f>
        <v>12.199000000000002</v>
      </c>
      <c r="H48" s="104">
        <v>0</v>
      </c>
      <c r="I48" s="104">
        <f>I54</f>
        <v>0</v>
      </c>
      <c r="J48" s="104">
        <v>0</v>
      </c>
      <c r="K48" s="104">
        <f>K49+K90</f>
        <v>5</v>
      </c>
      <c r="L48" s="104" t="s">
        <v>849</v>
      </c>
      <c r="M48" s="104">
        <v>0</v>
      </c>
      <c r="N48" s="104">
        <v>0</v>
      </c>
      <c r="O48" s="104">
        <f>O54</f>
        <v>12.199000000000002</v>
      </c>
      <c r="P48" s="104">
        <v>0</v>
      </c>
      <c r="Q48" s="104">
        <v>0</v>
      </c>
      <c r="R48" s="104">
        <v>0</v>
      </c>
      <c r="S48" s="104">
        <f>S49+S90</f>
        <v>5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40" t="s">
        <v>849</v>
      </c>
    </row>
    <row r="49" spans="1:27" s="5" customFormat="1" ht="42.75" customHeight="1" x14ac:dyDescent="0.25">
      <c r="A49" s="205" t="s">
        <v>96</v>
      </c>
      <c r="B49" s="71" t="s">
        <v>817</v>
      </c>
      <c r="C49" s="120" t="s">
        <v>781</v>
      </c>
      <c r="D49" s="104" t="s">
        <v>849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f>K50+K52</f>
        <v>4</v>
      </c>
      <c r="L49" s="104" t="s">
        <v>849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f>S50+S52</f>
        <v>4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40" t="s">
        <v>849</v>
      </c>
    </row>
    <row r="50" spans="1:27" s="5" customFormat="1" ht="25.5" x14ac:dyDescent="0.25">
      <c r="A50" s="205" t="s">
        <v>97</v>
      </c>
      <c r="B50" s="71" t="s">
        <v>818</v>
      </c>
      <c r="C50" s="120" t="s">
        <v>781</v>
      </c>
      <c r="D50" s="104" t="s">
        <v>849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f>K51</f>
        <v>3</v>
      </c>
      <c r="L50" s="345">
        <v>44529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f>S51</f>
        <v>3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40" t="s">
        <v>849</v>
      </c>
    </row>
    <row r="51" spans="1:27" s="5" customFormat="1" ht="24" customHeight="1" x14ac:dyDescent="0.25">
      <c r="A51" s="64" t="s">
        <v>97</v>
      </c>
      <c r="B51" s="313" t="s">
        <v>948</v>
      </c>
      <c r="C51" s="68" t="s">
        <v>949</v>
      </c>
      <c r="D51" s="104" t="s">
        <v>849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3</v>
      </c>
      <c r="L51" s="345">
        <v>44529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3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40" t="s">
        <v>849</v>
      </c>
    </row>
    <row r="52" spans="1:27" s="5" customFormat="1" ht="34.5" customHeight="1" x14ac:dyDescent="0.25">
      <c r="A52" s="205" t="s">
        <v>98</v>
      </c>
      <c r="B52" s="71" t="s">
        <v>819</v>
      </c>
      <c r="C52" s="120" t="s">
        <v>781</v>
      </c>
      <c r="D52" s="104" t="s">
        <v>849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1</v>
      </c>
      <c r="L52" s="345">
        <v>44533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f>S53</f>
        <v>1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40" t="s">
        <v>849</v>
      </c>
    </row>
    <row r="53" spans="1:27" s="5" customFormat="1" ht="31.5" customHeight="1" x14ac:dyDescent="0.25">
      <c r="A53" s="145" t="s">
        <v>98</v>
      </c>
      <c r="B53" s="313" t="s">
        <v>908</v>
      </c>
      <c r="C53" s="68" t="s">
        <v>950</v>
      </c>
      <c r="D53" s="104" t="s">
        <v>849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1</v>
      </c>
      <c r="L53" s="345">
        <v>44533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1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40" t="s">
        <v>849</v>
      </c>
    </row>
    <row r="54" spans="1:27" s="5" customFormat="1" ht="25.5" x14ac:dyDescent="0.25">
      <c r="A54" s="205" t="s">
        <v>106</v>
      </c>
      <c r="B54" s="71" t="s">
        <v>820</v>
      </c>
      <c r="C54" s="120" t="s">
        <v>781</v>
      </c>
      <c r="D54" s="104" t="s">
        <v>849</v>
      </c>
      <c r="E54" s="104">
        <v>0</v>
      </c>
      <c r="F54" s="104">
        <v>0</v>
      </c>
      <c r="G54" s="65">
        <f>G55</f>
        <v>12.199000000000002</v>
      </c>
      <c r="H54" s="104">
        <v>0</v>
      </c>
      <c r="I54" s="104">
        <f>I55</f>
        <v>0</v>
      </c>
      <c r="J54" s="104">
        <v>0</v>
      </c>
      <c r="K54" s="104">
        <v>0</v>
      </c>
      <c r="L54" s="345">
        <v>44347</v>
      </c>
      <c r="M54" s="104">
        <v>0</v>
      </c>
      <c r="N54" s="104">
        <v>0</v>
      </c>
      <c r="O54" s="349">
        <f>O55</f>
        <v>12.199000000000002</v>
      </c>
      <c r="P54" s="104">
        <v>0</v>
      </c>
      <c r="Q54" s="104">
        <f>Q55</f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40" t="s">
        <v>849</v>
      </c>
    </row>
    <row r="55" spans="1:27" s="5" customFormat="1" ht="19.5" customHeight="1" x14ac:dyDescent="0.25">
      <c r="A55" s="205" t="s">
        <v>821</v>
      </c>
      <c r="B55" s="71" t="s">
        <v>822</v>
      </c>
      <c r="C55" s="120" t="s">
        <v>781</v>
      </c>
      <c r="D55" s="104" t="s">
        <v>849</v>
      </c>
      <c r="E55" s="104">
        <v>0</v>
      </c>
      <c r="F55" s="104">
        <v>0</v>
      </c>
      <c r="G55" s="65">
        <f>SUM(G56:G88)</f>
        <v>12.199000000000002</v>
      </c>
      <c r="H55" s="104">
        <v>0</v>
      </c>
      <c r="I55" s="104">
        <f>SUM(I56:I88)</f>
        <v>0</v>
      </c>
      <c r="J55" s="104">
        <v>0</v>
      </c>
      <c r="K55" s="104">
        <v>0</v>
      </c>
      <c r="L55" s="345">
        <v>44347</v>
      </c>
      <c r="M55" s="104">
        <v>0</v>
      </c>
      <c r="N55" s="104">
        <v>0</v>
      </c>
      <c r="O55" s="349">
        <f>SUM(O56:O88)</f>
        <v>12.199000000000002</v>
      </c>
      <c r="P55" s="104">
        <v>0</v>
      </c>
      <c r="Q55" s="104">
        <f>SUM(Q56:Q88)</f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40" t="s">
        <v>849</v>
      </c>
    </row>
    <row r="56" spans="1:27" s="5" customFormat="1" ht="21.75" customHeight="1" x14ac:dyDescent="0.25">
      <c r="A56" s="119" t="s">
        <v>821</v>
      </c>
      <c r="B56" s="313" t="s">
        <v>951</v>
      </c>
      <c r="C56" s="68" t="s">
        <v>952</v>
      </c>
      <c r="D56" s="104" t="s">
        <v>849</v>
      </c>
      <c r="E56" s="104">
        <v>0</v>
      </c>
      <c r="F56" s="104">
        <v>0</v>
      </c>
      <c r="G56" s="65">
        <v>0.68500000000000005</v>
      </c>
      <c r="H56" s="104">
        <v>0</v>
      </c>
      <c r="I56" s="104">
        <v>0</v>
      </c>
      <c r="J56" s="104">
        <v>0</v>
      </c>
      <c r="K56" s="104">
        <v>0</v>
      </c>
      <c r="L56" s="345">
        <v>44347</v>
      </c>
      <c r="M56" s="104">
        <v>0</v>
      </c>
      <c r="N56" s="104">
        <v>0</v>
      </c>
      <c r="O56" s="65">
        <v>0.68500000000000005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40" t="s">
        <v>849</v>
      </c>
    </row>
    <row r="57" spans="1:27" s="5" customFormat="1" ht="21.75" customHeight="1" x14ac:dyDescent="0.25">
      <c r="A57" s="119" t="s">
        <v>821</v>
      </c>
      <c r="B57" s="313" t="s">
        <v>953</v>
      </c>
      <c r="C57" s="68" t="s">
        <v>954</v>
      </c>
      <c r="D57" s="104" t="s">
        <v>849</v>
      </c>
      <c r="E57" s="104">
        <v>0</v>
      </c>
      <c r="F57" s="104">
        <v>0</v>
      </c>
      <c r="G57" s="84">
        <v>0.41499999999999998</v>
      </c>
      <c r="H57" s="104">
        <v>0</v>
      </c>
      <c r="I57" s="104">
        <v>0</v>
      </c>
      <c r="J57" s="104">
        <v>0</v>
      </c>
      <c r="K57" s="104">
        <v>0</v>
      </c>
      <c r="L57" s="345">
        <v>44347</v>
      </c>
      <c r="M57" s="104">
        <v>0</v>
      </c>
      <c r="N57" s="104">
        <v>0</v>
      </c>
      <c r="O57" s="84">
        <v>0.41499999999999998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40" t="s">
        <v>849</v>
      </c>
    </row>
    <row r="58" spans="1:27" s="5" customFormat="1" ht="21" customHeight="1" x14ac:dyDescent="0.25">
      <c r="A58" s="119" t="s">
        <v>821</v>
      </c>
      <c r="B58" s="313" t="s">
        <v>955</v>
      </c>
      <c r="C58" s="68" t="s">
        <v>956</v>
      </c>
      <c r="D58" s="104" t="s">
        <v>849</v>
      </c>
      <c r="E58" s="104">
        <v>0</v>
      </c>
      <c r="F58" s="104">
        <v>0</v>
      </c>
      <c r="G58" s="84">
        <v>0.31</v>
      </c>
      <c r="H58" s="104">
        <v>0</v>
      </c>
      <c r="I58" s="104">
        <v>0</v>
      </c>
      <c r="J58" s="104">
        <v>0</v>
      </c>
      <c r="K58" s="104">
        <v>0</v>
      </c>
      <c r="L58" s="345">
        <v>44347</v>
      </c>
      <c r="M58" s="104">
        <v>0</v>
      </c>
      <c r="N58" s="104">
        <v>0</v>
      </c>
      <c r="O58" s="84">
        <v>0.31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40" t="s">
        <v>849</v>
      </c>
    </row>
    <row r="59" spans="1:27" s="5" customFormat="1" ht="21.75" customHeight="1" x14ac:dyDescent="0.25">
      <c r="A59" s="119" t="s">
        <v>821</v>
      </c>
      <c r="B59" s="313" t="s">
        <v>957</v>
      </c>
      <c r="C59" s="68" t="s">
        <v>958</v>
      </c>
      <c r="D59" s="104" t="s">
        <v>849</v>
      </c>
      <c r="E59" s="104">
        <v>0</v>
      </c>
      <c r="F59" s="104">
        <v>0</v>
      </c>
      <c r="G59" s="84">
        <v>0.43</v>
      </c>
      <c r="H59" s="104">
        <v>0</v>
      </c>
      <c r="I59" s="104">
        <v>0</v>
      </c>
      <c r="J59" s="104">
        <v>0</v>
      </c>
      <c r="K59" s="104">
        <v>0</v>
      </c>
      <c r="L59" s="345">
        <v>44347</v>
      </c>
      <c r="M59" s="104">
        <v>0</v>
      </c>
      <c r="N59" s="104">
        <v>0</v>
      </c>
      <c r="O59" s="84">
        <v>0.43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40" t="s">
        <v>849</v>
      </c>
    </row>
    <row r="60" spans="1:27" s="5" customFormat="1" ht="24.75" customHeight="1" x14ac:dyDescent="0.25">
      <c r="A60" s="119" t="s">
        <v>821</v>
      </c>
      <c r="B60" s="313" t="s">
        <v>959</v>
      </c>
      <c r="C60" s="68" t="s">
        <v>960</v>
      </c>
      <c r="D60" s="104" t="s">
        <v>849</v>
      </c>
      <c r="E60" s="104">
        <v>0</v>
      </c>
      <c r="F60" s="104">
        <v>0</v>
      </c>
      <c r="G60" s="84">
        <v>0.41399999999999998</v>
      </c>
      <c r="H60" s="104">
        <v>0</v>
      </c>
      <c r="I60" s="104">
        <v>0</v>
      </c>
      <c r="J60" s="104">
        <v>0</v>
      </c>
      <c r="K60" s="104">
        <v>0</v>
      </c>
      <c r="L60" s="345">
        <v>44347</v>
      </c>
      <c r="M60" s="104">
        <v>0</v>
      </c>
      <c r="N60" s="104">
        <v>0</v>
      </c>
      <c r="O60" s="84">
        <v>0.41399999999999998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40" t="s">
        <v>849</v>
      </c>
    </row>
    <row r="61" spans="1:27" s="5" customFormat="1" ht="24" customHeight="1" x14ac:dyDescent="0.25">
      <c r="A61" s="119" t="s">
        <v>821</v>
      </c>
      <c r="B61" s="313" t="s">
        <v>961</v>
      </c>
      <c r="C61" s="68" t="s">
        <v>962</v>
      </c>
      <c r="D61" s="104" t="s">
        <v>849</v>
      </c>
      <c r="E61" s="104">
        <v>0</v>
      </c>
      <c r="F61" s="104">
        <v>0</v>
      </c>
      <c r="G61" s="84">
        <v>0.42</v>
      </c>
      <c r="H61" s="104">
        <v>0</v>
      </c>
      <c r="I61" s="104">
        <v>0</v>
      </c>
      <c r="J61" s="104">
        <v>0</v>
      </c>
      <c r="K61" s="104">
        <v>0</v>
      </c>
      <c r="L61" s="345">
        <v>44347</v>
      </c>
      <c r="M61" s="104">
        <v>0</v>
      </c>
      <c r="N61" s="104">
        <v>0</v>
      </c>
      <c r="O61" s="84">
        <v>0.42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40" t="s">
        <v>849</v>
      </c>
    </row>
    <row r="62" spans="1:27" s="5" customFormat="1" ht="22.5" customHeight="1" x14ac:dyDescent="0.25">
      <c r="A62" s="119" t="s">
        <v>821</v>
      </c>
      <c r="B62" s="313" t="s">
        <v>963</v>
      </c>
      <c r="C62" s="68" t="s">
        <v>964</v>
      </c>
      <c r="D62" s="104" t="s">
        <v>849</v>
      </c>
      <c r="E62" s="104">
        <v>0</v>
      </c>
      <c r="F62" s="104">
        <v>0</v>
      </c>
      <c r="G62" s="84">
        <v>0.24</v>
      </c>
      <c r="H62" s="104">
        <v>0</v>
      </c>
      <c r="I62" s="104">
        <v>0</v>
      </c>
      <c r="J62" s="104">
        <v>0</v>
      </c>
      <c r="K62" s="104">
        <v>0</v>
      </c>
      <c r="L62" s="345">
        <v>44347</v>
      </c>
      <c r="M62" s="104">
        <v>0</v>
      </c>
      <c r="N62" s="104">
        <v>0</v>
      </c>
      <c r="O62" s="84">
        <v>0.24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40" t="s">
        <v>849</v>
      </c>
    </row>
    <row r="63" spans="1:27" s="5" customFormat="1" ht="21.75" customHeight="1" x14ac:dyDescent="0.25">
      <c r="A63" s="119" t="s">
        <v>821</v>
      </c>
      <c r="B63" s="313" t="s">
        <v>965</v>
      </c>
      <c r="C63" s="68" t="s">
        <v>966</v>
      </c>
      <c r="D63" s="104" t="s">
        <v>849</v>
      </c>
      <c r="E63" s="104">
        <v>0</v>
      </c>
      <c r="F63" s="104">
        <v>0</v>
      </c>
      <c r="G63" s="84">
        <v>0.23</v>
      </c>
      <c r="H63" s="104">
        <v>0</v>
      </c>
      <c r="I63" s="104">
        <v>0</v>
      </c>
      <c r="J63" s="104">
        <v>0</v>
      </c>
      <c r="K63" s="104">
        <v>0</v>
      </c>
      <c r="L63" s="345">
        <v>44347</v>
      </c>
      <c r="M63" s="104">
        <v>0</v>
      </c>
      <c r="N63" s="104">
        <v>0</v>
      </c>
      <c r="O63" s="84">
        <v>0.23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40" t="s">
        <v>849</v>
      </c>
    </row>
    <row r="64" spans="1:27" s="5" customFormat="1" ht="22.5" customHeight="1" x14ac:dyDescent="0.25">
      <c r="A64" s="119" t="s">
        <v>821</v>
      </c>
      <c r="B64" s="313" t="s">
        <v>967</v>
      </c>
      <c r="C64" s="68" t="s">
        <v>968</v>
      </c>
      <c r="D64" s="104" t="s">
        <v>849</v>
      </c>
      <c r="E64" s="104">
        <v>0</v>
      </c>
      <c r="F64" s="104">
        <v>0</v>
      </c>
      <c r="G64" s="84">
        <v>0.44</v>
      </c>
      <c r="H64" s="104">
        <v>0</v>
      </c>
      <c r="I64" s="104">
        <v>0</v>
      </c>
      <c r="J64" s="104">
        <v>0</v>
      </c>
      <c r="K64" s="104">
        <v>0</v>
      </c>
      <c r="L64" s="345">
        <v>44347</v>
      </c>
      <c r="M64" s="104">
        <v>0</v>
      </c>
      <c r="N64" s="104">
        <v>0</v>
      </c>
      <c r="O64" s="84">
        <v>0.44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40" t="s">
        <v>849</v>
      </c>
    </row>
    <row r="65" spans="1:27" s="5" customFormat="1" ht="21.75" customHeight="1" x14ac:dyDescent="0.25">
      <c r="A65" s="119" t="s">
        <v>821</v>
      </c>
      <c r="B65" s="313" t="s">
        <v>969</v>
      </c>
      <c r="C65" s="68" t="s">
        <v>970</v>
      </c>
      <c r="D65" s="104" t="s">
        <v>849</v>
      </c>
      <c r="E65" s="104">
        <v>0</v>
      </c>
      <c r="F65" s="104">
        <v>0</v>
      </c>
      <c r="G65" s="84">
        <v>0.41499999999999998</v>
      </c>
      <c r="H65" s="104">
        <v>0</v>
      </c>
      <c r="I65" s="104">
        <v>0</v>
      </c>
      <c r="J65" s="104">
        <v>0</v>
      </c>
      <c r="K65" s="104">
        <v>0</v>
      </c>
      <c r="L65" s="345">
        <v>44347</v>
      </c>
      <c r="M65" s="104">
        <v>0</v>
      </c>
      <c r="N65" s="104">
        <v>0</v>
      </c>
      <c r="O65" s="84">
        <v>0.41499999999999998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40" t="s">
        <v>849</v>
      </c>
    </row>
    <row r="66" spans="1:27" s="5" customFormat="1" ht="21.75" customHeight="1" x14ac:dyDescent="0.25">
      <c r="A66" s="119" t="s">
        <v>821</v>
      </c>
      <c r="B66" s="313" t="s">
        <v>971</v>
      </c>
      <c r="C66" s="68" t="s">
        <v>972</v>
      </c>
      <c r="D66" s="104" t="s">
        <v>849</v>
      </c>
      <c r="E66" s="104">
        <v>0</v>
      </c>
      <c r="F66" s="104">
        <v>0</v>
      </c>
      <c r="G66" s="84">
        <v>0.21</v>
      </c>
      <c r="H66" s="104">
        <v>0</v>
      </c>
      <c r="I66" s="104">
        <v>0</v>
      </c>
      <c r="J66" s="104">
        <v>0</v>
      </c>
      <c r="K66" s="104">
        <v>0</v>
      </c>
      <c r="L66" s="345">
        <v>44347</v>
      </c>
      <c r="M66" s="104">
        <v>0</v>
      </c>
      <c r="N66" s="104">
        <v>0</v>
      </c>
      <c r="O66" s="84">
        <v>0.21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40" t="s">
        <v>849</v>
      </c>
    </row>
    <row r="67" spans="1:27" s="5" customFormat="1" ht="21" customHeight="1" x14ac:dyDescent="0.25">
      <c r="A67" s="119" t="s">
        <v>821</v>
      </c>
      <c r="B67" s="313" t="s">
        <v>973</v>
      </c>
      <c r="C67" s="68" t="s">
        <v>974</v>
      </c>
      <c r="D67" s="104" t="s">
        <v>849</v>
      </c>
      <c r="E67" s="104">
        <v>0</v>
      </c>
      <c r="F67" s="104">
        <v>0</v>
      </c>
      <c r="G67" s="84">
        <v>0.27</v>
      </c>
      <c r="H67" s="104">
        <v>0</v>
      </c>
      <c r="I67" s="104">
        <v>0</v>
      </c>
      <c r="J67" s="104">
        <v>0</v>
      </c>
      <c r="K67" s="104">
        <v>0</v>
      </c>
      <c r="L67" s="345">
        <v>44347</v>
      </c>
      <c r="M67" s="104">
        <v>0</v>
      </c>
      <c r="N67" s="104">
        <v>0</v>
      </c>
      <c r="O67" s="84">
        <v>0.27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40" t="s">
        <v>849</v>
      </c>
    </row>
    <row r="68" spans="1:27" s="5" customFormat="1" ht="21.75" customHeight="1" x14ac:dyDescent="0.25">
      <c r="A68" s="119" t="s">
        <v>821</v>
      </c>
      <c r="B68" s="313" t="s">
        <v>975</v>
      </c>
      <c r="C68" s="68" t="s">
        <v>976</v>
      </c>
      <c r="D68" s="104" t="s">
        <v>849</v>
      </c>
      <c r="E68" s="104">
        <v>0</v>
      </c>
      <c r="F68" s="104">
        <v>0</v>
      </c>
      <c r="G68" s="84">
        <v>0.12</v>
      </c>
      <c r="H68" s="104">
        <v>0</v>
      </c>
      <c r="I68" s="104">
        <v>0</v>
      </c>
      <c r="J68" s="104">
        <v>0</v>
      </c>
      <c r="K68" s="104">
        <v>0</v>
      </c>
      <c r="L68" s="345">
        <v>44347</v>
      </c>
      <c r="M68" s="104">
        <v>0</v>
      </c>
      <c r="N68" s="104">
        <v>0</v>
      </c>
      <c r="O68" s="84">
        <v>0.12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40" t="s">
        <v>849</v>
      </c>
    </row>
    <row r="69" spans="1:27" s="5" customFormat="1" ht="25.5" customHeight="1" x14ac:dyDescent="0.25">
      <c r="A69" s="119" t="s">
        <v>821</v>
      </c>
      <c r="B69" s="313" t="s">
        <v>977</v>
      </c>
      <c r="C69" s="68" t="s">
        <v>978</v>
      </c>
      <c r="D69" s="104" t="s">
        <v>849</v>
      </c>
      <c r="E69" s="104">
        <v>0</v>
      </c>
      <c r="F69" s="104">
        <v>0</v>
      </c>
      <c r="G69" s="84">
        <v>0.08</v>
      </c>
      <c r="H69" s="104">
        <v>0</v>
      </c>
      <c r="I69" s="104">
        <v>0</v>
      </c>
      <c r="J69" s="104">
        <v>0</v>
      </c>
      <c r="K69" s="104">
        <v>0</v>
      </c>
      <c r="L69" s="345">
        <v>44347</v>
      </c>
      <c r="M69" s="104">
        <v>0</v>
      </c>
      <c r="N69" s="104">
        <v>0</v>
      </c>
      <c r="O69" s="84">
        <v>0.08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40" t="s">
        <v>849</v>
      </c>
    </row>
    <row r="70" spans="1:27" s="5" customFormat="1" ht="24" customHeight="1" x14ac:dyDescent="0.25">
      <c r="A70" s="119" t="s">
        <v>821</v>
      </c>
      <c r="B70" s="313" t="s">
        <v>979</v>
      </c>
      <c r="C70" s="68" t="s">
        <v>980</v>
      </c>
      <c r="D70" s="104" t="s">
        <v>849</v>
      </c>
      <c r="E70" s="104">
        <v>0</v>
      </c>
      <c r="F70" s="104">
        <v>0</v>
      </c>
      <c r="G70" s="84">
        <v>0.32</v>
      </c>
      <c r="H70" s="104">
        <v>0</v>
      </c>
      <c r="I70" s="104">
        <v>0</v>
      </c>
      <c r="J70" s="104">
        <v>0</v>
      </c>
      <c r="K70" s="104">
        <v>0</v>
      </c>
      <c r="L70" s="345">
        <v>44347</v>
      </c>
      <c r="M70" s="104">
        <v>0</v>
      </c>
      <c r="N70" s="104">
        <v>0</v>
      </c>
      <c r="O70" s="84">
        <v>0.32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40" t="s">
        <v>849</v>
      </c>
    </row>
    <row r="71" spans="1:27" s="5" customFormat="1" ht="22.5" customHeight="1" x14ac:dyDescent="0.25">
      <c r="A71" s="119" t="s">
        <v>821</v>
      </c>
      <c r="B71" s="313" t="s">
        <v>981</v>
      </c>
      <c r="C71" s="68" t="s">
        <v>982</v>
      </c>
      <c r="D71" s="104" t="s">
        <v>849</v>
      </c>
      <c r="E71" s="104">
        <v>0</v>
      </c>
      <c r="F71" s="104">
        <v>0</v>
      </c>
      <c r="G71" s="84">
        <v>0.56499999999999995</v>
      </c>
      <c r="H71" s="104">
        <v>0</v>
      </c>
      <c r="I71" s="104">
        <v>0</v>
      </c>
      <c r="J71" s="104">
        <v>0</v>
      </c>
      <c r="K71" s="104">
        <v>0</v>
      </c>
      <c r="L71" s="345">
        <v>44347</v>
      </c>
      <c r="M71" s="104">
        <v>0</v>
      </c>
      <c r="N71" s="104">
        <v>0</v>
      </c>
      <c r="O71" s="84">
        <v>0.56499999999999995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40" t="s">
        <v>849</v>
      </c>
    </row>
    <row r="72" spans="1:27" s="5" customFormat="1" ht="24" customHeight="1" x14ac:dyDescent="0.25">
      <c r="A72" s="119" t="s">
        <v>821</v>
      </c>
      <c r="B72" s="313" t="s">
        <v>983</v>
      </c>
      <c r="C72" s="68" t="s">
        <v>984</v>
      </c>
      <c r="D72" s="104" t="s">
        <v>849</v>
      </c>
      <c r="E72" s="104">
        <v>0</v>
      </c>
      <c r="F72" s="104">
        <v>0</v>
      </c>
      <c r="G72" s="84">
        <v>0.37</v>
      </c>
      <c r="H72" s="104">
        <v>0</v>
      </c>
      <c r="I72" s="104">
        <v>0</v>
      </c>
      <c r="J72" s="104">
        <v>0</v>
      </c>
      <c r="K72" s="104">
        <v>0</v>
      </c>
      <c r="L72" s="345">
        <v>44347</v>
      </c>
      <c r="M72" s="104">
        <v>0</v>
      </c>
      <c r="N72" s="104">
        <v>0</v>
      </c>
      <c r="O72" s="84">
        <v>0.37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40" t="s">
        <v>849</v>
      </c>
    </row>
    <row r="73" spans="1:27" s="5" customFormat="1" ht="19.5" customHeight="1" x14ac:dyDescent="0.25">
      <c r="A73" s="119" t="s">
        <v>821</v>
      </c>
      <c r="B73" s="313" t="s">
        <v>985</v>
      </c>
      <c r="C73" s="68" t="s">
        <v>986</v>
      </c>
      <c r="D73" s="104" t="s">
        <v>849</v>
      </c>
      <c r="E73" s="104">
        <v>0</v>
      </c>
      <c r="F73" s="104">
        <v>0</v>
      </c>
      <c r="G73" s="84">
        <v>0.42</v>
      </c>
      <c r="H73" s="104">
        <v>0</v>
      </c>
      <c r="I73" s="104">
        <v>0</v>
      </c>
      <c r="J73" s="104">
        <v>0</v>
      </c>
      <c r="K73" s="104">
        <v>0</v>
      </c>
      <c r="L73" s="345">
        <v>44347</v>
      </c>
      <c r="M73" s="104">
        <v>0</v>
      </c>
      <c r="N73" s="104">
        <v>0</v>
      </c>
      <c r="O73" s="84">
        <v>0.42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40" t="s">
        <v>849</v>
      </c>
    </row>
    <row r="74" spans="1:27" s="5" customFormat="1" ht="22.5" customHeight="1" x14ac:dyDescent="0.25">
      <c r="A74" s="119" t="s">
        <v>821</v>
      </c>
      <c r="B74" s="313" t="s">
        <v>987</v>
      </c>
      <c r="C74" s="68" t="s">
        <v>988</v>
      </c>
      <c r="D74" s="104" t="s">
        <v>849</v>
      </c>
      <c r="E74" s="104">
        <v>0</v>
      </c>
      <c r="F74" s="104">
        <v>0</v>
      </c>
      <c r="G74" s="84">
        <v>0.48699999999999999</v>
      </c>
      <c r="H74" s="104">
        <v>0</v>
      </c>
      <c r="I74" s="104">
        <v>0</v>
      </c>
      <c r="J74" s="104">
        <v>0</v>
      </c>
      <c r="K74" s="104">
        <v>0</v>
      </c>
      <c r="L74" s="345">
        <v>44347</v>
      </c>
      <c r="M74" s="104">
        <v>0</v>
      </c>
      <c r="N74" s="104">
        <v>0</v>
      </c>
      <c r="O74" s="84">
        <v>0.48699999999999999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40" t="s">
        <v>849</v>
      </c>
    </row>
    <row r="75" spans="1:27" s="5" customFormat="1" ht="24.75" customHeight="1" x14ac:dyDescent="0.25">
      <c r="A75" s="119" t="s">
        <v>821</v>
      </c>
      <c r="B75" s="313" t="s">
        <v>989</v>
      </c>
      <c r="C75" s="68" t="s">
        <v>990</v>
      </c>
      <c r="D75" s="104" t="s">
        <v>849</v>
      </c>
      <c r="E75" s="104">
        <v>0</v>
      </c>
      <c r="F75" s="104">
        <v>0</v>
      </c>
      <c r="G75" s="84">
        <v>0.33</v>
      </c>
      <c r="H75" s="104">
        <v>0</v>
      </c>
      <c r="I75" s="104">
        <v>0</v>
      </c>
      <c r="J75" s="104">
        <v>0</v>
      </c>
      <c r="K75" s="104">
        <v>0</v>
      </c>
      <c r="L75" s="345">
        <v>44347</v>
      </c>
      <c r="M75" s="104">
        <v>0</v>
      </c>
      <c r="N75" s="104">
        <v>0</v>
      </c>
      <c r="O75" s="84">
        <v>0.33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40" t="s">
        <v>849</v>
      </c>
    </row>
    <row r="76" spans="1:27" s="5" customFormat="1" ht="24" customHeight="1" x14ac:dyDescent="0.25">
      <c r="A76" s="119" t="s">
        <v>821</v>
      </c>
      <c r="B76" s="313" t="s">
        <v>991</v>
      </c>
      <c r="C76" s="68" t="s">
        <v>992</v>
      </c>
      <c r="D76" s="104" t="s">
        <v>849</v>
      </c>
      <c r="E76" s="104">
        <v>0</v>
      </c>
      <c r="F76" s="104">
        <v>0</v>
      </c>
      <c r="G76" s="84">
        <v>0.11799999999999999</v>
      </c>
      <c r="H76" s="104">
        <v>0</v>
      </c>
      <c r="I76" s="104">
        <v>0</v>
      </c>
      <c r="J76" s="104">
        <v>0</v>
      </c>
      <c r="K76" s="104">
        <v>0</v>
      </c>
      <c r="L76" s="345">
        <v>44347</v>
      </c>
      <c r="M76" s="104">
        <v>0</v>
      </c>
      <c r="N76" s="104">
        <v>0</v>
      </c>
      <c r="O76" s="84">
        <v>0.11799999999999999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40" t="s">
        <v>849</v>
      </c>
    </row>
    <row r="77" spans="1:27" s="5" customFormat="1" ht="22.5" customHeight="1" x14ac:dyDescent="0.25">
      <c r="A77" s="119" t="s">
        <v>821</v>
      </c>
      <c r="B77" s="313" t="s">
        <v>993</v>
      </c>
      <c r="C77" s="68" t="s">
        <v>994</v>
      </c>
      <c r="D77" s="104" t="s">
        <v>849</v>
      </c>
      <c r="E77" s="104">
        <v>0</v>
      </c>
      <c r="F77" s="104">
        <v>0</v>
      </c>
      <c r="G77" s="84">
        <v>0.17</v>
      </c>
      <c r="H77" s="104">
        <v>0</v>
      </c>
      <c r="I77" s="104">
        <v>0</v>
      </c>
      <c r="J77" s="104">
        <v>0</v>
      </c>
      <c r="K77" s="104">
        <v>0</v>
      </c>
      <c r="L77" s="345">
        <v>44347</v>
      </c>
      <c r="M77" s="104">
        <v>0</v>
      </c>
      <c r="N77" s="104">
        <v>0</v>
      </c>
      <c r="O77" s="84">
        <v>0.17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40" t="s">
        <v>849</v>
      </c>
    </row>
    <row r="78" spans="1:27" s="5" customFormat="1" ht="21" customHeight="1" x14ac:dyDescent="0.25">
      <c r="A78" s="119" t="s">
        <v>821</v>
      </c>
      <c r="B78" s="313" t="s">
        <v>995</v>
      </c>
      <c r="C78" s="68" t="s">
        <v>996</v>
      </c>
      <c r="D78" s="104" t="s">
        <v>849</v>
      </c>
      <c r="E78" s="104">
        <v>0</v>
      </c>
      <c r="F78" s="104">
        <v>0</v>
      </c>
      <c r="G78" s="84">
        <v>0.46500000000000002</v>
      </c>
      <c r="H78" s="104">
        <v>0</v>
      </c>
      <c r="I78" s="104">
        <v>0</v>
      </c>
      <c r="J78" s="104">
        <v>0</v>
      </c>
      <c r="K78" s="104">
        <v>0</v>
      </c>
      <c r="L78" s="345">
        <v>44347</v>
      </c>
      <c r="M78" s="104">
        <v>0</v>
      </c>
      <c r="N78" s="104">
        <v>0</v>
      </c>
      <c r="O78" s="84">
        <v>0.46500000000000002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40" t="s">
        <v>849</v>
      </c>
    </row>
    <row r="79" spans="1:27" s="5" customFormat="1" ht="24.75" customHeight="1" x14ac:dyDescent="0.25">
      <c r="A79" s="119" t="s">
        <v>821</v>
      </c>
      <c r="B79" s="313" t="s">
        <v>997</v>
      </c>
      <c r="C79" s="68" t="s">
        <v>998</v>
      </c>
      <c r="D79" s="104" t="s">
        <v>849</v>
      </c>
      <c r="E79" s="104">
        <v>0</v>
      </c>
      <c r="F79" s="104">
        <v>0</v>
      </c>
      <c r="G79" s="84">
        <v>0.27</v>
      </c>
      <c r="H79" s="104">
        <v>0</v>
      </c>
      <c r="I79" s="104">
        <v>0</v>
      </c>
      <c r="J79" s="104">
        <v>0</v>
      </c>
      <c r="K79" s="104">
        <v>0</v>
      </c>
      <c r="L79" s="345">
        <v>44347</v>
      </c>
      <c r="M79" s="104">
        <v>0</v>
      </c>
      <c r="N79" s="104">
        <v>0</v>
      </c>
      <c r="O79" s="84">
        <v>0.27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40" t="s">
        <v>849</v>
      </c>
    </row>
    <row r="80" spans="1:27" s="5" customFormat="1" ht="22.5" customHeight="1" x14ac:dyDescent="0.25">
      <c r="A80" s="119" t="s">
        <v>821</v>
      </c>
      <c r="B80" s="313" t="s">
        <v>999</v>
      </c>
      <c r="C80" s="68" t="s">
        <v>1000</v>
      </c>
      <c r="D80" s="104" t="s">
        <v>849</v>
      </c>
      <c r="E80" s="104">
        <v>0</v>
      </c>
      <c r="F80" s="104">
        <v>0</v>
      </c>
      <c r="G80" s="84">
        <v>0.45</v>
      </c>
      <c r="H80" s="104">
        <v>0</v>
      </c>
      <c r="I80" s="104">
        <v>0</v>
      </c>
      <c r="J80" s="104">
        <v>0</v>
      </c>
      <c r="K80" s="104">
        <v>0</v>
      </c>
      <c r="L80" s="345">
        <v>44347</v>
      </c>
      <c r="M80" s="104">
        <v>0</v>
      </c>
      <c r="N80" s="104">
        <v>0</v>
      </c>
      <c r="O80" s="84">
        <v>0.45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40" t="s">
        <v>849</v>
      </c>
    </row>
    <row r="81" spans="1:27" s="5" customFormat="1" ht="24" customHeight="1" x14ac:dyDescent="0.25">
      <c r="A81" s="119" t="s">
        <v>821</v>
      </c>
      <c r="B81" s="313" t="s">
        <v>1001</v>
      </c>
      <c r="C81" s="68" t="s">
        <v>1002</v>
      </c>
      <c r="D81" s="104" t="s">
        <v>849</v>
      </c>
      <c r="E81" s="104">
        <v>0</v>
      </c>
      <c r="F81" s="104">
        <v>0</v>
      </c>
      <c r="G81" s="84">
        <v>0.52500000000000002</v>
      </c>
      <c r="H81" s="104">
        <v>0</v>
      </c>
      <c r="I81" s="104">
        <v>0</v>
      </c>
      <c r="J81" s="104">
        <v>0</v>
      </c>
      <c r="K81" s="104">
        <v>0</v>
      </c>
      <c r="L81" s="345">
        <v>44347</v>
      </c>
      <c r="M81" s="104">
        <v>0</v>
      </c>
      <c r="N81" s="104">
        <v>0</v>
      </c>
      <c r="O81" s="84">
        <v>0.52500000000000002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40" t="s">
        <v>849</v>
      </c>
    </row>
    <row r="82" spans="1:27" s="5" customFormat="1" ht="21.75" customHeight="1" x14ac:dyDescent="0.25">
      <c r="A82" s="119" t="s">
        <v>821</v>
      </c>
      <c r="B82" s="313" t="s">
        <v>1003</v>
      </c>
      <c r="C82" s="68" t="s">
        <v>1004</v>
      </c>
      <c r="D82" s="104" t="s">
        <v>849</v>
      </c>
      <c r="E82" s="104">
        <v>0</v>
      </c>
      <c r="F82" s="104">
        <v>0</v>
      </c>
      <c r="G82" s="84">
        <v>0.79800000000000004</v>
      </c>
      <c r="H82" s="104">
        <v>0</v>
      </c>
      <c r="I82" s="104">
        <v>0</v>
      </c>
      <c r="J82" s="104">
        <v>0</v>
      </c>
      <c r="K82" s="104">
        <v>0</v>
      </c>
      <c r="L82" s="345">
        <v>44347</v>
      </c>
      <c r="M82" s="104">
        <v>0</v>
      </c>
      <c r="N82" s="104">
        <v>0</v>
      </c>
      <c r="O82" s="84">
        <v>0.79800000000000004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40" t="s">
        <v>849</v>
      </c>
    </row>
    <row r="83" spans="1:27" s="5" customFormat="1" ht="27.75" customHeight="1" x14ac:dyDescent="0.25">
      <c r="A83" s="119" t="s">
        <v>821</v>
      </c>
      <c r="B83" s="313" t="s">
        <v>1005</v>
      </c>
      <c r="C83" s="68" t="s">
        <v>1006</v>
      </c>
      <c r="D83" s="104" t="s">
        <v>849</v>
      </c>
      <c r="E83" s="104">
        <v>0</v>
      </c>
      <c r="F83" s="104">
        <v>0</v>
      </c>
      <c r="G83" s="84">
        <v>0.33</v>
      </c>
      <c r="H83" s="104">
        <v>0</v>
      </c>
      <c r="I83" s="104">
        <v>0</v>
      </c>
      <c r="J83" s="104">
        <v>0</v>
      </c>
      <c r="K83" s="104">
        <v>0</v>
      </c>
      <c r="L83" s="345">
        <v>44347</v>
      </c>
      <c r="M83" s="104">
        <v>0</v>
      </c>
      <c r="N83" s="104">
        <v>0</v>
      </c>
      <c r="O83" s="84">
        <v>0.33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40" t="s">
        <v>849</v>
      </c>
    </row>
    <row r="84" spans="1:27" s="5" customFormat="1" ht="34.5" customHeight="1" x14ac:dyDescent="0.25">
      <c r="A84" s="119" t="s">
        <v>821</v>
      </c>
      <c r="B84" s="313" t="s">
        <v>1007</v>
      </c>
      <c r="C84" s="68" t="s">
        <v>1008</v>
      </c>
      <c r="D84" s="104" t="s">
        <v>849</v>
      </c>
      <c r="E84" s="104">
        <v>0</v>
      </c>
      <c r="F84" s="104">
        <v>0</v>
      </c>
      <c r="G84" s="84">
        <v>0.32</v>
      </c>
      <c r="H84" s="104">
        <v>0</v>
      </c>
      <c r="I84" s="104">
        <v>0</v>
      </c>
      <c r="J84" s="104">
        <v>0</v>
      </c>
      <c r="K84" s="104">
        <v>0</v>
      </c>
      <c r="L84" s="345">
        <v>44347</v>
      </c>
      <c r="M84" s="104">
        <v>0</v>
      </c>
      <c r="N84" s="104">
        <v>0</v>
      </c>
      <c r="O84" s="84">
        <v>0.32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40" t="s">
        <v>849</v>
      </c>
    </row>
    <row r="85" spans="1:27" s="5" customFormat="1" ht="24" customHeight="1" x14ac:dyDescent="0.25">
      <c r="A85" s="119" t="s">
        <v>821</v>
      </c>
      <c r="B85" s="313" t="s">
        <v>1009</v>
      </c>
      <c r="C85" s="68" t="s">
        <v>1010</v>
      </c>
      <c r="D85" s="104" t="s">
        <v>849</v>
      </c>
      <c r="E85" s="104">
        <v>0</v>
      </c>
      <c r="F85" s="104">
        <v>0</v>
      </c>
      <c r="G85" s="84">
        <v>0.35</v>
      </c>
      <c r="H85" s="104">
        <v>0</v>
      </c>
      <c r="I85" s="104">
        <v>0</v>
      </c>
      <c r="J85" s="104">
        <v>0</v>
      </c>
      <c r="K85" s="104">
        <v>0</v>
      </c>
      <c r="L85" s="345">
        <v>44347</v>
      </c>
      <c r="M85" s="104">
        <v>0</v>
      </c>
      <c r="N85" s="104">
        <v>0</v>
      </c>
      <c r="O85" s="84">
        <v>0.35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40" t="s">
        <v>849</v>
      </c>
    </row>
    <row r="86" spans="1:27" s="5" customFormat="1" ht="18" customHeight="1" x14ac:dyDescent="0.25">
      <c r="A86" s="119" t="s">
        <v>821</v>
      </c>
      <c r="B86" s="313" t="s">
        <v>1011</v>
      </c>
      <c r="C86" s="68" t="s">
        <v>1012</v>
      </c>
      <c r="D86" s="104" t="s">
        <v>849</v>
      </c>
      <c r="E86" s="104">
        <v>0</v>
      </c>
      <c r="F86" s="104">
        <v>0</v>
      </c>
      <c r="G86" s="84">
        <v>0.56999999999999995</v>
      </c>
      <c r="H86" s="104">
        <v>0</v>
      </c>
      <c r="I86" s="104">
        <v>0</v>
      </c>
      <c r="J86" s="104">
        <v>0</v>
      </c>
      <c r="K86" s="104">
        <v>0</v>
      </c>
      <c r="L86" s="345">
        <v>44347</v>
      </c>
      <c r="M86" s="104">
        <v>0</v>
      </c>
      <c r="N86" s="104">
        <v>0</v>
      </c>
      <c r="O86" s="84">
        <v>0.56999999999999995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40" t="s">
        <v>849</v>
      </c>
    </row>
    <row r="87" spans="1:27" s="5" customFormat="1" ht="24" customHeight="1" x14ac:dyDescent="0.25">
      <c r="A87" s="119" t="s">
        <v>821</v>
      </c>
      <c r="B87" s="313" t="s">
        <v>1013</v>
      </c>
      <c r="C87" s="68" t="s">
        <v>1014</v>
      </c>
      <c r="D87" s="104" t="s">
        <v>849</v>
      </c>
      <c r="E87" s="104">
        <v>0</v>
      </c>
      <c r="F87" s="104">
        <v>0</v>
      </c>
      <c r="G87" s="84">
        <v>0.34200000000000003</v>
      </c>
      <c r="H87" s="104">
        <v>0</v>
      </c>
      <c r="I87" s="104">
        <v>0</v>
      </c>
      <c r="J87" s="104">
        <v>0</v>
      </c>
      <c r="K87" s="104">
        <v>0</v>
      </c>
      <c r="L87" s="345">
        <v>44347</v>
      </c>
      <c r="M87" s="104">
        <v>0</v>
      </c>
      <c r="N87" s="104">
        <v>0</v>
      </c>
      <c r="O87" s="84">
        <v>0.34200000000000003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40" t="s">
        <v>849</v>
      </c>
    </row>
    <row r="88" spans="1:27" s="5" customFormat="1" ht="22.5" customHeight="1" x14ac:dyDescent="0.25">
      <c r="A88" s="119" t="s">
        <v>821</v>
      </c>
      <c r="B88" s="313" t="s">
        <v>1015</v>
      </c>
      <c r="C88" s="68" t="s">
        <v>1016</v>
      </c>
      <c r="D88" s="104" t="s">
        <v>849</v>
      </c>
      <c r="E88" s="104">
        <v>0</v>
      </c>
      <c r="F88" s="104">
        <v>0</v>
      </c>
      <c r="G88" s="84">
        <v>0.32</v>
      </c>
      <c r="H88" s="104">
        <v>0</v>
      </c>
      <c r="I88" s="104">
        <v>0</v>
      </c>
      <c r="J88" s="104">
        <v>0</v>
      </c>
      <c r="K88" s="104">
        <v>0</v>
      </c>
      <c r="L88" s="345">
        <v>44347</v>
      </c>
      <c r="M88" s="104">
        <v>0</v>
      </c>
      <c r="N88" s="104">
        <v>0</v>
      </c>
      <c r="O88" s="84">
        <v>0.32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40" t="s">
        <v>849</v>
      </c>
    </row>
    <row r="89" spans="1:27" s="5" customFormat="1" ht="32.25" customHeight="1" x14ac:dyDescent="0.25">
      <c r="A89" s="205" t="s">
        <v>823</v>
      </c>
      <c r="B89" s="132" t="s">
        <v>824</v>
      </c>
      <c r="C89" s="120" t="s">
        <v>781</v>
      </c>
      <c r="D89" s="104" t="s">
        <v>849</v>
      </c>
      <c r="E89" s="104" t="s">
        <v>849</v>
      </c>
      <c r="F89" s="104" t="s">
        <v>849</v>
      </c>
      <c r="G89" s="104" t="s">
        <v>849</v>
      </c>
      <c r="H89" s="104" t="s">
        <v>849</v>
      </c>
      <c r="I89" s="104" t="s">
        <v>849</v>
      </c>
      <c r="J89" s="104" t="s">
        <v>849</v>
      </c>
      <c r="K89" s="104" t="s">
        <v>849</v>
      </c>
      <c r="L89" s="104" t="s">
        <v>849</v>
      </c>
      <c r="M89" s="104" t="s">
        <v>849</v>
      </c>
      <c r="N89" s="104" t="s">
        <v>849</v>
      </c>
      <c r="O89" s="104" t="s">
        <v>849</v>
      </c>
      <c r="P89" s="104" t="s">
        <v>849</v>
      </c>
      <c r="Q89" s="104" t="s">
        <v>849</v>
      </c>
      <c r="R89" s="104" t="s">
        <v>849</v>
      </c>
      <c r="S89" s="104" t="s">
        <v>849</v>
      </c>
      <c r="T89" s="104" t="s">
        <v>849</v>
      </c>
      <c r="U89" s="104" t="s">
        <v>849</v>
      </c>
      <c r="V89" s="104" t="s">
        <v>849</v>
      </c>
      <c r="W89" s="104" t="s">
        <v>849</v>
      </c>
      <c r="X89" s="104" t="s">
        <v>849</v>
      </c>
      <c r="Y89" s="104" t="s">
        <v>849</v>
      </c>
      <c r="Z89" s="104" t="s">
        <v>849</v>
      </c>
      <c r="AA89" s="140" t="s">
        <v>849</v>
      </c>
    </row>
    <row r="90" spans="1:27" s="5" customFormat="1" ht="30.75" customHeight="1" x14ac:dyDescent="0.25">
      <c r="A90" s="205" t="s">
        <v>107</v>
      </c>
      <c r="B90" s="132" t="s">
        <v>825</v>
      </c>
      <c r="C90" s="120" t="s">
        <v>781</v>
      </c>
      <c r="D90" s="104" t="s">
        <v>849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f>K95</f>
        <v>1</v>
      </c>
      <c r="L90" s="350" t="s">
        <v>1037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f>S95</f>
        <v>1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40" t="s">
        <v>849</v>
      </c>
    </row>
    <row r="91" spans="1:27" s="5" customFormat="1" ht="25.5" x14ac:dyDescent="0.25">
      <c r="A91" s="205" t="s">
        <v>109</v>
      </c>
      <c r="B91" s="132" t="s">
        <v>826</v>
      </c>
      <c r="C91" s="120" t="s">
        <v>781</v>
      </c>
      <c r="D91" s="104" t="s">
        <v>849</v>
      </c>
      <c r="E91" s="104" t="s">
        <v>849</v>
      </c>
      <c r="F91" s="104" t="s">
        <v>849</v>
      </c>
      <c r="G91" s="104" t="s">
        <v>849</v>
      </c>
      <c r="H91" s="104" t="s">
        <v>849</v>
      </c>
      <c r="I91" s="104" t="s">
        <v>849</v>
      </c>
      <c r="J91" s="104" t="s">
        <v>849</v>
      </c>
      <c r="K91" s="104" t="s">
        <v>849</v>
      </c>
      <c r="L91" s="104" t="s">
        <v>849</v>
      </c>
      <c r="M91" s="104" t="s">
        <v>849</v>
      </c>
      <c r="N91" s="104" t="s">
        <v>849</v>
      </c>
      <c r="O91" s="104" t="s">
        <v>849</v>
      </c>
      <c r="P91" s="104" t="s">
        <v>849</v>
      </c>
      <c r="Q91" s="104" t="s">
        <v>849</v>
      </c>
      <c r="R91" s="104" t="s">
        <v>849</v>
      </c>
      <c r="S91" s="104" t="s">
        <v>849</v>
      </c>
      <c r="T91" s="104" t="s">
        <v>849</v>
      </c>
      <c r="U91" s="104" t="s">
        <v>849</v>
      </c>
      <c r="V91" s="104" t="s">
        <v>849</v>
      </c>
      <c r="W91" s="104" t="s">
        <v>849</v>
      </c>
      <c r="X91" s="104" t="s">
        <v>849</v>
      </c>
      <c r="Y91" s="104" t="s">
        <v>849</v>
      </c>
      <c r="Z91" s="104" t="s">
        <v>849</v>
      </c>
      <c r="AA91" s="140" t="s">
        <v>849</v>
      </c>
    </row>
    <row r="92" spans="1:27" s="5" customFormat="1" ht="25.5" x14ac:dyDescent="0.25">
      <c r="A92" s="205" t="s">
        <v>110</v>
      </c>
      <c r="B92" s="132" t="s">
        <v>827</v>
      </c>
      <c r="C92" s="120" t="s">
        <v>781</v>
      </c>
      <c r="D92" s="104" t="s">
        <v>849</v>
      </c>
      <c r="E92" s="104" t="s">
        <v>849</v>
      </c>
      <c r="F92" s="104" t="s">
        <v>849</v>
      </c>
      <c r="G92" s="104" t="s">
        <v>849</v>
      </c>
      <c r="H92" s="104" t="s">
        <v>849</v>
      </c>
      <c r="I92" s="104" t="s">
        <v>849</v>
      </c>
      <c r="J92" s="104" t="s">
        <v>849</v>
      </c>
      <c r="K92" s="104" t="s">
        <v>849</v>
      </c>
      <c r="L92" s="104" t="s">
        <v>849</v>
      </c>
      <c r="M92" s="104" t="s">
        <v>849</v>
      </c>
      <c r="N92" s="104" t="s">
        <v>849</v>
      </c>
      <c r="O92" s="104" t="s">
        <v>849</v>
      </c>
      <c r="P92" s="104" t="s">
        <v>849</v>
      </c>
      <c r="Q92" s="104" t="s">
        <v>849</v>
      </c>
      <c r="R92" s="104" t="s">
        <v>849</v>
      </c>
      <c r="S92" s="104" t="s">
        <v>849</v>
      </c>
      <c r="T92" s="104" t="s">
        <v>849</v>
      </c>
      <c r="U92" s="104" t="s">
        <v>849</v>
      </c>
      <c r="V92" s="104" t="s">
        <v>849</v>
      </c>
      <c r="W92" s="104" t="s">
        <v>849</v>
      </c>
      <c r="X92" s="104" t="s">
        <v>849</v>
      </c>
      <c r="Y92" s="104" t="s">
        <v>849</v>
      </c>
      <c r="Z92" s="104" t="s">
        <v>849</v>
      </c>
      <c r="AA92" s="140" t="s">
        <v>849</v>
      </c>
    </row>
    <row r="93" spans="1:27" s="5" customFormat="1" ht="25.5" x14ac:dyDescent="0.25">
      <c r="A93" s="205" t="s">
        <v>111</v>
      </c>
      <c r="B93" s="132" t="s">
        <v>828</v>
      </c>
      <c r="C93" s="120" t="s">
        <v>781</v>
      </c>
      <c r="D93" s="104" t="s">
        <v>849</v>
      </c>
      <c r="E93" s="104" t="s">
        <v>849</v>
      </c>
      <c r="F93" s="104" t="s">
        <v>849</v>
      </c>
      <c r="G93" s="104" t="s">
        <v>849</v>
      </c>
      <c r="H93" s="104" t="s">
        <v>849</v>
      </c>
      <c r="I93" s="104" t="s">
        <v>849</v>
      </c>
      <c r="J93" s="104" t="s">
        <v>849</v>
      </c>
      <c r="K93" s="104" t="s">
        <v>849</v>
      </c>
      <c r="L93" s="104" t="s">
        <v>849</v>
      </c>
      <c r="M93" s="104" t="s">
        <v>849</v>
      </c>
      <c r="N93" s="104" t="s">
        <v>849</v>
      </c>
      <c r="O93" s="104" t="s">
        <v>849</v>
      </c>
      <c r="P93" s="104" t="s">
        <v>849</v>
      </c>
      <c r="Q93" s="104" t="s">
        <v>849</v>
      </c>
      <c r="R93" s="104" t="s">
        <v>849</v>
      </c>
      <c r="S93" s="104" t="s">
        <v>849</v>
      </c>
      <c r="T93" s="104" t="s">
        <v>849</v>
      </c>
      <c r="U93" s="104" t="s">
        <v>849</v>
      </c>
      <c r="V93" s="104" t="s">
        <v>849</v>
      </c>
      <c r="W93" s="104" t="s">
        <v>849</v>
      </c>
      <c r="X93" s="104" t="s">
        <v>849</v>
      </c>
      <c r="Y93" s="104" t="s">
        <v>849</v>
      </c>
      <c r="Z93" s="104" t="s">
        <v>849</v>
      </c>
      <c r="AA93" s="140" t="s">
        <v>849</v>
      </c>
    </row>
    <row r="94" spans="1:27" s="5" customFormat="1" ht="25.5" x14ac:dyDescent="0.25">
      <c r="A94" s="205" t="s">
        <v>112</v>
      </c>
      <c r="B94" s="132" t="s">
        <v>829</v>
      </c>
      <c r="C94" s="120" t="s">
        <v>781</v>
      </c>
      <c r="D94" s="104" t="s">
        <v>849</v>
      </c>
      <c r="E94" s="104" t="s">
        <v>849</v>
      </c>
      <c r="F94" s="104" t="s">
        <v>849</v>
      </c>
      <c r="G94" s="104" t="s">
        <v>849</v>
      </c>
      <c r="H94" s="104" t="s">
        <v>849</v>
      </c>
      <c r="I94" s="104" t="s">
        <v>849</v>
      </c>
      <c r="J94" s="104" t="s">
        <v>849</v>
      </c>
      <c r="K94" s="104" t="s">
        <v>849</v>
      </c>
      <c r="L94" s="104" t="s">
        <v>849</v>
      </c>
      <c r="M94" s="104" t="s">
        <v>849</v>
      </c>
      <c r="N94" s="104" t="s">
        <v>849</v>
      </c>
      <c r="O94" s="104" t="s">
        <v>849</v>
      </c>
      <c r="P94" s="104" t="s">
        <v>849</v>
      </c>
      <c r="Q94" s="104" t="s">
        <v>849</v>
      </c>
      <c r="R94" s="104" t="s">
        <v>849</v>
      </c>
      <c r="S94" s="104" t="s">
        <v>849</v>
      </c>
      <c r="T94" s="104" t="s">
        <v>849</v>
      </c>
      <c r="U94" s="104" t="s">
        <v>849</v>
      </c>
      <c r="V94" s="104" t="s">
        <v>849</v>
      </c>
      <c r="W94" s="104" t="s">
        <v>849</v>
      </c>
      <c r="X94" s="104" t="s">
        <v>849</v>
      </c>
      <c r="Y94" s="104" t="s">
        <v>849</v>
      </c>
      <c r="Z94" s="104" t="s">
        <v>849</v>
      </c>
      <c r="AA94" s="140" t="s">
        <v>849</v>
      </c>
    </row>
    <row r="95" spans="1:27" s="5" customFormat="1" ht="30" x14ac:dyDescent="0.25">
      <c r="A95" s="205" t="s">
        <v>113</v>
      </c>
      <c r="B95" s="132" t="s">
        <v>830</v>
      </c>
      <c r="C95" s="120" t="s">
        <v>781</v>
      </c>
      <c r="D95" s="104" t="s">
        <v>849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1</v>
      </c>
      <c r="L95" s="350" t="s">
        <v>1037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f>S96</f>
        <v>1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40" t="s">
        <v>849</v>
      </c>
    </row>
    <row r="96" spans="1:27" s="5" customFormat="1" ht="37.5" customHeight="1" x14ac:dyDescent="0.25">
      <c r="A96" s="119" t="s">
        <v>113</v>
      </c>
      <c r="B96" s="316" t="s">
        <v>909</v>
      </c>
      <c r="C96" s="68" t="s">
        <v>1017</v>
      </c>
      <c r="D96" s="104" t="s">
        <v>849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1</v>
      </c>
      <c r="L96" s="350" t="s">
        <v>1037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1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40" t="s">
        <v>849</v>
      </c>
    </row>
    <row r="97" spans="1:27" s="5" customFormat="1" ht="31.5" customHeight="1" x14ac:dyDescent="0.25">
      <c r="A97" s="205" t="s">
        <v>114</v>
      </c>
      <c r="B97" s="132" t="s">
        <v>831</v>
      </c>
      <c r="C97" s="120" t="s">
        <v>781</v>
      </c>
      <c r="D97" s="104" t="s">
        <v>849</v>
      </c>
      <c r="E97" s="104" t="s">
        <v>849</v>
      </c>
      <c r="F97" s="104" t="s">
        <v>849</v>
      </c>
      <c r="G97" s="104" t="s">
        <v>849</v>
      </c>
      <c r="H97" s="104" t="s">
        <v>849</v>
      </c>
      <c r="I97" s="104" t="s">
        <v>849</v>
      </c>
      <c r="J97" s="104" t="s">
        <v>849</v>
      </c>
      <c r="K97" s="104" t="s">
        <v>849</v>
      </c>
      <c r="L97" s="104" t="s">
        <v>849</v>
      </c>
      <c r="M97" s="104" t="s">
        <v>849</v>
      </c>
      <c r="N97" s="104" t="s">
        <v>849</v>
      </c>
      <c r="O97" s="104" t="s">
        <v>849</v>
      </c>
      <c r="P97" s="104" t="s">
        <v>849</v>
      </c>
      <c r="Q97" s="104" t="s">
        <v>849</v>
      </c>
      <c r="R97" s="104" t="s">
        <v>849</v>
      </c>
      <c r="S97" s="104" t="s">
        <v>849</v>
      </c>
      <c r="T97" s="104" t="s">
        <v>849</v>
      </c>
      <c r="U97" s="104" t="s">
        <v>849</v>
      </c>
      <c r="V97" s="104" t="s">
        <v>849</v>
      </c>
      <c r="W97" s="104" t="s">
        <v>849</v>
      </c>
      <c r="X97" s="104" t="s">
        <v>849</v>
      </c>
      <c r="Y97" s="104" t="s">
        <v>849</v>
      </c>
      <c r="Z97" s="104" t="s">
        <v>849</v>
      </c>
      <c r="AA97" s="140" t="s">
        <v>849</v>
      </c>
    </row>
    <row r="98" spans="1:27" s="5" customFormat="1" ht="29.25" customHeight="1" x14ac:dyDescent="0.25">
      <c r="A98" s="205" t="s">
        <v>115</v>
      </c>
      <c r="B98" s="132" t="s">
        <v>832</v>
      </c>
      <c r="C98" s="120" t="s">
        <v>781</v>
      </c>
      <c r="D98" s="104" t="s">
        <v>849</v>
      </c>
      <c r="E98" s="104" t="s">
        <v>849</v>
      </c>
      <c r="F98" s="104" t="s">
        <v>849</v>
      </c>
      <c r="G98" s="104" t="s">
        <v>849</v>
      </c>
      <c r="H98" s="104" t="s">
        <v>849</v>
      </c>
      <c r="I98" s="104" t="s">
        <v>849</v>
      </c>
      <c r="J98" s="104" t="s">
        <v>849</v>
      </c>
      <c r="K98" s="104" t="s">
        <v>849</v>
      </c>
      <c r="L98" s="104" t="s">
        <v>849</v>
      </c>
      <c r="M98" s="104" t="s">
        <v>849</v>
      </c>
      <c r="N98" s="104" t="s">
        <v>849</v>
      </c>
      <c r="O98" s="104" t="s">
        <v>849</v>
      </c>
      <c r="P98" s="104" t="s">
        <v>849</v>
      </c>
      <c r="Q98" s="104" t="s">
        <v>849</v>
      </c>
      <c r="R98" s="104" t="s">
        <v>849</v>
      </c>
      <c r="S98" s="104" t="s">
        <v>849</v>
      </c>
      <c r="T98" s="104" t="s">
        <v>849</v>
      </c>
      <c r="U98" s="104" t="s">
        <v>849</v>
      </c>
      <c r="V98" s="104" t="s">
        <v>849</v>
      </c>
      <c r="W98" s="104" t="s">
        <v>849</v>
      </c>
      <c r="X98" s="104" t="s">
        <v>849</v>
      </c>
      <c r="Y98" s="104" t="s">
        <v>849</v>
      </c>
      <c r="Z98" s="104" t="s">
        <v>849</v>
      </c>
      <c r="AA98" s="140" t="s">
        <v>849</v>
      </c>
    </row>
    <row r="99" spans="1:27" s="5" customFormat="1" ht="30.75" customHeight="1" x14ac:dyDescent="0.25">
      <c r="A99" s="205" t="s">
        <v>833</v>
      </c>
      <c r="B99" s="132" t="s">
        <v>834</v>
      </c>
      <c r="C99" s="120" t="s">
        <v>781</v>
      </c>
      <c r="D99" s="104" t="s">
        <v>849</v>
      </c>
      <c r="E99" s="104" t="s">
        <v>849</v>
      </c>
      <c r="F99" s="104" t="s">
        <v>849</v>
      </c>
      <c r="G99" s="104" t="s">
        <v>849</v>
      </c>
      <c r="H99" s="104" t="s">
        <v>849</v>
      </c>
      <c r="I99" s="104" t="s">
        <v>849</v>
      </c>
      <c r="J99" s="104" t="s">
        <v>849</v>
      </c>
      <c r="K99" s="104" t="s">
        <v>849</v>
      </c>
      <c r="L99" s="104" t="s">
        <v>849</v>
      </c>
      <c r="M99" s="104" t="s">
        <v>849</v>
      </c>
      <c r="N99" s="104" t="s">
        <v>849</v>
      </c>
      <c r="O99" s="104" t="s">
        <v>849</v>
      </c>
      <c r="P99" s="104" t="s">
        <v>849</v>
      </c>
      <c r="Q99" s="104" t="s">
        <v>849</v>
      </c>
      <c r="R99" s="104" t="s">
        <v>849</v>
      </c>
      <c r="S99" s="104" t="s">
        <v>849</v>
      </c>
      <c r="T99" s="104" t="s">
        <v>849</v>
      </c>
      <c r="U99" s="104" t="s">
        <v>849</v>
      </c>
      <c r="V99" s="104" t="s">
        <v>849</v>
      </c>
      <c r="W99" s="104" t="s">
        <v>849</v>
      </c>
      <c r="X99" s="104" t="s">
        <v>849</v>
      </c>
      <c r="Y99" s="104" t="s">
        <v>849</v>
      </c>
      <c r="Z99" s="104" t="s">
        <v>849</v>
      </c>
      <c r="AA99" s="140" t="s">
        <v>849</v>
      </c>
    </row>
    <row r="100" spans="1:27" s="5" customFormat="1" ht="31.5" customHeight="1" x14ac:dyDescent="0.25">
      <c r="A100" s="205" t="s">
        <v>835</v>
      </c>
      <c r="B100" s="132" t="s">
        <v>836</v>
      </c>
      <c r="C100" s="120" t="s">
        <v>781</v>
      </c>
      <c r="D100" s="104" t="s">
        <v>849</v>
      </c>
      <c r="E100" s="104" t="s">
        <v>849</v>
      </c>
      <c r="F100" s="104" t="s">
        <v>849</v>
      </c>
      <c r="G100" s="104" t="s">
        <v>849</v>
      </c>
      <c r="H100" s="104" t="s">
        <v>849</v>
      </c>
      <c r="I100" s="104" t="s">
        <v>849</v>
      </c>
      <c r="J100" s="104" t="s">
        <v>849</v>
      </c>
      <c r="K100" s="104" t="s">
        <v>849</v>
      </c>
      <c r="L100" s="104" t="s">
        <v>849</v>
      </c>
      <c r="M100" s="104" t="s">
        <v>849</v>
      </c>
      <c r="N100" s="104" t="s">
        <v>849</v>
      </c>
      <c r="O100" s="104" t="s">
        <v>849</v>
      </c>
      <c r="P100" s="104" t="s">
        <v>849</v>
      </c>
      <c r="Q100" s="104" t="s">
        <v>849</v>
      </c>
      <c r="R100" s="104" t="s">
        <v>849</v>
      </c>
      <c r="S100" s="104" t="s">
        <v>849</v>
      </c>
      <c r="T100" s="104" t="s">
        <v>849</v>
      </c>
      <c r="U100" s="104" t="s">
        <v>849</v>
      </c>
      <c r="V100" s="104" t="s">
        <v>849</v>
      </c>
      <c r="W100" s="104" t="s">
        <v>849</v>
      </c>
      <c r="X100" s="104" t="s">
        <v>849</v>
      </c>
      <c r="Y100" s="104" t="s">
        <v>849</v>
      </c>
      <c r="Z100" s="104" t="s">
        <v>849</v>
      </c>
      <c r="AA100" s="140" t="s">
        <v>849</v>
      </c>
    </row>
    <row r="101" spans="1:27" s="5" customFormat="1" ht="31.5" customHeight="1" x14ac:dyDescent="0.25">
      <c r="A101" s="205" t="s">
        <v>837</v>
      </c>
      <c r="B101" s="132" t="s">
        <v>838</v>
      </c>
      <c r="C101" s="120" t="s">
        <v>781</v>
      </c>
      <c r="D101" s="104" t="s">
        <v>849</v>
      </c>
      <c r="E101" s="104" t="s">
        <v>849</v>
      </c>
      <c r="F101" s="104" t="s">
        <v>849</v>
      </c>
      <c r="G101" s="104" t="s">
        <v>849</v>
      </c>
      <c r="H101" s="104" t="s">
        <v>849</v>
      </c>
      <c r="I101" s="104" t="s">
        <v>849</v>
      </c>
      <c r="J101" s="104" t="s">
        <v>849</v>
      </c>
      <c r="K101" s="104" t="s">
        <v>849</v>
      </c>
      <c r="L101" s="104" t="s">
        <v>849</v>
      </c>
      <c r="M101" s="104" t="s">
        <v>849</v>
      </c>
      <c r="N101" s="104" t="s">
        <v>849</v>
      </c>
      <c r="O101" s="104" t="s">
        <v>849</v>
      </c>
      <c r="P101" s="104" t="s">
        <v>849</v>
      </c>
      <c r="Q101" s="104" t="s">
        <v>849</v>
      </c>
      <c r="R101" s="104" t="s">
        <v>849</v>
      </c>
      <c r="S101" s="104" t="s">
        <v>849</v>
      </c>
      <c r="T101" s="104" t="s">
        <v>849</v>
      </c>
      <c r="U101" s="104" t="s">
        <v>849</v>
      </c>
      <c r="V101" s="104" t="s">
        <v>849</v>
      </c>
      <c r="W101" s="104" t="s">
        <v>849</v>
      </c>
      <c r="X101" s="104" t="s">
        <v>849</v>
      </c>
      <c r="Y101" s="104" t="s">
        <v>849</v>
      </c>
      <c r="Z101" s="104" t="s">
        <v>849</v>
      </c>
      <c r="AA101" s="140" t="s">
        <v>849</v>
      </c>
    </row>
    <row r="102" spans="1:27" s="5" customFormat="1" ht="32.25" customHeight="1" x14ac:dyDescent="0.25">
      <c r="A102" s="205" t="s">
        <v>839</v>
      </c>
      <c r="B102" s="132" t="s">
        <v>840</v>
      </c>
      <c r="C102" s="120" t="s">
        <v>781</v>
      </c>
      <c r="D102" s="104" t="s">
        <v>849</v>
      </c>
      <c r="E102" s="104" t="s">
        <v>849</v>
      </c>
      <c r="F102" s="104" t="s">
        <v>849</v>
      </c>
      <c r="G102" s="104" t="s">
        <v>849</v>
      </c>
      <c r="H102" s="104" t="s">
        <v>849</v>
      </c>
      <c r="I102" s="104" t="s">
        <v>849</v>
      </c>
      <c r="J102" s="104" t="s">
        <v>849</v>
      </c>
      <c r="K102" s="104" t="s">
        <v>849</v>
      </c>
      <c r="L102" s="104" t="s">
        <v>849</v>
      </c>
      <c r="M102" s="104" t="s">
        <v>849</v>
      </c>
      <c r="N102" s="104" t="s">
        <v>849</v>
      </c>
      <c r="O102" s="104" t="s">
        <v>849</v>
      </c>
      <c r="P102" s="104" t="s">
        <v>849</v>
      </c>
      <c r="Q102" s="104" t="s">
        <v>849</v>
      </c>
      <c r="R102" s="104" t="s">
        <v>849</v>
      </c>
      <c r="S102" s="104" t="s">
        <v>849</v>
      </c>
      <c r="T102" s="104" t="s">
        <v>849</v>
      </c>
      <c r="U102" s="104" t="s">
        <v>849</v>
      </c>
      <c r="V102" s="104" t="s">
        <v>849</v>
      </c>
      <c r="W102" s="104" t="s">
        <v>849</v>
      </c>
      <c r="X102" s="104" t="s">
        <v>849</v>
      </c>
      <c r="Y102" s="104" t="s">
        <v>849</v>
      </c>
      <c r="Z102" s="104" t="s">
        <v>849</v>
      </c>
      <c r="AA102" s="140" t="s">
        <v>849</v>
      </c>
    </row>
    <row r="103" spans="1:27" s="5" customFormat="1" ht="43.5" customHeight="1" x14ac:dyDescent="0.25">
      <c r="A103" s="205" t="s">
        <v>118</v>
      </c>
      <c r="B103" s="132" t="s">
        <v>841</v>
      </c>
      <c r="C103" s="120" t="s">
        <v>781</v>
      </c>
      <c r="D103" s="104" t="s">
        <v>849</v>
      </c>
      <c r="E103" s="104" t="s">
        <v>849</v>
      </c>
      <c r="F103" s="104" t="s">
        <v>849</v>
      </c>
      <c r="G103" s="104" t="s">
        <v>849</v>
      </c>
      <c r="H103" s="104" t="s">
        <v>849</v>
      </c>
      <c r="I103" s="104" t="s">
        <v>849</v>
      </c>
      <c r="J103" s="104" t="s">
        <v>849</v>
      </c>
      <c r="K103" s="104" t="s">
        <v>849</v>
      </c>
      <c r="L103" s="104" t="s">
        <v>849</v>
      </c>
      <c r="M103" s="104" t="s">
        <v>849</v>
      </c>
      <c r="N103" s="104" t="s">
        <v>849</v>
      </c>
      <c r="O103" s="104" t="s">
        <v>849</v>
      </c>
      <c r="P103" s="104" t="s">
        <v>849</v>
      </c>
      <c r="Q103" s="104" t="s">
        <v>849</v>
      </c>
      <c r="R103" s="104" t="s">
        <v>849</v>
      </c>
      <c r="S103" s="104" t="s">
        <v>849</v>
      </c>
      <c r="T103" s="104" t="s">
        <v>849</v>
      </c>
      <c r="U103" s="104" t="s">
        <v>849</v>
      </c>
      <c r="V103" s="104" t="s">
        <v>849</v>
      </c>
      <c r="W103" s="104" t="s">
        <v>849</v>
      </c>
      <c r="X103" s="104" t="s">
        <v>849</v>
      </c>
      <c r="Y103" s="104" t="s">
        <v>849</v>
      </c>
      <c r="Z103" s="104" t="s">
        <v>849</v>
      </c>
      <c r="AA103" s="140" t="s">
        <v>849</v>
      </c>
    </row>
    <row r="104" spans="1:27" s="5" customFormat="1" ht="43.5" customHeight="1" x14ac:dyDescent="0.25">
      <c r="A104" s="205" t="s">
        <v>842</v>
      </c>
      <c r="B104" s="132" t="s">
        <v>843</v>
      </c>
      <c r="C104" s="120" t="s">
        <v>781</v>
      </c>
      <c r="D104" s="104" t="s">
        <v>849</v>
      </c>
      <c r="E104" s="104" t="s">
        <v>849</v>
      </c>
      <c r="F104" s="104" t="s">
        <v>849</v>
      </c>
      <c r="G104" s="104" t="s">
        <v>849</v>
      </c>
      <c r="H104" s="104" t="s">
        <v>849</v>
      </c>
      <c r="I104" s="104" t="s">
        <v>849</v>
      </c>
      <c r="J104" s="104" t="s">
        <v>849</v>
      </c>
      <c r="K104" s="104" t="s">
        <v>849</v>
      </c>
      <c r="L104" s="104" t="s">
        <v>849</v>
      </c>
      <c r="M104" s="104" t="s">
        <v>849</v>
      </c>
      <c r="N104" s="104" t="s">
        <v>849</v>
      </c>
      <c r="O104" s="104" t="s">
        <v>849</v>
      </c>
      <c r="P104" s="104" t="s">
        <v>849</v>
      </c>
      <c r="Q104" s="104" t="s">
        <v>849</v>
      </c>
      <c r="R104" s="104" t="s">
        <v>849</v>
      </c>
      <c r="S104" s="104" t="s">
        <v>849</v>
      </c>
      <c r="T104" s="104" t="s">
        <v>849</v>
      </c>
      <c r="U104" s="104" t="s">
        <v>849</v>
      </c>
      <c r="V104" s="104" t="s">
        <v>849</v>
      </c>
      <c r="W104" s="104" t="s">
        <v>849</v>
      </c>
      <c r="X104" s="104" t="s">
        <v>849</v>
      </c>
      <c r="Y104" s="104" t="s">
        <v>849</v>
      </c>
      <c r="Z104" s="104" t="s">
        <v>849</v>
      </c>
      <c r="AA104" s="140" t="s">
        <v>849</v>
      </c>
    </row>
    <row r="105" spans="1:27" s="5" customFormat="1" ht="37.5" customHeight="1" x14ac:dyDescent="0.25">
      <c r="A105" s="205" t="s">
        <v>844</v>
      </c>
      <c r="B105" s="132" t="s">
        <v>845</v>
      </c>
      <c r="C105" s="120" t="s">
        <v>781</v>
      </c>
      <c r="D105" s="104" t="s">
        <v>849</v>
      </c>
      <c r="E105" s="104" t="s">
        <v>849</v>
      </c>
      <c r="F105" s="104" t="s">
        <v>849</v>
      </c>
      <c r="G105" s="104" t="s">
        <v>849</v>
      </c>
      <c r="H105" s="104" t="s">
        <v>849</v>
      </c>
      <c r="I105" s="104" t="s">
        <v>849</v>
      </c>
      <c r="J105" s="104" t="s">
        <v>849</v>
      </c>
      <c r="K105" s="104" t="s">
        <v>849</v>
      </c>
      <c r="L105" s="104" t="s">
        <v>849</v>
      </c>
      <c r="M105" s="104" t="s">
        <v>849</v>
      </c>
      <c r="N105" s="104" t="s">
        <v>849</v>
      </c>
      <c r="O105" s="104" t="s">
        <v>849</v>
      </c>
      <c r="P105" s="104" t="s">
        <v>849</v>
      </c>
      <c r="Q105" s="104" t="s">
        <v>849</v>
      </c>
      <c r="R105" s="104" t="s">
        <v>849</v>
      </c>
      <c r="S105" s="104" t="s">
        <v>849</v>
      </c>
      <c r="T105" s="104" t="s">
        <v>849</v>
      </c>
      <c r="U105" s="104" t="s">
        <v>849</v>
      </c>
      <c r="V105" s="104" t="s">
        <v>849</v>
      </c>
      <c r="W105" s="104" t="s">
        <v>849</v>
      </c>
      <c r="X105" s="104" t="s">
        <v>849</v>
      </c>
      <c r="Y105" s="104" t="s">
        <v>849</v>
      </c>
      <c r="Z105" s="104" t="s">
        <v>849</v>
      </c>
      <c r="AA105" s="140" t="s">
        <v>849</v>
      </c>
    </row>
    <row r="106" spans="1:27" s="5" customFormat="1" ht="32.25" customHeight="1" x14ac:dyDescent="0.25">
      <c r="A106" s="205" t="s">
        <v>119</v>
      </c>
      <c r="B106" s="132" t="s">
        <v>846</v>
      </c>
      <c r="C106" s="120" t="s">
        <v>781</v>
      </c>
      <c r="D106" s="104" t="s">
        <v>849</v>
      </c>
      <c r="E106" s="104">
        <v>0</v>
      </c>
      <c r="F106" s="104">
        <v>0</v>
      </c>
      <c r="G106" s="65">
        <f>G107+G108+G109</f>
        <v>1.4970000000000001</v>
      </c>
      <c r="H106" s="104">
        <v>0</v>
      </c>
      <c r="I106" s="104">
        <v>0</v>
      </c>
      <c r="J106" s="104">
        <v>0</v>
      </c>
      <c r="K106" s="104">
        <v>0</v>
      </c>
      <c r="L106" s="345">
        <v>44357</v>
      </c>
      <c r="M106" s="104">
        <v>0</v>
      </c>
      <c r="N106" s="104">
        <v>0</v>
      </c>
      <c r="O106" s="104">
        <f>O107+O108+O109</f>
        <v>1.4970000000000001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40" t="s">
        <v>849</v>
      </c>
    </row>
    <row r="107" spans="1:27" s="5" customFormat="1" ht="27" customHeight="1" x14ac:dyDescent="0.25">
      <c r="A107" s="205" t="s">
        <v>119</v>
      </c>
      <c r="B107" s="132" t="s">
        <v>1018</v>
      </c>
      <c r="C107" s="120" t="s">
        <v>1019</v>
      </c>
      <c r="D107" s="104" t="s">
        <v>849</v>
      </c>
      <c r="E107" s="104">
        <v>0</v>
      </c>
      <c r="F107" s="104">
        <v>0</v>
      </c>
      <c r="G107" s="65">
        <v>0.45</v>
      </c>
      <c r="H107" s="104">
        <v>0</v>
      </c>
      <c r="I107" s="104">
        <v>0</v>
      </c>
      <c r="J107" s="104">
        <v>0</v>
      </c>
      <c r="K107" s="104">
        <v>0</v>
      </c>
      <c r="L107" s="345">
        <v>44357</v>
      </c>
      <c r="M107" s="104">
        <v>0</v>
      </c>
      <c r="N107" s="104">
        <v>0</v>
      </c>
      <c r="O107" s="65">
        <v>0.45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40" t="s">
        <v>849</v>
      </c>
    </row>
    <row r="108" spans="1:27" s="5" customFormat="1" ht="33.75" customHeight="1" x14ac:dyDescent="0.25">
      <c r="A108" s="205" t="s">
        <v>119</v>
      </c>
      <c r="B108" s="132" t="s">
        <v>1020</v>
      </c>
      <c r="C108" s="120" t="s">
        <v>1021</v>
      </c>
      <c r="D108" s="104" t="s">
        <v>849</v>
      </c>
      <c r="E108" s="104">
        <v>0</v>
      </c>
      <c r="F108" s="104">
        <v>0</v>
      </c>
      <c r="G108" s="65">
        <v>0.39200000000000002</v>
      </c>
      <c r="H108" s="104">
        <v>0</v>
      </c>
      <c r="I108" s="104">
        <v>0</v>
      </c>
      <c r="J108" s="104">
        <v>0</v>
      </c>
      <c r="K108" s="104">
        <v>0</v>
      </c>
      <c r="L108" s="345">
        <v>44357</v>
      </c>
      <c r="M108" s="104">
        <v>0</v>
      </c>
      <c r="N108" s="104">
        <v>0</v>
      </c>
      <c r="O108" s="65">
        <v>0.39200000000000002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40" t="s">
        <v>849</v>
      </c>
    </row>
    <row r="109" spans="1:27" s="5" customFormat="1" ht="33.75" customHeight="1" x14ac:dyDescent="0.25">
      <c r="A109" s="205" t="s">
        <v>119</v>
      </c>
      <c r="B109" s="132" t="s">
        <v>1022</v>
      </c>
      <c r="C109" s="120" t="s">
        <v>1023</v>
      </c>
      <c r="D109" s="104" t="s">
        <v>849</v>
      </c>
      <c r="E109" s="104">
        <v>0</v>
      </c>
      <c r="F109" s="104">
        <v>0</v>
      </c>
      <c r="G109" s="65">
        <v>0.65500000000000003</v>
      </c>
      <c r="H109" s="104">
        <v>0</v>
      </c>
      <c r="I109" s="104">
        <v>0</v>
      </c>
      <c r="J109" s="104">
        <v>0</v>
      </c>
      <c r="K109" s="104">
        <v>0</v>
      </c>
      <c r="L109" s="345">
        <v>44357</v>
      </c>
      <c r="M109" s="104">
        <v>0</v>
      </c>
      <c r="N109" s="104">
        <v>0</v>
      </c>
      <c r="O109" s="65">
        <v>0.65500000000000003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40" t="s">
        <v>849</v>
      </c>
    </row>
    <row r="110" spans="1:27" s="5" customFormat="1" ht="33.75" customHeight="1" x14ac:dyDescent="0.25">
      <c r="A110" s="205" t="s">
        <v>168</v>
      </c>
      <c r="B110" s="132" t="s">
        <v>847</v>
      </c>
      <c r="C110" s="120" t="s">
        <v>781</v>
      </c>
      <c r="D110" s="104" t="s">
        <v>849</v>
      </c>
      <c r="E110" s="104" t="s">
        <v>849</v>
      </c>
      <c r="F110" s="104" t="s">
        <v>849</v>
      </c>
      <c r="G110" s="104" t="s">
        <v>849</v>
      </c>
      <c r="H110" s="104" t="s">
        <v>849</v>
      </c>
      <c r="I110" s="104" t="s">
        <v>849</v>
      </c>
      <c r="J110" s="104" t="s">
        <v>849</v>
      </c>
      <c r="K110" s="104" t="s">
        <v>849</v>
      </c>
      <c r="L110" s="104" t="s">
        <v>849</v>
      </c>
      <c r="M110" s="104" t="s">
        <v>849</v>
      </c>
      <c r="N110" s="104" t="s">
        <v>849</v>
      </c>
      <c r="O110" s="104" t="s">
        <v>849</v>
      </c>
      <c r="P110" s="104" t="s">
        <v>849</v>
      </c>
      <c r="Q110" s="104" t="s">
        <v>849</v>
      </c>
      <c r="R110" s="104" t="s">
        <v>849</v>
      </c>
      <c r="S110" s="104" t="s">
        <v>849</v>
      </c>
      <c r="T110" s="104" t="s">
        <v>849</v>
      </c>
      <c r="U110" s="104" t="s">
        <v>849</v>
      </c>
      <c r="V110" s="104" t="s">
        <v>849</v>
      </c>
      <c r="W110" s="104" t="s">
        <v>849</v>
      </c>
      <c r="X110" s="104" t="s">
        <v>849</v>
      </c>
      <c r="Y110" s="104" t="s">
        <v>849</v>
      </c>
      <c r="Z110" s="104" t="s">
        <v>849</v>
      </c>
      <c r="AA110" s="140" t="s">
        <v>849</v>
      </c>
    </row>
    <row r="111" spans="1:27" s="5" customFormat="1" ht="30" x14ac:dyDescent="0.25">
      <c r="A111" s="205" t="s">
        <v>170</v>
      </c>
      <c r="B111" s="132" t="s">
        <v>848</v>
      </c>
      <c r="C111" s="120" t="s">
        <v>781</v>
      </c>
      <c r="D111" s="104" t="s">
        <v>849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f>K112+K113</f>
        <v>3</v>
      </c>
      <c r="L111" s="346" t="s">
        <v>1032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f>S112+S113</f>
        <v>3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40" t="s">
        <v>849</v>
      </c>
    </row>
    <row r="112" spans="1:27" s="5" customFormat="1" ht="19.5" customHeight="1" x14ac:dyDescent="0.25">
      <c r="A112" s="205">
        <v>1.6</v>
      </c>
      <c r="B112" s="332" t="s">
        <v>1024</v>
      </c>
      <c r="C112" s="120" t="s">
        <v>1025</v>
      </c>
      <c r="D112" s="104" t="s">
        <v>849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2</v>
      </c>
      <c r="L112" s="345">
        <v>44490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2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40" t="s">
        <v>849</v>
      </c>
    </row>
    <row r="113" spans="1:29" s="5" customFormat="1" ht="38.25" customHeight="1" x14ac:dyDescent="0.25">
      <c r="A113" s="119">
        <v>1.6</v>
      </c>
      <c r="B113" s="316" t="s">
        <v>1026</v>
      </c>
      <c r="C113" s="68" t="s">
        <v>1027</v>
      </c>
      <c r="D113" s="104" t="s">
        <v>849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1</v>
      </c>
      <c r="L113" s="345">
        <v>44519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1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40" t="s">
        <v>849</v>
      </c>
      <c r="AB113" s="103"/>
      <c r="AC113" s="103"/>
    </row>
    <row r="114" spans="1:29" s="5" customFormat="1" ht="37.5" customHeight="1" x14ac:dyDescent="0.25">
      <c r="A114" s="264" t="s">
        <v>68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</row>
    <row r="115" spans="1:29" s="5" customFormat="1" x14ac:dyDescent="0.25"/>
    <row r="116" spans="1:29" s="5" customFormat="1" x14ac:dyDescent="0.25"/>
    <row r="117" spans="1:29" s="5" customFormat="1" x14ac:dyDescent="0.25"/>
    <row r="118" spans="1:29" s="5" customFormat="1" x14ac:dyDescent="0.25"/>
    <row r="119" spans="1:29" s="5" customFormat="1" x14ac:dyDescent="0.25"/>
    <row r="120" spans="1:29" s="5" customFormat="1" x14ac:dyDescent="0.25"/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114:AA114"/>
    <mergeCell ref="A13:AA13"/>
    <mergeCell ref="T15:Z17"/>
    <mergeCell ref="A5:AA5"/>
    <mergeCell ref="A8:AA8"/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3"/>
  <sheetViews>
    <sheetView view="pageBreakPreview" zoomScale="75" zoomScaleSheetLayoutView="75" workbookViewId="0">
      <selection activeCell="AB21" sqref="AB21"/>
    </sheetView>
  </sheetViews>
  <sheetFormatPr defaultRowHeight="15.75" x14ac:dyDescent="0.25"/>
  <cols>
    <col min="1" max="1" width="9.125" style="5" customWidth="1"/>
    <col min="2" max="2" width="66.875" style="5" customWidth="1"/>
    <col min="3" max="3" width="16.625" style="5" customWidth="1"/>
    <col min="4" max="4" width="21.625" style="5" customWidth="1"/>
    <col min="5" max="5" width="8.125" style="5" customWidth="1"/>
    <col min="6" max="6" width="5.375" style="5" customWidth="1"/>
    <col min="7" max="7" width="7.125" style="5" customWidth="1"/>
    <col min="8" max="8" width="6.625" style="5" customWidth="1"/>
    <col min="9" max="9" width="6.875" style="5" customWidth="1"/>
    <col min="10" max="10" width="10.375" style="5" customWidth="1"/>
    <col min="11" max="11" width="5.5" style="5" customWidth="1"/>
    <col min="12" max="12" width="6.5" style="5" customWidth="1"/>
    <col min="13" max="13" width="7.625" style="5" customWidth="1"/>
    <col min="14" max="14" width="6.125" style="5" customWidth="1"/>
    <col min="15" max="20" width="5.125" style="5" customWidth="1"/>
    <col min="21" max="21" width="16.25" style="5" customWidth="1"/>
    <col min="22" max="22" width="7.5" style="5" customWidth="1"/>
    <col min="23" max="23" width="6.875" style="3" customWidth="1"/>
    <col min="24" max="24" width="9" style="3"/>
    <col min="25" max="25" width="8.875" style="3" customWidth="1"/>
    <col min="26" max="16384" width="9" style="3"/>
  </cols>
  <sheetData>
    <row r="1" spans="1:54" s="5" customFormat="1" ht="18.75" x14ac:dyDescent="0.25">
      <c r="U1" s="121" t="s">
        <v>57</v>
      </c>
      <c r="X1" s="8"/>
      <c r="AC1" s="8"/>
    </row>
    <row r="2" spans="1:54" s="5" customFormat="1" ht="18.75" x14ac:dyDescent="0.3">
      <c r="U2" s="107" t="s">
        <v>0</v>
      </c>
      <c r="X2" s="8"/>
      <c r="AC2" s="8"/>
    </row>
    <row r="3" spans="1:54" s="5" customFormat="1" ht="18.75" x14ac:dyDescent="0.3">
      <c r="U3" s="107" t="s">
        <v>761</v>
      </c>
      <c r="X3" s="8"/>
      <c r="AC3" s="8"/>
    </row>
    <row r="4" spans="1:54" s="351" customFormat="1" ht="18.75" customHeight="1" x14ac:dyDescent="0.25">
      <c r="A4" s="263" t="s">
        <v>760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60"/>
      <c r="W4" s="60"/>
      <c r="X4" s="60"/>
      <c r="Y4" s="60"/>
      <c r="Z4" s="57"/>
      <c r="AA4" s="57"/>
      <c r="AB4" s="57"/>
      <c r="AC4" s="57"/>
      <c r="AD4" s="57"/>
    </row>
    <row r="5" spans="1:54" s="7" customFormat="1" ht="18.75" customHeight="1" x14ac:dyDescent="0.3">
      <c r="A5" s="222" t="s">
        <v>913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54" s="7" customFormat="1" ht="15" customHeight="1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</row>
    <row r="7" spans="1:54" s="7" customFormat="1" ht="18.75" customHeight="1" x14ac:dyDescent="0.3">
      <c r="A7" s="222" t="s">
        <v>851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46"/>
      <c r="W7" s="46"/>
      <c r="X7" s="46"/>
      <c r="Y7" s="46"/>
      <c r="Z7" s="46"/>
      <c r="AA7" s="46"/>
      <c r="AB7" s="46"/>
      <c r="AC7" s="46"/>
      <c r="AD7" s="46"/>
    </row>
    <row r="8" spans="1:54" s="5" customFormat="1" ht="15.75" customHeight="1" x14ac:dyDescent="0.25">
      <c r="A8" s="265" t="s">
        <v>67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122"/>
      <c r="W8" s="353"/>
      <c r="X8" s="353"/>
      <c r="Y8" s="353"/>
      <c r="Z8" s="323"/>
      <c r="AA8" s="323"/>
      <c r="AB8" s="323"/>
      <c r="AC8" s="323"/>
      <c r="AD8" s="323"/>
    </row>
    <row r="9" spans="1:54" s="5" customForma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324"/>
      <c r="X9" s="324"/>
      <c r="Y9" s="324"/>
      <c r="Z9" s="324"/>
      <c r="AA9" s="324"/>
      <c r="AB9" s="324"/>
      <c r="AC9" s="324"/>
      <c r="AD9" s="324"/>
    </row>
    <row r="10" spans="1:54" s="5" customFormat="1" ht="18.75" x14ac:dyDescent="0.3">
      <c r="A10" s="300" t="s">
        <v>922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54"/>
      <c r="W10" s="54"/>
      <c r="X10" s="54"/>
      <c r="Y10" s="54"/>
      <c r="Z10" s="54"/>
      <c r="AA10" s="54"/>
      <c r="AB10" s="54"/>
      <c r="AC10" s="54"/>
      <c r="AD10" s="54"/>
    </row>
    <row r="11" spans="1:54" s="5" customFormat="1" ht="18.75" x14ac:dyDescent="0.3">
      <c r="AD11" s="107"/>
    </row>
    <row r="12" spans="1:54" s="5" customFormat="1" ht="18.75" x14ac:dyDescent="0.25">
      <c r="B12" s="301" t="s">
        <v>915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123"/>
      <c r="W12" s="333"/>
      <c r="X12" s="333"/>
      <c r="Y12" s="333"/>
      <c r="Z12" s="333"/>
      <c r="AA12" s="325"/>
      <c r="AB12" s="325"/>
      <c r="AC12" s="325"/>
      <c r="AD12" s="325"/>
    </row>
    <row r="13" spans="1:54" s="5" customFormat="1" x14ac:dyDescent="0.25">
      <c r="A13" s="223" t="s">
        <v>855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124"/>
      <c r="W13" s="323"/>
      <c r="X13" s="323"/>
      <c r="Y13" s="323"/>
      <c r="Z13" s="323"/>
      <c r="AA13" s="323"/>
      <c r="AB13" s="323"/>
      <c r="AC13" s="323"/>
      <c r="AD13" s="323"/>
    </row>
    <row r="14" spans="1:54" s="5" customFormat="1" ht="13.5" customHeight="1" x14ac:dyDescent="0.25">
      <c r="B14" s="125"/>
      <c r="C14" s="126"/>
      <c r="D14" s="126"/>
      <c r="E14" s="10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2"/>
      <c r="X14" s="2"/>
      <c r="Y14" s="2"/>
      <c r="Z14" s="2"/>
      <c r="AA14" s="2"/>
      <c r="AH14" s="1"/>
    </row>
    <row r="15" spans="1:54" s="5" customFormat="1" ht="12.75" customHeight="1" x14ac:dyDescent="0.25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58"/>
      <c r="W15" s="58"/>
      <c r="X15" s="58"/>
      <c r="Y15" s="58"/>
      <c r="Z15" s="58"/>
      <c r="AA15" s="58"/>
      <c r="AB15" s="58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s="5" customFormat="1" x14ac:dyDescent="0.25">
      <c r="A16" s="239" t="s">
        <v>61</v>
      </c>
      <c r="B16" s="242" t="s">
        <v>19</v>
      </c>
      <c r="C16" s="242" t="s">
        <v>5</v>
      </c>
      <c r="D16" s="239" t="s">
        <v>60</v>
      </c>
      <c r="E16" s="242" t="s">
        <v>926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 t="s">
        <v>927</v>
      </c>
      <c r="Q16" s="242"/>
      <c r="R16" s="242"/>
      <c r="S16" s="242"/>
      <c r="T16" s="242"/>
      <c r="U16" s="242" t="s">
        <v>7</v>
      </c>
      <c r="V16" s="128"/>
      <c r="W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s="5" customFormat="1" x14ac:dyDescent="0.25">
      <c r="A17" s="240"/>
      <c r="B17" s="242"/>
      <c r="C17" s="242"/>
      <c r="D17" s="240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128"/>
      <c r="W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s="5" customFormat="1" ht="27.75" customHeight="1" x14ac:dyDescent="0.25">
      <c r="A18" s="240"/>
      <c r="B18" s="242"/>
      <c r="C18" s="242"/>
      <c r="D18" s="240"/>
      <c r="E18" s="244" t="s">
        <v>9</v>
      </c>
      <c r="F18" s="244"/>
      <c r="G18" s="244"/>
      <c r="H18" s="244"/>
      <c r="I18" s="244"/>
      <c r="J18" s="244" t="s">
        <v>10</v>
      </c>
      <c r="K18" s="244"/>
      <c r="L18" s="244"/>
      <c r="M18" s="244"/>
      <c r="N18" s="244"/>
      <c r="O18" s="244"/>
      <c r="P18" s="242"/>
      <c r="Q18" s="242"/>
      <c r="R18" s="242"/>
      <c r="S18" s="242"/>
      <c r="T18" s="242"/>
      <c r="U18" s="242"/>
      <c r="V18" s="7"/>
      <c r="W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s="5" customFormat="1" ht="81.75" customHeight="1" x14ac:dyDescent="0.25">
      <c r="A19" s="241"/>
      <c r="B19" s="242"/>
      <c r="C19" s="242"/>
      <c r="D19" s="241"/>
      <c r="E19" s="129" t="s">
        <v>2</v>
      </c>
      <c r="F19" s="129" t="s">
        <v>3</v>
      </c>
      <c r="G19" s="129" t="s">
        <v>51</v>
      </c>
      <c r="H19" s="129" t="s">
        <v>1</v>
      </c>
      <c r="I19" s="129" t="s">
        <v>13</v>
      </c>
      <c r="J19" s="130" t="s">
        <v>149</v>
      </c>
      <c r="K19" s="129" t="s">
        <v>2</v>
      </c>
      <c r="L19" s="129" t="s">
        <v>3</v>
      </c>
      <c r="M19" s="129" t="s">
        <v>51</v>
      </c>
      <c r="N19" s="129" t="s">
        <v>1</v>
      </c>
      <c r="O19" s="129" t="s">
        <v>13</v>
      </c>
      <c r="P19" s="129" t="s">
        <v>2</v>
      </c>
      <c r="Q19" s="129" t="s">
        <v>3</v>
      </c>
      <c r="R19" s="129" t="s">
        <v>51</v>
      </c>
      <c r="S19" s="129" t="s">
        <v>1</v>
      </c>
      <c r="T19" s="129" t="s">
        <v>13</v>
      </c>
      <c r="U19" s="242"/>
      <c r="V19" s="7"/>
      <c r="W19" s="7"/>
    </row>
    <row r="20" spans="1:54" s="5" customFormat="1" x14ac:dyDescent="0.25">
      <c r="A20" s="217">
        <v>1</v>
      </c>
      <c r="B20" s="217">
        <v>2</v>
      </c>
      <c r="C20" s="217">
        <v>3</v>
      </c>
      <c r="D20" s="217">
        <v>4</v>
      </c>
      <c r="E20" s="217">
        <f t="shared" ref="E20:U20" si="0">D20+1</f>
        <v>5</v>
      </c>
      <c r="F20" s="217">
        <f t="shared" si="0"/>
        <v>6</v>
      </c>
      <c r="G20" s="217">
        <f t="shared" si="0"/>
        <v>7</v>
      </c>
      <c r="H20" s="217">
        <f t="shared" si="0"/>
        <v>8</v>
      </c>
      <c r="I20" s="217">
        <f t="shared" si="0"/>
        <v>9</v>
      </c>
      <c r="J20" s="217">
        <f t="shared" si="0"/>
        <v>10</v>
      </c>
      <c r="K20" s="217">
        <f t="shared" si="0"/>
        <v>11</v>
      </c>
      <c r="L20" s="217">
        <f t="shared" si="0"/>
        <v>12</v>
      </c>
      <c r="M20" s="217">
        <f t="shared" si="0"/>
        <v>13</v>
      </c>
      <c r="N20" s="217">
        <f t="shared" si="0"/>
        <v>14</v>
      </c>
      <c r="O20" s="217">
        <f t="shared" si="0"/>
        <v>15</v>
      </c>
      <c r="P20" s="217">
        <f t="shared" si="0"/>
        <v>16</v>
      </c>
      <c r="Q20" s="217">
        <f t="shared" si="0"/>
        <v>17</v>
      </c>
      <c r="R20" s="217">
        <f t="shared" si="0"/>
        <v>18</v>
      </c>
      <c r="S20" s="217">
        <f t="shared" si="0"/>
        <v>19</v>
      </c>
      <c r="T20" s="217">
        <f t="shared" si="0"/>
        <v>20</v>
      </c>
      <c r="U20" s="217">
        <f t="shared" si="0"/>
        <v>21</v>
      </c>
    </row>
    <row r="21" spans="1:54" s="5" customFormat="1" ht="37.5" customHeight="1" x14ac:dyDescent="0.25">
      <c r="A21" s="212" t="s">
        <v>850</v>
      </c>
      <c r="B21" s="131" t="s">
        <v>71</v>
      </c>
      <c r="C21" s="210" t="s">
        <v>849</v>
      </c>
      <c r="D21" s="213" t="s">
        <v>910</v>
      </c>
      <c r="E21" s="193" t="s">
        <v>849</v>
      </c>
      <c r="F21" s="193" t="s">
        <v>849</v>
      </c>
      <c r="G21" s="190">
        <f>G23</f>
        <v>12.199000000000002</v>
      </c>
      <c r="H21" s="193" t="s">
        <v>849</v>
      </c>
      <c r="I21" s="193">
        <f>I23</f>
        <v>1</v>
      </c>
      <c r="J21" s="132" t="s">
        <v>1033</v>
      </c>
      <c r="K21" s="193" t="s">
        <v>849</v>
      </c>
      <c r="L21" s="193" t="s">
        <v>849</v>
      </c>
      <c r="M21" s="190">
        <f>M23</f>
        <v>12.199000000000002</v>
      </c>
      <c r="N21" s="193" t="s">
        <v>849</v>
      </c>
      <c r="O21" s="193">
        <v>1</v>
      </c>
      <c r="P21" s="193" t="s">
        <v>849</v>
      </c>
      <c r="Q21" s="193" t="s">
        <v>849</v>
      </c>
      <c r="R21" s="193" t="s">
        <v>849</v>
      </c>
      <c r="S21" s="193" t="s">
        <v>849</v>
      </c>
      <c r="T21" s="193" t="s">
        <v>849</v>
      </c>
      <c r="U21" s="193" t="s">
        <v>849</v>
      </c>
    </row>
    <row r="22" spans="1:54" s="5" customFormat="1" ht="18.75" customHeight="1" x14ac:dyDescent="0.25">
      <c r="A22" s="205" t="s">
        <v>779</v>
      </c>
      <c r="B22" s="132" t="s">
        <v>780</v>
      </c>
      <c r="C22" s="205" t="s">
        <v>781</v>
      </c>
      <c r="D22" s="193" t="s">
        <v>849</v>
      </c>
      <c r="E22" s="193" t="s">
        <v>849</v>
      </c>
      <c r="F22" s="193" t="s">
        <v>849</v>
      </c>
      <c r="G22" s="193" t="s">
        <v>849</v>
      </c>
      <c r="H22" s="193" t="s">
        <v>849</v>
      </c>
      <c r="I22" s="193" t="s">
        <v>849</v>
      </c>
      <c r="J22" s="193" t="s">
        <v>849</v>
      </c>
      <c r="K22" s="193" t="s">
        <v>849</v>
      </c>
      <c r="L22" s="193" t="s">
        <v>849</v>
      </c>
      <c r="M22" s="193" t="s">
        <v>849</v>
      </c>
      <c r="N22" s="193" t="s">
        <v>849</v>
      </c>
      <c r="O22" s="193" t="s">
        <v>849</v>
      </c>
      <c r="P22" s="193" t="s">
        <v>849</v>
      </c>
      <c r="Q22" s="193" t="s">
        <v>849</v>
      </c>
      <c r="R22" s="193" t="s">
        <v>849</v>
      </c>
      <c r="S22" s="193" t="s">
        <v>849</v>
      </c>
      <c r="T22" s="193" t="s">
        <v>849</v>
      </c>
      <c r="U22" s="193" t="s">
        <v>849</v>
      </c>
    </row>
    <row r="23" spans="1:54" s="5" customFormat="1" ht="34.5" customHeight="1" x14ac:dyDescent="0.25">
      <c r="A23" s="205" t="s">
        <v>782</v>
      </c>
      <c r="B23" s="132" t="s">
        <v>783</v>
      </c>
      <c r="C23" s="205" t="s">
        <v>781</v>
      </c>
      <c r="D23" s="213" t="s">
        <v>910</v>
      </c>
      <c r="E23" s="193" t="s">
        <v>849</v>
      </c>
      <c r="F23" s="193" t="s">
        <v>849</v>
      </c>
      <c r="G23" s="190">
        <f>G49</f>
        <v>12.199000000000002</v>
      </c>
      <c r="H23" s="193" t="s">
        <v>849</v>
      </c>
      <c r="I23" s="193">
        <f>I49</f>
        <v>1</v>
      </c>
      <c r="J23" s="132" t="s">
        <v>1033</v>
      </c>
      <c r="K23" s="193" t="s">
        <v>849</v>
      </c>
      <c r="L23" s="193" t="s">
        <v>849</v>
      </c>
      <c r="M23" s="190">
        <f>M49</f>
        <v>12.199000000000002</v>
      </c>
      <c r="N23" s="193" t="s">
        <v>849</v>
      </c>
      <c r="O23" s="193">
        <v>1</v>
      </c>
      <c r="P23" s="193" t="s">
        <v>849</v>
      </c>
      <c r="Q23" s="193" t="s">
        <v>849</v>
      </c>
      <c r="R23" s="193" t="s">
        <v>849</v>
      </c>
      <c r="S23" s="193" t="s">
        <v>849</v>
      </c>
      <c r="T23" s="193" t="s">
        <v>849</v>
      </c>
      <c r="U23" s="193" t="s">
        <v>849</v>
      </c>
    </row>
    <row r="24" spans="1:54" s="5" customFormat="1" ht="29.25" customHeight="1" x14ac:dyDescent="0.25">
      <c r="A24" s="205" t="s">
        <v>784</v>
      </c>
      <c r="B24" s="132" t="s">
        <v>785</v>
      </c>
      <c r="C24" s="205" t="s">
        <v>781</v>
      </c>
      <c r="D24" s="193" t="s">
        <v>849</v>
      </c>
      <c r="E24" s="193" t="s">
        <v>849</v>
      </c>
      <c r="F24" s="193" t="s">
        <v>849</v>
      </c>
      <c r="G24" s="193" t="s">
        <v>849</v>
      </c>
      <c r="H24" s="193" t="s">
        <v>849</v>
      </c>
      <c r="I24" s="193" t="s">
        <v>849</v>
      </c>
      <c r="J24" s="193" t="s">
        <v>849</v>
      </c>
      <c r="K24" s="193" t="s">
        <v>849</v>
      </c>
      <c r="L24" s="193" t="s">
        <v>849</v>
      </c>
      <c r="M24" s="193" t="s">
        <v>849</v>
      </c>
      <c r="N24" s="193" t="s">
        <v>849</v>
      </c>
      <c r="O24" s="193" t="s">
        <v>849</v>
      </c>
      <c r="P24" s="193" t="s">
        <v>849</v>
      </c>
      <c r="Q24" s="193" t="s">
        <v>849</v>
      </c>
      <c r="R24" s="193" t="s">
        <v>849</v>
      </c>
      <c r="S24" s="193" t="s">
        <v>849</v>
      </c>
      <c r="T24" s="193" t="s">
        <v>849</v>
      </c>
      <c r="U24" s="193" t="s">
        <v>849</v>
      </c>
    </row>
    <row r="25" spans="1:54" s="5" customFormat="1" ht="21" customHeight="1" x14ac:dyDescent="0.25">
      <c r="A25" s="205" t="s">
        <v>786</v>
      </c>
      <c r="B25" s="132" t="s">
        <v>787</v>
      </c>
      <c r="C25" s="205" t="s">
        <v>781</v>
      </c>
      <c r="D25" s="193" t="s">
        <v>849</v>
      </c>
      <c r="E25" s="193" t="s">
        <v>849</v>
      </c>
      <c r="F25" s="193" t="s">
        <v>849</v>
      </c>
      <c r="G25" s="193" t="s">
        <v>849</v>
      </c>
      <c r="H25" s="193" t="s">
        <v>849</v>
      </c>
      <c r="I25" s="193" t="s">
        <v>849</v>
      </c>
      <c r="J25" s="193" t="s">
        <v>849</v>
      </c>
      <c r="K25" s="193" t="s">
        <v>849</v>
      </c>
      <c r="L25" s="193" t="s">
        <v>849</v>
      </c>
      <c r="M25" s="193" t="s">
        <v>849</v>
      </c>
      <c r="N25" s="193" t="s">
        <v>849</v>
      </c>
      <c r="O25" s="193" t="s">
        <v>849</v>
      </c>
      <c r="P25" s="193" t="s">
        <v>849</v>
      </c>
      <c r="Q25" s="193" t="s">
        <v>849</v>
      </c>
      <c r="R25" s="193" t="s">
        <v>849</v>
      </c>
      <c r="S25" s="193" t="s">
        <v>849</v>
      </c>
      <c r="T25" s="193" t="s">
        <v>849</v>
      </c>
      <c r="U25" s="193" t="s">
        <v>849</v>
      </c>
    </row>
    <row r="26" spans="1:54" s="5" customFormat="1" ht="28.5" customHeight="1" x14ac:dyDescent="0.25">
      <c r="A26" s="205" t="s">
        <v>788</v>
      </c>
      <c r="B26" s="132" t="s">
        <v>789</v>
      </c>
      <c r="C26" s="205" t="s">
        <v>781</v>
      </c>
      <c r="D26" s="193" t="s">
        <v>849</v>
      </c>
      <c r="E26" s="193" t="s">
        <v>849</v>
      </c>
      <c r="F26" s="193" t="s">
        <v>849</v>
      </c>
      <c r="G26" s="193" t="s">
        <v>849</v>
      </c>
      <c r="H26" s="193" t="s">
        <v>849</v>
      </c>
      <c r="I26" s="193" t="s">
        <v>849</v>
      </c>
      <c r="J26" s="193" t="s">
        <v>849</v>
      </c>
      <c r="K26" s="193" t="s">
        <v>849</v>
      </c>
      <c r="L26" s="193" t="s">
        <v>849</v>
      </c>
      <c r="M26" s="193" t="s">
        <v>849</v>
      </c>
      <c r="N26" s="193" t="s">
        <v>849</v>
      </c>
      <c r="O26" s="193" t="s">
        <v>849</v>
      </c>
      <c r="P26" s="193" t="s">
        <v>849</v>
      </c>
      <c r="Q26" s="193" t="s">
        <v>849</v>
      </c>
      <c r="R26" s="193" t="s">
        <v>849</v>
      </c>
      <c r="S26" s="193" t="s">
        <v>849</v>
      </c>
      <c r="T26" s="193" t="s">
        <v>849</v>
      </c>
      <c r="U26" s="193" t="s">
        <v>849</v>
      </c>
    </row>
    <row r="27" spans="1:54" s="5" customFormat="1" ht="27.75" customHeight="1" x14ac:dyDescent="0.25">
      <c r="A27" s="205" t="s">
        <v>790</v>
      </c>
      <c r="B27" s="132" t="s">
        <v>791</v>
      </c>
      <c r="C27" s="205" t="s">
        <v>781</v>
      </c>
      <c r="D27" s="193" t="s">
        <v>849</v>
      </c>
      <c r="E27" s="193" t="s">
        <v>849</v>
      </c>
      <c r="F27" s="193" t="s">
        <v>849</v>
      </c>
      <c r="G27" s="193" t="s">
        <v>849</v>
      </c>
      <c r="H27" s="193" t="s">
        <v>849</v>
      </c>
      <c r="I27" s="193" t="s">
        <v>849</v>
      </c>
      <c r="J27" s="193" t="s">
        <v>849</v>
      </c>
      <c r="K27" s="193" t="s">
        <v>849</v>
      </c>
      <c r="L27" s="193" t="s">
        <v>849</v>
      </c>
      <c r="M27" s="193" t="s">
        <v>849</v>
      </c>
      <c r="N27" s="193" t="s">
        <v>849</v>
      </c>
      <c r="O27" s="193" t="s">
        <v>849</v>
      </c>
      <c r="P27" s="193" t="s">
        <v>849</v>
      </c>
      <c r="Q27" s="193" t="s">
        <v>849</v>
      </c>
      <c r="R27" s="193" t="s">
        <v>849</v>
      </c>
      <c r="S27" s="193" t="s">
        <v>849</v>
      </c>
      <c r="T27" s="193" t="s">
        <v>849</v>
      </c>
      <c r="U27" s="193" t="s">
        <v>849</v>
      </c>
    </row>
    <row r="28" spans="1:54" s="5" customFormat="1" ht="19.5" customHeight="1" x14ac:dyDescent="0.25">
      <c r="A28" s="309" t="s">
        <v>792</v>
      </c>
      <c r="B28" s="347" t="s">
        <v>793</v>
      </c>
      <c r="C28" s="309"/>
      <c r="D28" s="193" t="s">
        <v>849</v>
      </c>
      <c r="E28" s="193" t="s">
        <v>849</v>
      </c>
      <c r="F28" s="193" t="s">
        <v>849</v>
      </c>
      <c r="G28" s="193" t="s">
        <v>849</v>
      </c>
      <c r="H28" s="193" t="s">
        <v>849</v>
      </c>
      <c r="I28" s="193" t="s">
        <v>849</v>
      </c>
      <c r="J28" s="193" t="s">
        <v>849</v>
      </c>
      <c r="K28" s="193" t="s">
        <v>849</v>
      </c>
      <c r="L28" s="193" t="s">
        <v>849</v>
      </c>
      <c r="M28" s="193" t="s">
        <v>849</v>
      </c>
      <c r="N28" s="193" t="s">
        <v>849</v>
      </c>
      <c r="O28" s="193" t="s">
        <v>849</v>
      </c>
      <c r="P28" s="193" t="s">
        <v>849</v>
      </c>
      <c r="Q28" s="193" t="s">
        <v>849</v>
      </c>
      <c r="R28" s="193" t="s">
        <v>849</v>
      </c>
      <c r="S28" s="193" t="s">
        <v>849</v>
      </c>
      <c r="T28" s="193" t="s">
        <v>849</v>
      </c>
      <c r="U28" s="193" t="s">
        <v>849</v>
      </c>
    </row>
    <row r="29" spans="1:54" s="5" customFormat="1" ht="27.75" customHeight="1" x14ac:dyDescent="0.25">
      <c r="A29" s="205" t="s">
        <v>77</v>
      </c>
      <c r="B29" s="132" t="s">
        <v>794</v>
      </c>
      <c r="C29" s="205" t="s">
        <v>781</v>
      </c>
      <c r="D29" s="193" t="s">
        <v>849</v>
      </c>
      <c r="E29" s="193" t="s">
        <v>849</v>
      </c>
      <c r="F29" s="193" t="s">
        <v>849</v>
      </c>
      <c r="G29" s="193" t="s">
        <v>849</v>
      </c>
      <c r="H29" s="193" t="s">
        <v>849</v>
      </c>
      <c r="I29" s="193" t="s">
        <v>849</v>
      </c>
      <c r="J29" s="193" t="s">
        <v>849</v>
      </c>
      <c r="K29" s="193" t="s">
        <v>849</v>
      </c>
      <c r="L29" s="193" t="s">
        <v>849</v>
      </c>
      <c r="M29" s="193" t="s">
        <v>849</v>
      </c>
      <c r="N29" s="193" t="s">
        <v>849</v>
      </c>
      <c r="O29" s="193" t="s">
        <v>849</v>
      </c>
      <c r="P29" s="193" t="s">
        <v>849</v>
      </c>
      <c r="Q29" s="193" t="s">
        <v>849</v>
      </c>
      <c r="R29" s="193" t="s">
        <v>849</v>
      </c>
      <c r="S29" s="193" t="s">
        <v>849</v>
      </c>
      <c r="T29" s="193" t="s">
        <v>849</v>
      </c>
      <c r="U29" s="193" t="s">
        <v>849</v>
      </c>
    </row>
    <row r="30" spans="1:54" s="5" customFormat="1" ht="27.75" customHeight="1" x14ac:dyDescent="0.25">
      <c r="A30" s="205" t="s">
        <v>79</v>
      </c>
      <c r="B30" s="132" t="s">
        <v>795</v>
      </c>
      <c r="C30" s="205" t="s">
        <v>781</v>
      </c>
      <c r="D30" s="193" t="s">
        <v>849</v>
      </c>
      <c r="E30" s="193" t="s">
        <v>849</v>
      </c>
      <c r="F30" s="193" t="s">
        <v>849</v>
      </c>
      <c r="G30" s="193" t="s">
        <v>849</v>
      </c>
      <c r="H30" s="193" t="s">
        <v>849</v>
      </c>
      <c r="I30" s="193" t="s">
        <v>849</v>
      </c>
      <c r="J30" s="193" t="s">
        <v>849</v>
      </c>
      <c r="K30" s="193" t="s">
        <v>849</v>
      </c>
      <c r="L30" s="193" t="s">
        <v>849</v>
      </c>
      <c r="M30" s="193" t="s">
        <v>849</v>
      </c>
      <c r="N30" s="193" t="s">
        <v>849</v>
      </c>
      <c r="O30" s="193" t="s">
        <v>849</v>
      </c>
      <c r="P30" s="193" t="s">
        <v>849</v>
      </c>
      <c r="Q30" s="193" t="s">
        <v>849</v>
      </c>
      <c r="R30" s="193" t="s">
        <v>849</v>
      </c>
      <c r="S30" s="193" t="s">
        <v>849</v>
      </c>
      <c r="T30" s="193" t="s">
        <v>849</v>
      </c>
      <c r="U30" s="193" t="s">
        <v>849</v>
      </c>
    </row>
    <row r="31" spans="1:54" s="5" customFormat="1" ht="36" customHeight="1" x14ac:dyDescent="0.25">
      <c r="A31" s="205" t="s">
        <v>80</v>
      </c>
      <c r="B31" s="132" t="s">
        <v>796</v>
      </c>
      <c r="C31" s="205" t="s">
        <v>781</v>
      </c>
      <c r="D31" s="193" t="s">
        <v>849</v>
      </c>
      <c r="E31" s="193" t="s">
        <v>849</v>
      </c>
      <c r="F31" s="193" t="s">
        <v>849</v>
      </c>
      <c r="G31" s="193" t="s">
        <v>849</v>
      </c>
      <c r="H31" s="193" t="s">
        <v>849</v>
      </c>
      <c r="I31" s="193" t="s">
        <v>849</v>
      </c>
      <c r="J31" s="193" t="s">
        <v>849</v>
      </c>
      <c r="K31" s="193" t="s">
        <v>849</v>
      </c>
      <c r="L31" s="193" t="s">
        <v>849</v>
      </c>
      <c r="M31" s="193" t="s">
        <v>849</v>
      </c>
      <c r="N31" s="193" t="s">
        <v>849</v>
      </c>
      <c r="O31" s="193" t="s">
        <v>849</v>
      </c>
      <c r="P31" s="193" t="s">
        <v>849</v>
      </c>
      <c r="Q31" s="193" t="s">
        <v>849</v>
      </c>
      <c r="R31" s="193" t="s">
        <v>849</v>
      </c>
      <c r="S31" s="193" t="s">
        <v>849</v>
      </c>
      <c r="T31" s="193" t="s">
        <v>849</v>
      </c>
      <c r="U31" s="193" t="s">
        <v>849</v>
      </c>
    </row>
    <row r="32" spans="1:54" s="5" customFormat="1" ht="42.75" customHeight="1" x14ac:dyDescent="0.25">
      <c r="A32" s="205" t="s">
        <v>82</v>
      </c>
      <c r="B32" s="132" t="s">
        <v>797</v>
      </c>
      <c r="C32" s="205" t="s">
        <v>781</v>
      </c>
      <c r="D32" s="193" t="s">
        <v>849</v>
      </c>
      <c r="E32" s="193" t="s">
        <v>849</v>
      </c>
      <c r="F32" s="193" t="s">
        <v>849</v>
      </c>
      <c r="G32" s="193" t="s">
        <v>849</v>
      </c>
      <c r="H32" s="193" t="s">
        <v>849</v>
      </c>
      <c r="I32" s="193" t="s">
        <v>849</v>
      </c>
      <c r="J32" s="193" t="s">
        <v>849</v>
      </c>
      <c r="K32" s="193" t="s">
        <v>849</v>
      </c>
      <c r="L32" s="193" t="s">
        <v>849</v>
      </c>
      <c r="M32" s="193" t="s">
        <v>849</v>
      </c>
      <c r="N32" s="193" t="s">
        <v>849</v>
      </c>
      <c r="O32" s="193" t="s">
        <v>849</v>
      </c>
      <c r="P32" s="193" t="s">
        <v>849</v>
      </c>
      <c r="Q32" s="193" t="s">
        <v>849</v>
      </c>
      <c r="R32" s="193" t="s">
        <v>849</v>
      </c>
      <c r="S32" s="193" t="s">
        <v>849</v>
      </c>
      <c r="T32" s="193" t="s">
        <v>849</v>
      </c>
      <c r="U32" s="193" t="s">
        <v>849</v>
      </c>
    </row>
    <row r="33" spans="1:21" s="5" customFormat="1" ht="27.75" customHeight="1" x14ac:dyDescent="0.25">
      <c r="A33" s="205" t="s">
        <v>84</v>
      </c>
      <c r="B33" s="132" t="s">
        <v>798</v>
      </c>
      <c r="C33" s="205" t="s">
        <v>781</v>
      </c>
      <c r="D33" s="193" t="s">
        <v>849</v>
      </c>
      <c r="E33" s="193" t="s">
        <v>849</v>
      </c>
      <c r="F33" s="193" t="s">
        <v>849</v>
      </c>
      <c r="G33" s="193" t="s">
        <v>849</v>
      </c>
      <c r="H33" s="193" t="s">
        <v>849</v>
      </c>
      <c r="I33" s="193" t="s">
        <v>849</v>
      </c>
      <c r="J33" s="193" t="s">
        <v>849</v>
      </c>
      <c r="K33" s="193" t="s">
        <v>849</v>
      </c>
      <c r="L33" s="193" t="s">
        <v>849</v>
      </c>
      <c r="M33" s="193" t="s">
        <v>849</v>
      </c>
      <c r="N33" s="193" t="s">
        <v>849</v>
      </c>
      <c r="O33" s="193" t="s">
        <v>849</v>
      </c>
      <c r="P33" s="193" t="s">
        <v>849</v>
      </c>
      <c r="Q33" s="193" t="s">
        <v>849</v>
      </c>
      <c r="R33" s="193" t="s">
        <v>849</v>
      </c>
      <c r="S33" s="193" t="s">
        <v>849</v>
      </c>
      <c r="T33" s="193" t="s">
        <v>849</v>
      </c>
      <c r="U33" s="193" t="s">
        <v>849</v>
      </c>
    </row>
    <row r="34" spans="1:21" s="5" customFormat="1" ht="27.75" customHeight="1" x14ac:dyDescent="0.25">
      <c r="A34" s="205" t="s">
        <v>92</v>
      </c>
      <c r="B34" s="132" t="s">
        <v>799</v>
      </c>
      <c r="C34" s="205" t="s">
        <v>781</v>
      </c>
      <c r="D34" s="193" t="s">
        <v>849</v>
      </c>
      <c r="E34" s="193" t="s">
        <v>849</v>
      </c>
      <c r="F34" s="193" t="s">
        <v>849</v>
      </c>
      <c r="G34" s="193" t="s">
        <v>849</v>
      </c>
      <c r="H34" s="193" t="s">
        <v>849</v>
      </c>
      <c r="I34" s="193" t="s">
        <v>849</v>
      </c>
      <c r="J34" s="193" t="s">
        <v>849</v>
      </c>
      <c r="K34" s="193" t="s">
        <v>849</v>
      </c>
      <c r="L34" s="193" t="s">
        <v>849</v>
      </c>
      <c r="M34" s="193" t="s">
        <v>849</v>
      </c>
      <c r="N34" s="193" t="s">
        <v>849</v>
      </c>
      <c r="O34" s="193" t="s">
        <v>849</v>
      </c>
      <c r="P34" s="193" t="s">
        <v>849</v>
      </c>
      <c r="Q34" s="193" t="s">
        <v>849</v>
      </c>
      <c r="R34" s="193" t="s">
        <v>849</v>
      </c>
      <c r="S34" s="193" t="s">
        <v>849</v>
      </c>
      <c r="T34" s="193" t="s">
        <v>849</v>
      </c>
      <c r="U34" s="193" t="s">
        <v>849</v>
      </c>
    </row>
    <row r="35" spans="1:21" s="5" customFormat="1" ht="38.25" customHeight="1" x14ac:dyDescent="0.25">
      <c r="A35" s="205" t="s">
        <v>701</v>
      </c>
      <c r="B35" s="132" t="s">
        <v>800</v>
      </c>
      <c r="C35" s="205" t="s">
        <v>781</v>
      </c>
      <c r="D35" s="193" t="s">
        <v>849</v>
      </c>
      <c r="E35" s="193" t="s">
        <v>849</v>
      </c>
      <c r="F35" s="193" t="s">
        <v>849</v>
      </c>
      <c r="G35" s="193" t="s">
        <v>849</v>
      </c>
      <c r="H35" s="193" t="s">
        <v>849</v>
      </c>
      <c r="I35" s="193" t="s">
        <v>849</v>
      </c>
      <c r="J35" s="193" t="s">
        <v>849</v>
      </c>
      <c r="K35" s="193" t="s">
        <v>849</v>
      </c>
      <c r="L35" s="193" t="s">
        <v>849</v>
      </c>
      <c r="M35" s="193" t="s">
        <v>849</v>
      </c>
      <c r="N35" s="193" t="s">
        <v>849</v>
      </c>
      <c r="O35" s="193" t="s">
        <v>849</v>
      </c>
      <c r="P35" s="193" t="s">
        <v>849</v>
      </c>
      <c r="Q35" s="193" t="s">
        <v>849</v>
      </c>
      <c r="R35" s="193" t="s">
        <v>849</v>
      </c>
      <c r="S35" s="193" t="s">
        <v>849</v>
      </c>
      <c r="T35" s="193" t="s">
        <v>849</v>
      </c>
      <c r="U35" s="193" t="s">
        <v>849</v>
      </c>
    </row>
    <row r="36" spans="1:21" s="5" customFormat="1" ht="27.75" customHeight="1" x14ac:dyDescent="0.25">
      <c r="A36" s="205" t="s">
        <v>702</v>
      </c>
      <c r="B36" s="132" t="s">
        <v>801</v>
      </c>
      <c r="C36" s="205" t="s">
        <v>781</v>
      </c>
      <c r="D36" s="193" t="s">
        <v>849</v>
      </c>
      <c r="E36" s="193" t="s">
        <v>849</v>
      </c>
      <c r="F36" s="193" t="s">
        <v>849</v>
      </c>
      <c r="G36" s="193" t="s">
        <v>849</v>
      </c>
      <c r="H36" s="193" t="s">
        <v>849</v>
      </c>
      <c r="I36" s="193" t="s">
        <v>849</v>
      </c>
      <c r="J36" s="193" t="s">
        <v>849</v>
      </c>
      <c r="K36" s="193" t="s">
        <v>849</v>
      </c>
      <c r="L36" s="193" t="s">
        <v>849</v>
      </c>
      <c r="M36" s="193" t="s">
        <v>849</v>
      </c>
      <c r="N36" s="193" t="s">
        <v>849</v>
      </c>
      <c r="O36" s="193" t="s">
        <v>849</v>
      </c>
      <c r="P36" s="193" t="s">
        <v>849</v>
      </c>
      <c r="Q36" s="193" t="s">
        <v>849</v>
      </c>
      <c r="R36" s="193" t="s">
        <v>849</v>
      </c>
      <c r="S36" s="193" t="s">
        <v>849</v>
      </c>
      <c r="T36" s="193" t="s">
        <v>849</v>
      </c>
      <c r="U36" s="193" t="s">
        <v>849</v>
      </c>
    </row>
    <row r="37" spans="1:21" s="5" customFormat="1" ht="27.75" customHeight="1" x14ac:dyDescent="0.25">
      <c r="A37" s="205" t="s">
        <v>93</v>
      </c>
      <c r="B37" s="132" t="s">
        <v>802</v>
      </c>
      <c r="C37" s="205" t="s">
        <v>781</v>
      </c>
      <c r="D37" s="193" t="s">
        <v>849</v>
      </c>
      <c r="E37" s="193" t="s">
        <v>849</v>
      </c>
      <c r="F37" s="193" t="s">
        <v>849</v>
      </c>
      <c r="G37" s="193" t="s">
        <v>849</v>
      </c>
      <c r="H37" s="193" t="s">
        <v>849</v>
      </c>
      <c r="I37" s="193" t="s">
        <v>849</v>
      </c>
      <c r="J37" s="193" t="s">
        <v>849</v>
      </c>
      <c r="K37" s="193" t="s">
        <v>849</v>
      </c>
      <c r="L37" s="193" t="s">
        <v>849</v>
      </c>
      <c r="M37" s="193" t="s">
        <v>849</v>
      </c>
      <c r="N37" s="193" t="s">
        <v>849</v>
      </c>
      <c r="O37" s="193" t="s">
        <v>849</v>
      </c>
      <c r="P37" s="193" t="s">
        <v>849</v>
      </c>
      <c r="Q37" s="193" t="s">
        <v>849</v>
      </c>
      <c r="R37" s="193" t="s">
        <v>849</v>
      </c>
      <c r="S37" s="193" t="s">
        <v>849</v>
      </c>
      <c r="T37" s="193" t="s">
        <v>849</v>
      </c>
      <c r="U37" s="193" t="s">
        <v>849</v>
      </c>
    </row>
    <row r="38" spans="1:21" s="5" customFormat="1" ht="27" customHeight="1" x14ac:dyDescent="0.25">
      <c r="A38" s="205" t="s">
        <v>803</v>
      </c>
      <c r="B38" s="132" t="s">
        <v>804</v>
      </c>
      <c r="C38" s="205" t="s">
        <v>781</v>
      </c>
      <c r="D38" s="193" t="s">
        <v>849</v>
      </c>
      <c r="E38" s="193" t="s">
        <v>849</v>
      </c>
      <c r="F38" s="193" t="s">
        <v>849</v>
      </c>
      <c r="G38" s="193" t="s">
        <v>849</v>
      </c>
      <c r="H38" s="193" t="s">
        <v>849</v>
      </c>
      <c r="I38" s="193" t="s">
        <v>849</v>
      </c>
      <c r="J38" s="193" t="s">
        <v>849</v>
      </c>
      <c r="K38" s="193" t="s">
        <v>849</v>
      </c>
      <c r="L38" s="193" t="s">
        <v>849</v>
      </c>
      <c r="M38" s="193" t="s">
        <v>849</v>
      </c>
      <c r="N38" s="193" t="s">
        <v>849</v>
      </c>
      <c r="O38" s="193" t="s">
        <v>849</v>
      </c>
      <c r="P38" s="193" t="s">
        <v>849</v>
      </c>
      <c r="Q38" s="193" t="s">
        <v>849</v>
      </c>
      <c r="R38" s="193" t="s">
        <v>849</v>
      </c>
      <c r="S38" s="193" t="s">
        <v>849</v>
      </c>
      <c r="T38" s="193" t="s">
        <v>849</v>
      </c>
      <c r="U38" s="193" t="s">
        <v>849</v>
      </c>
    </row>
    <row r="39" spans="1:21" s="5" customFormat="1" ht="48.75" customHeight="1" x14ac:dyDescent="0.25">
      <c r="A39" s="205" t="s">
        <v>803</v>
      </c>
      <c r="B39" s="132" t="s">
        <v>805</v>
      </c>
      <c r="C39" s="205" t="s">
        <v>781</v>
      </c>
      <c r="D39" s="193" t="s">
        <v>849</v>
      </c>
      <c r="E39" s="193" t="s">
        <v>849</v>
      </c>
      <c r="F39" s="193" t="s">
        <v>849</v>
      </c>
      <c r="G39" s="193" t="s">
        <v>849</v>
      </c>
      <c r="H39" s="193" t="s">
        <v>849</v>
      </c>
      <c r="I39" s="193" t="s">
        <v>849</v>
      </c>
      <c r="J39" s="193" t="s">
        <v>849</v>
      </c>
      <c r="K39" s="193" t="s">
        <v>849</v>
      </c>
      <c r="L39" s="193" t="s">
        <v>849</v>
      </c>
      <c r="M39" s="193" t="s">
        <v>849</v>
      </c>
      <c r="N39" s="193" t="s">
        <v>849</v>
      </c>
      <c r="O39" s="193" t="s">
        <v>849</v>
      </c>
      <c r="P39" s="193" t="s">
        <v>849</v>
      </c>
      <c r="Q39" s="193" t="s">
        <v>849</v>
      </c>
      <c r="R39" s="193" t="s">
        <v>849</v>
      </c>
      <c r="S39" s="193" t="s">
        <v>849</v>
      </c>
      <c r="T39" s="193" t="s">
        <v>849</v>
      </c>
      <c r="U39" s="193" t="s">
        <v>849</v>
      </c>
    </row>
    <row r="40" spans="1:21" s="5" customFormat="1" ht="51" customHeight="1" x14ac:dyDescent="0.25">
      <c r="A40" s="205" t="s">
        <v>803</v>
      </c>
      <c r="B40" s="132" t="s">
        <v>806</v>
      </c>
      <c r="C40" s="205" t="s">
        <v>781</v>
      </c>
      <c r="D40" s="193" t="s">
        <v>849</v>
      </c>
      <c r="E40" s="193" t="s">
        <v>849</v>
      </c>
      <c r="F40" s="193" t="s">
        <v>849</v>
      </c>
      <c r="G40" s="193" t="s">
        <v>849</v>
      </c>
      <c r="H40" s="193" t="s">
        <v>849</v>
      </c>
      <c r="I40" s="193" t="s">
        <v>849</v>
      </c>
      <c r="J40" s="193" t="s">
        <v>849</v>
      </c>
      <c r="K40" s="193" t="s">
        <v>849</v>
      </c>
      <c r="L40" s="193" t="s">
        <v>849</v>
      </c>
      <c r="M40" s="193" t="s">
        <v>849</v>
      </c>
      <c r="N40" s="193" t="s">
        <v>849</v>
      </c>
      <c r="O40" s="193" t="s">
        <v>849</v>
      </c>
      <c r="P40" s="193" t="s">
        <v>849</v>
      </c>
      <c r="Q40" s="193" t="s">
        <v>849</v>
      </c>
      <c r="R40" s="193" t="s">
        <v>849</v>
      </c>
      <c r="S40" s="193" t="s">
        <v>849</v>
      </c>
      <c r="T40" s="193" t="s">
        <v>849</v>
      </c>
      <c r="U40" s="193" t="s">
        <v>849</v>
      </c>
    </row>
    <row r="41" spans="1:21" s="5" customFormat="1" ht="45.75" customHeight="1" x14ac:dyDescent="0.25">
      <c r="A41" s="205" t="s">
        <v>803</v>
      </c>
      <c r="B41" s="132" t="s">
        <v>807</v>
      </c>
      <c r="C41" s="205" t="s">
        <v>781</v>
      </c>
      <c r="D41" s="193" t="s">
        <v>849</v>
      </c>
      <c r="E41" s="193" t="s">
        <v>849</v>
      </c>
      <c r="F41" s="193" t="s">
        <v>849</v>
      </c>
      <c r="G41" s="193" t="s">
        <v>849</v>
      </c>
      <c r="H41" s="193" t="s">
        <v>849</v>
      </c>
      <c r="I41" s="193" t="s">
        <v>849</v>
      </c>
      <c r="J41" s="193" t="s">
        <v>849</v>
      </c>
      <c r="K41" s="193" t="s">
        <v>849</v>
      </c>
      <c r="L41" s="193" t="s">
        <v>849</v>
      </c>
      <c r="M41" s="193" t="s">
        <v>849</v>
      </c>
      <c r="N41" s="193" t="s">
        <v>849</v>
      </c>
      <c r="O41" s="193" t="s">
        <v>849</v>
      </c>
      <c r="P41" s="193" t="s">
        <v>849</v>
      </c>
      <c r="Q41" s="193" t="s">
        <v>849</v>
      </c>
      <c r="R41" s="193" t="s">
        <v>849</v>
      </c>
      <c r="S41" s="193" t="s">
        <v>849</v>
      </c>
      <c r="T41" s="193" t="s">
        <v>849</v>
      </c>
      <c r="U41" s="193" t="s">
        <v>849</v>
      </c>
    </row>
    <row r="42" spans="1:21" s="5" customFormat="1" ht="22.5" customHeight="1" x14ac:dyDescent="0.25">
      <c r="A42" s="205" t="s">
        <v>808</v>
      </c>
      <c r="B42" s="132" t="s">
        <v>804</v>
      </c>
      <c r="C42" s="205" t="s">
        <v>781</v>
      </c>
      <c r="D42" s="193" t="s">
        <v>849</v>
      </c>
      <c r="E42" s="193" t="s">
        <v>849</v>
      </c>
      <c r="F42" s="193" t="s">
        <v>849</v>
      </c>
      <c r="G42" s="193" t="s">
        <v>849</v>
      </c>
      <c r="H42" s="193" t="s">
        <v>849</v>
      </c>
      <c r="I42" s="193" t="s">
        <v>849</v>
      </c>
      <c r="J42" s="193" t="s">
        <v>849</v>
      </c>
      <c r="K42" s="193" t="s">
        <v>849</v>
      </c>
      <c r="L42" s="193" t="s">
        <v>849</v>
      </c>
      <c r="M42" s="193" t="s">
        <v>849</v>
      </c>
      <c r="N42" s="193" t="s">
        <v>849</v>
      </c>
      <c r="O42" s="193" t="s">
        <v>849</v>
      </c>
      <c r="P42" s="193" t="s">
        <v>849</v>
      </c>
      <c r="Q42" s="193" t="s">
        <v>849</v>
      </c>
      <c r="R42" s="193" t="s">
        <v>849</v>
      </c>
      <c r="S42" s="193" t="s">
        <v>849</v>
      </c>
      <c r="T42" s="193" t="s">
        <v>849</v>
      </c>
      <c r="U42" s="193" t="s">
        <v>849</v>
      </c>
    </row>
    <row r="43" spans="1:21" s="5" customFormat="1" ht="52.5" customHeight="1" x14ac:dyDescent="0.25">
      <c r="A43" s="205" t="s">
        <v>808</v>
      </c>
      <c r="B43" s="132" t="s">
        <v>805</v>
      </c>
      <c r="C43" s="205" t="s">
        <v>781</v>
      </c>
      <c r="D43" s="193" t="s">
        <v>849</v>
      </c>
      <c r="E43" s="193" t="s">
        <v>849</v>
      </c>
      <c r="F43" s="193" t="s">
        <v>849</v>
      </c>
      <c r="G43" s="193" t="s">
        <v>849</v>
      </c>
      <c r="H43" s="193" t="s">
        <v>849</v>
      </c>
      <c r="I43" s="193" t="s">
        <v>849</v>
      </c>
      <c r="J43" s="193" t="s">
        <v>849</v>
      </c>
      <c r="K43" s="193" t="s">
        <v>849</v>
      </c>
      <c r="L43" s="193" t="s">
        <v>849</v>
      </c>
      <c r="M43" s="193" t="s">
        <v>849</v>
      </c>
      <c r="N43" s="193" t="s">
        <v>849</v>
      </c>
      <c r="O43" s="193" t="s">
        <v>849</v>
      </c>
      <c r="P43" s="193" t="s">
        <v>849</v>
      </c>
      <c r="Q43" s="193" t="s">
        <v>849</v>
      </c>
      <c r="R43" s="193" t="s">
        <v>849</v>
      </c>
      <c r="S43" s="193" t="s">
        <v>849</v>
      </c>
      <c r="T43" s="193" t="s">
        <v>849</v>
      </c>
      <c r="U43" s="193" t="s">
        <v>849</v>
      </c>
    </row>
    <row r="44" spans="1:21" s="5" customFormat="1" ht="48.75" customHeight="1" x14ac:dyDescent="0.25">
      <c r="A44" s="205" t="s">
        <v>808</v>
      </c>
      <c r="B44" s="132" t="s">
        <v>806</v>
      </c>
      <c r="C44" s="205" t="s">
        <v>781</v>
      </c>
      <c r="D44" s="193" t="s">
        <v>849</v>
      </c>
      <c r="E44" s="193" t="s">
        <v>849</v>
      </c>
      <c r="F44" s="193" t="s">
        <v>849</v>
      </c>
      <c r="G44" s="193" t="s">
        <v>849</v>
      </c>
      <c r="H44" s="193" t="s">
        <v>849</v>
      </c>
      <c r="I44" s="193" t="s">
        <v>849</v>
      </c>
      <c r="J44" s="193" t="s">
        <v>849</v>
      </c>
      <c r="K44" s="193" t="s">
        <v>849</v>
      </c>
      <c r="L44" s="193" t="s">
        <v>849</v>
      </c>
      <c r="M44" s="193" t="s">
        <v>849</v>
      </c>
      <c r="N44" s="193" t="s">
        <v>849</v>
      </c>
      <c r="O44" s="193" t="s">
        <v>849</v>
      </c>
      <c r="P44" s="193" t="s">
        <v>849</v>
      </c>
      <c r="Q44" s="193" t="s">
        <v>849</v>
      </c>
      <c r="R44" s="193" t="s">
        <v>849</v>
      </c>
      <c r="S44" s="193" t="s">
        <v>849</v>
      </c>
      <c r="T44" s="193" t="s">
        <v>849</v>
      </c>
      <c r="U44" s="193" t="s">
        <v>849</v>
      </c>
    </row>
    <row r="45" spans="1:21" s="5" customFormat="1" ht="53.25" customHeight="1" x14ac:dyDescent="0.25">
      <c r="A45" s="205" t="s">
        <v>808</v>
      </c>
      <c r="B45" s="132" t="s">
        <v>809</v>
      </c>
      <c r="C45" s="205" t="s">
        <v>781</v>
      </c>
      <c r="D45" s="193" t="s">
        <v>849</v>
      </c>
      <c r="E45" s="193" t="s">
        <v>849</v>
      </c>
      <c r="F45" s="193" t="s">
        <v>849</v>
      </c>
      <c r="G45" s="193" t="s">
        <v>849</v>
      </c>
      <c r="H45" s="193" t="s">
        <v>849</v>
      </c>
      <c r="I45" s="193" t="s">
        <v>849</v>
      </c>
      <c r="J45" s="193" t="s">
        <v>849</v>
      </c>
      <c r="K45" s="193" t="s">
        <v>849</v>
      </c>
      <c r="L45" s="193" t="s">
        <v>849</v>
      </c>
      <c r="M45" s="193" t="s">
        <v>849</v>
      </c>
      <c r="N45" s="193" t="s">
        <v>849</v>
      </c>
      <c r="O45" s="193" t="s">
        <v>849</v>
      </c>
      <c r="P45" s="193" t="s">
        <v>849</v>
      </c>
      <c r="Q45" s="193" t="s">
        <v>849</v>
      </c>
      <c r="R45" s="193" t="s">
        <v>849</v>
      </c>
      <c r="S45" s="193" t="s">
        <v>849</v>
      </c>
      <c r="T45" s="193" t="s">
        <v>849</v>
      </c>
      <c r="U45" s="193" t="s">
        <v>849</v>
      </c>
    </row>
    <row r="46" spans="1:21" s="5" customFormat="1" ht="48" customHeight="1" x14ac:dyDescent="0.25">
      <c r="A46" s="205" t="s">
        <v>810</v>
      </c>
      <c r="B46" s="132" t="s">
        <v>811</v>
      </c>
      <c r="C46" s="205" t="s">
        <v>781</v>
      </c>
      <c r="D46" s="193" t="s">
        <v>849</v>
      </c>
      <c r="E46" s="193" t="s">
        <v>849</v>
      </c>
      <c r="F46" s="193" t="s">
        <v>849</v>
      </c>
      <c r="G46" s="193" t="s">
        <v>849</v>
      </c>
      <c r="H46" s="193" t="s">
        <v>849</v>
      </c>
      <c r="I46" s="193" t="s">
        <v>849</v>
      </c>
      <c r="J46" s="193" t="s">
        <v>849</v>
      </c>
      <c r="K46" s="193" t="s">
        <v>849</v>
      </c>
      <c r="L46" s="193" t="s">
        <v>849</v>
      </c>
      <c r="M46" s="193" t="s">
        <v>849</v>
      </c>
      <c r="N46" s="193" t="s">
        <v>849</v>
      </c>
      <c r="O46" s="193" t="s">
        <v>849</v>
      </c>
      <c r="P46" s="193" t="s">
        <v>849</v>
      </c>
      <c r="Q46" s="193" t="s">
        <v>849</v>
      </c>
      <c r="R46" s="193" t="s">
        <v>849</v>
      </c>
      <c r="S46" s="193" t="s">
        <v>849</v>
      </c>
      <c r="T46" s="193" t="s">
        <v>849</v>
      </c>
      <c r="U46" s="193" t="s">
        <v>849</v>
      </c>
    </row>
    <row r="47" spans="1:21" s="5" customFormat="1" ht="43.5" customHeight="1" x14ac:dyDescent="0.25">
      <c r="A47" s="205" t="s">
        <v>812</v>
      </c>
      <c r="B47" s="132" t="s">
        <v>813</v>
      </c>
      <c r="C47" s="205" t="s">
        <v>781</v>
      </c>
      <c r="D47" s="193" t="s">
        <v>849</v>
      </c>
      <c r="E47" s="193" t="s">
        <v>849</v>
      </c>
      <c r="F47" s="193" t="s">
        <v>849</v>
      </c>
      <c r="G47" s="193" t="s">
        <v>849</v>
      </c>
      <c r="H47" s="193" t="s">
        <v>849</v>
      </c>
      <c r="I47" s="193" t="s">
        <v>849</v>
      </c>
      <c r="J47" s="193" t="s">
        <v>849</v>
      </c>
      <c r="K47" s="193" t="s">
        <v>849</v>
      </c>
      <c r="L47" s="193" t="s">
        <v>849</v>
      </c>
      <c r="M47" s="193" t="s">
        <v>849</v>
      </c>
      <c r="N47" s="193" t="s">
        <v>849</v>
      </c>
      <c r="O47" s="193" t="s">
        <v>849</v>
      </c>
      <c r="P47" s="193" t="s">
        <v>849</v>
      </c>
      <c r="Q47" s="193" t="s">
        <v>849</v>
      </c>
      <c r="R47" s="193" t="s">
        <v>849</v>
      </c>
      <c r="S47" s="193" t="s">
        <v>849</v>
      </c>
      <c r="T47" s="193" t="s">
        <v>849</v>
      </c>
      <c r="U47" s="193" t="s">
        <v>849</v>
      </c>
    </row>
    <row r="48" spans="1:21" s="5" customFormat="1" ht="51.75" customHeight="1" x14ac:dyDescent="0.25">
      <c r="A48" s="205" t="s">
        <v>814</v>
      </c>
      <c r="B48" s="132" t="s">
        <v>815</v>
      </c>
      <c r="C48" s="205" t="s">
        <v>781</v>
      </c>
      <c r="D48" s="193" t="s">
        <v>849</v>
      </c>
      <c r="E48" s="193" t="s">
        <v>849</v>
      </c>
      <c r="F48" s="193" t="s">
        <v>849</v>
      </c>
      <c r="G48" s="193" t="s">
        <v>849</v>
      </c>
      <c r="H48" s="193" t="s">
        <v>849</v>
      </c>
      <c r="I48" s="193" t="s">
        <v>849</v>
      </c>
      <c r="J48" s="193" t="s">
        <v>849</v>
      </c>
      <c r="K48" s="193" t="s">
        <v>849</v>
      </c>
      <c r="L48" s="193" t="s">
        <v>849</v>
      </c>
      <c r="M48" s="193" t="s">
        <v>849</v>
      </c>
      <c r="N48" s="193" t="s">
        <v>849</v>
      </c>
      <c r="O48" s="193" t="s">
        <v>849</v>
      </c>
      <c r="P48" s="193" t="s">
        <v>849</v>
      </c>
      <c r="Q48" s="193" t="s">
        <v>849</v>
      </c>
      <c r="R48" s="193" t="s">
        <v>849</v>
      </c>
      <c r="S48" s="193" t="s">
        <v>849</v>
      </c>
      <c r="T48" s="193" t="s">
        <v>849</v>
      </c>
      <c r="U48" s="193" t="s">
        <v>849</v>
      </c>
    </row>
    <row r="49" spans="1:21" s="5" customFormat="1" ht="34.5" customHeight="1" x14ac:dyDescent="0.25">
      <c r="A49" s="205" t="s">
        <v>95</v>
      </c>
      <c r="B49" s="132" t="s">
        <v>816</v>
      </c>
      <c r="C49" s="205" t="s">
        <v>781</v>
      </c>
      <c r="D49" s="213"/>
      <c r="E49" s="193" t="s">
        <v>849</v>
      </c>
      <c r="F49" s="193" t="s">
        <v>849</v>
      </c>
      <c r="G49" s="190">
        <f>G54</f>
        <v>12.199000000000002</v>
      </c>
      <c r="H49" s="193" t="s">
        <v>849</v>
      </c>
      <c r="I49" s="193">
        <f>I50</f>
        <v>1</v>
      </c>
      <c r="J49" s="132" t="s">
        <v>1033</v>
      </c>
      <c r="K49" s="193" t="s">
        <v>849</v>
      </c>
      <c r="L49" s="193" t="s">
        <v>849</v>
      </c>
      <c r="M49" s="190">
        <f>M54</f>
        <v>12.199000000000002</v>
      </c>
      <c r="N49" s="193" t="s">
        <v>849</v>
      </c>
      <c r="O49" s="193">
        <v>1</v>
      </c>
      <c r="P49" s="193" t="s">
        <v>849</v>
      </c>
      <c r="Q49" s="193" t="s">
        <v>849</v>
      </c>
      <c r="R49" s="193" t="s">
        <v>849</v>
      </c>
      <c r="S49" s="193" t="s">
        <v>849</v>
      </c>
      <c r="T49" s="193" t="s">
        <v>849</v>
      </c>
      <c r="U49" s="193" t="s">
        <v>849</v>
      </c>
    </row>
    <row r="50" spans="1:21" s="5" customFormat="1" ht="27.75" customHeight="1" x14ac:dyDescent="0.25">
      <c r="A50" s="205" t="s">
        <v>96</v>
      </c>
      <c r="B50" s="71" t="s">
        <v>817</v>
      </c>
      <c r="C50" s="205" t="s">
        <v>781</v>
      </c>
      <c r="D50" s="214" t="s">
        <v>1030</v>
      </c>
      <c r="E50" s="193" t="s">
        <v>849</v>
      </c>
      <c r="F50" s="193" t="s">
        <v>849</v>
      </c>
      <c r="G50" s="193" t="s">
        <v>849</v>
      </c>
      <c r="H50" s="193" t="s">
        <v>849</v>
      </c>
      <c r="I50" s="193">
        <f>I52</f>
        <v>1</v>
      </c>
      <c r="J50" s="352">
        <v>44533</v>
      </c>
      <c r="K50" s="193" t="s">
        <v>849</v>
      </c>
      <c r="L50" s="193" t="s">
        <v>849</v>
      </c>
      <c r="M50" s="193" t="s">
        <v>849</v>
      </c>
      <c r="N50" s="193" t="s">
        <v>849</v>
      </c>
      <c r="O50" s="193">
        <v>1</v>
      </c>
      <c r="P50" s="193" t="s">
        <v>849</v>
      </c>
      <c r="Q50" s="193" t="s">
        <v>849</v>
      </c>
      <c r="R50" s="193" t="s">
        <v>849</v>
      </c>
      <c r="S50" s="193" t="s">
        <v>849</v>
      </c>
      <c r="T50" s="193" t="s">
        <v>849</v>
      </c>
      <c r="U50" s="193" t="s">
        <v>849</v>
      </c>
    </row>
    <row r="51" spans="1:21" s="5" customFormat="1" ht="27.75" customHeight="1" x14ac:dyDescent="0.25">
      <c r="A51" s="205" t="s">
        <v>97</v>
      </c>
      <c r="B51" s="71" t="s">
        <v>818</v>
      </c>
      <c r="C51" s="205" t="s">
        <v>781</v>
      </c>
      <c r="D51" s="193" t="s">
        <v>849</v>
      </c>
      <c r="E51" s="193" t="s">
        <v>849</v>
      </c>
      <c r="F51" s="193" t="s">
        <v>849</v>
      </c>
      <c r="G51" s="193" t="s">
        <v>849</v>
      </c>
      <c r="H51" s="193" t="s">
        <v>849</v>
      </c>
      <c r="I51" s="193" t="s">
        <v>849</v>
      </c>
      <c r="J51" s="193" t="s">
        <v>849</v>
      </c>
      <c r="K51" s="193" t="s">
        <v>849</v>
      </c>
      <c r="L51" s="193" t="s">
        <v>849</v>
      </c>
      <c r="M51" s="193" t="s">
        <v>849</v>
      </c>
      <c r="N51" s="193" t="s">
        <v>849</v>
      </c>
      <c r="O51" s="193" t="s">
        <v>849</v>
      </c>
      <c r="P51" s="193" t="s">
        <v>849</v>
      </c>
      <c r="Q51" s="193" t="s">
        <v>849</v>
      </c>
      <c r="R51" s="193" t="s">
        <v>849</v>
      </c>
      <c r="S51" s="193" t="s">
        <v>849</v>
      </c>
      <c r="T51" s="193" t="s">
        <v>849</v>
      </c>
      <c r="U51" s="193" t="s">
        <v>849</v>
      </c>
    </row>
    <row r="52" spans="1:21" s="5" customFormat="1" ht="27.75" customHeight="1" x14ac:dyDescent="0.25">
      <c r="A52" s="205" t="s">
        <v>98</v>
      </c>
      <c r="B52" s="71" t="s">
        <v>819</v>
      </c>
      <c r="C52" s="205" t="s">
        <v>781</v>
      </c>
      <c r="D52" s="214" t="s">
        <v>1030</v>
      </c>
      <c r="E52" s="193" t="s">
        <v>849</v>
      </c>
      <c r="F52" s="193" t="s">
        <v>849</v>
      </c>
      <c r="G52" s="193" t="s">
        <v>849</v>
      </c>
      <c r="H52" s="193" t="s">
        <v>849</v>
      </c>
      <c r="I52" s="193">
        <f>I53</f>
        <v>1</v>
      </c>
      <c r="J52" s="352">
        <v>44533</v>
      </c>
      <c r="K52" s="193" t="s">
        <v>849</v>
      </c>
      <c r="L52" s="193" t="s">
        <v>849</v>
      </c>
      <c r="M52" s="193" t="s">
        <v>849</v>
      </c>
      <c r="N52" s="193" t="s">
        <v>849</v>
      </c>
      <c r="O52" s="193">
        <v>1</v>
      </c>
      <c r="P52" s="193" t="s">
        <v>849</v>
      </c>
      <c r="Q52" s="193" t="s">
        <v>849</v>
      </c>
      <c r="R52" s="193" t="s">
        <v>849</v>
      </c>
      <c r="S52" s="193" t="s">
        <v>849</v>
      </c>
      <c r="T52" s="193" t="s">
        <v>849</v>
      </c>
      <c r="U52" s="193" t="s">
        <v>849</v>
      </c>
    </row>
    <row r="53" spans="1:21" s="5" customFormat="1" ht="27.75" customHeight="1" x14ac:dyDescent="0.25">
      <c r="A53" s="119" t="s">
        <v>98</v>
      </c>
      <c r="B53" s="313" t="s">
        <v>908</v>
      </c>
      <c r="C53" s="27" t="s">
        <v>950</v>
      </c>
      <c r="D53" s="214" t="s">
        <v>1030</v>
      </c>
      <c r="E53" s="193" t="s">
        <v>849</v>
      </c>
      <c r="F53" s="193" t="s">
        <v>849</v>
      </c>
      <c r="G53" s="193" t="s">
        <v>849</v>
      </c>
      <c r="H53" s="193" t="s">
        <v>849</v>
      </c>
      <c r="I53" s="193">
        <v>1</v>
      </c>
      <c r="J53" s="352">
        <v>44533</v>
      </c>
      <c r="K53" s="193" t="s">
        <v>849</v>
      </c>
      <c r="L53" s="193" t="s">
        <v>849</v>
      </c>
      <c r="M53" s="193" t="s">
        <v>849</v>
      </c>
      <c r="N53" s="193" t="s">
        <v>849</v>
      </c>
      <c r="O53" s="193">
        <v>1</v>
      </c>
      <c r="P53" s="193" t="s">
        <v>849</v>
      </c>
      <c r="Q53" s="193" t="s">
        <v>849</v>
      </c>
      <c r="R53" s="193" t="s">
        <v>849</v>
      </c>
      <c r="S53" s="193" t="s">
        <v>849</v>
      </c>
      <c r="T53" s="193" t="s">
        <v>849</v>
      </c>
      <c r="U53" s="193" t="s">
        <v>849</v>
      </c>
    </row>
    <row r="54" spans="1:21" s="5" customFormat="1" ht="39.75" customHeight="1" x14ac:dyDescent="0.25">
      <c r="A54" s="205" t="s">
        <v>106</v>
      </c>
      <c r="B54" s="71" t="s">
        <v>820</v>
      </c>
      <c r="C54" s="205" t="s">
        <v>781</v>
      </c>
      <c r="D54" s="213" t="s">
        <v>910</v>
      </c>
      <c r="E54" s="193" t="s">
        <v>849</v>
      </c>
      <c r="F54" s="193" t="s">
        <v>849</v>
      </c>
      <c r="G54" s="190">
        <f>G55</f>
        <v>12.199000000000002</v>
      </c>
      <c r="H54" s="193" t="s">
        <v>849</v>
      </c>
      <c r="I54" s="193" t="s">
        <v>849</v>
      </c>
      <c r="J54" s="352">
        <v>44347</v>
      </c>
      <c r="K54" s="193" t="s">
        <v>849</v>
      </c>
      <c r="L54" s="193" t="s">
        <v>849</v>
      </c>
      <c r="M54" s="190">
        <f>M55</f>
        <v>12.199000000000002</v>
      </c>
      <c r="N54" s="193" t="s">
        <v>849</v>
      </c>
      <c r="O54" s="193" t="s">
        <v>849</v>
      </c>
      <c r="P54" s="193" t="s">
        <v>849</v>
      </c>
      <c r="Q54" s="193" t="s">
        <v>849</v>
      </c>
      <c r="R54" s="193" t="s">
        <v>849</v>
      </c>
      <c r="S54" s="193" t="s">
        <v>849</v>
      </c>
      <c r="T54" s="193" t="s">
        <v>849</v>
      </c>
      <c r="U54" s="193" t="s">
        <v>849</v>
      </c>
    </row>
    <row r="55" spans="1:21" s="5" customFormat="1" ht="24.75" customHeight="1" x14ac:dyDescent="0.25">
      <c r="A55" s="205" t="s">
        <v>821</v>
      </c>
      <c r="B55" s="71" t="s">
        <v>822</v>
      </c>
      <c r="C55" s="205" t="s">
        <v>781</v>
      </c>
      <c r="D55" s="213" t="s">
        <v>910</v>
      </c>
      <c r="E55" s="193" t="s">
        <v>849</v>
      </c>
      <c r="F55" s="193" t="s">
        <v>849</v>
      </c>
      <c r="G55" s="190">
        <f>SUM(G56:G88)</f>
        <v>12.199000000000002</v>
      </c>
      <c r="H55" s="193" t="s">
        <v>849</v>
      </c>
      <c r="I55" s="193" t="s">
        <v>849</v>
      </c>
      <c r="J55" s="352">
        <v>44347</v>
      </c>
      <c r="K55" s="193" t="s">
        <v>849</v>
      </c>
      <c r="L55" s="193" t="s">
        <v>849</v>
      </c>
      <c r="M55" s="190">
        <f>SUM(M56:M88)</f>
        <v>12.199000000000002</v>
      </c>
      <c r="N55" s="193" t="s">
        <v>849</v>
      </c>
      <c r="O55" s="193" t="s">
        <v>849</v>
      </c>
      <c r="P55" s="193" t="s">
        <v>849</v>
      </c>
      <c r="Q55" s="193" t="s">
        <v>849</v>
      </c>
      <c r="R55" s="193" t="s">
        <v>849</v>
      </c>
      <c r="S55" s="193" t="s">
        <v>849</v>
      </c>
      <c r="T55" s="193" t="s">
        <v>849</v>
      </c>
      <c r="U55" s="193" t="s">
        <v>849</v>
      </c>
    </row>
    <row r="56" spans="1:21" s="5" customFormat="1" ht="18.75" customHeight="1" x14ac:dyDescent="0.25">
      <c r="A56" s="119" t="s">
        <v>821</v>
      </c>
      <c r="B56" s="313" t="s">
        <v>951</v>
      </c>
      <c r="C56" s="27" t="s">
        <v>952</v>
      </c>
      <c r="D56" s="213" t="s">
        <v>910</v>
      </c>
      <c r="E56" s="193" t="s">
        <v>849</v>
      </c>
      <c r="F56" s="193" t="s">
        <v>849</v>
      </c>
      <c r="G56" s="188">
        <v>0.68500000000000005</v>
      </c>
      <c r="H56" s="193" t="s">
        <v>849</v>
      </c>
      <c r="I56" s="193" t="s">
        <v>849</v>
      </c>
      <c r="J56" s="352">
        <v>44347</v>
      </c>
      <c r="K56" s="193" t="s">
        <v>849</v>
      </c>
      <c r="L56" s="193" t="s">
        <v>849</v>
      </c>
      <c r="M56" s="188">
        <v>0.68500000000000005</v>
      </c>
      <c r="N56" s="193" t="s">
        <v>849</v>
      </c>
      <c r="O56" s="193" t="s">
        <v>849</v>
      </c>
      <c r="P56" s="193" t="s">
        <v>849</v>
      </c>
      <c r="Q56" s="193" t="s">
        <v>849</v>
      </c>
      <c r="R56" s="193" t="s">
        <v>849</v>
      </c>
      <c r="S56" s="193" t="s">
        <v>849</v>
      </c>
      <c r="T56" s="193" t="s">
        <v>849</v>
      </c>
      <c r="U56" s="193" t="s">
        <v>849</v>
      </c>
    </row>
    <row r="57" spans="1:21" s="5" customFormat="1" ht="19.5" customHeight="1" x14ac:dyDescent="0.25">
      <c r="A57" s="119" t="s">
        <v>821</v>
      </c>
      <c r="B57" s="313" t="s">
        <v>953</v>
      </c>
      <c r="C57" s="27" t="s">
        <v>954</v>
      </c>
      <c r="D57" s="213" t="s">
        <v>910</v>
      </c>
      <c r="E57" s="193" t="s">
        <v>849</v>
      </c>
      <c r="F57" s="193" t="s">
        <v>849</v>
      </c>
      <c r="G57" s="188">
        <v>0.41499999999999998</v>
      </c>
      <c r="H57" s="193" t="s">
        <v>849</v>
      </c>
      <c r="I57" s="193" t="s">
        <v>849</v>
      </c>
      <c r="J57" s="352">
        <v>44347</v>
      </c>
      <c r="K57" s="193" t="s">
        <v>849</v>
      </c>
      <c r="L57" s="193" t="s">
        <v>849</v>
      </c>
      <c r="M57" s="188">
        <v>0.41499999999999998</v>
      </c>
      <c r="N57" s="193" t="s">
        <v>849</v>
      </c>
      <c r="O57" s="193" t="s">
        <v>849</v>
      </c>
      <c r="P57" s="193" t="s">
        <v>849</v>
      </c>
      <c r="Q57" s="193" t="s">
        <v>849</v>
      </c>
      <c r="R57" s="193" t="s">
        <v>849</v>
      </c>
      <c r="S57" s="193" t="s">
        <v>849</v>
      </c>
      <c r="T57" s="193" t="s">
        <v>849</v>
      </c>
      <c r="U57" s="193" t="s">
        <v>849</v>
      </c>
    </row>
    <row r="58" spans="1:21" s="5" customFormat="1" ht="19.5" customHeight="1" x14ac:dyDescent="0.25">
      <c r="A58" s="119" t="s">
        <v>821</v>
      </c>
      <c r="B58" s="313" t="s">
        <v>955</v>
      </c>
      <c r="C58" s="27" t="s">
        <v>956</v>
      </c>
      <c r="D58" s="213" t="s">
        <v>910</v>
      </c>
      <c r="E58" s="193" t="s">
        <v>849</v>
      </c>
      <c r="F58" s="193" t="s">
        <v>849</v>
      </c>
      <c r="G58" s="188">
        <v>0.31</v>
      </c>
      <c r="H58" s="193" t="s">
        <v>849</v>
      </c>
      <c r="I58" s="193" t="s">
        <v>849</v>
      </c>
      <c r="J58" s="352">
        <v>44347</v>
      </c>
      <c r="K58" s="193" t="s">
        <v>849</v>
      </c>
      <c r="L58" s="193" t="s">
        <v>849</v>
      </c>
      <c r="M58" s="188">
        <v>0.31</v>
      </c>
      <c r="N58" s="193" t="s">
        <v>849</v>
      </c>
      <c r="O58" s="193" t="s">
        <v>849</v>
      </c>
      <c r="P58" s="193" t="s">
        <v>849</v>
      </c>
      <c r="Q58" s="193" t="s">
        <v>849</v>
      </c>
      <c r="R58" s="193" t="s">
        <v>849</v>
      </c>
      <c r="S58" s="193" t="s">
        <v>849</v>
      </c>
      <c r="T58" s="193" t="s">
        <v>849</v>
      </c>
      <c r="U58" s="193" t="s">
        <v>849</v>
      </c>
    </row>
    <row r="59" spans="1:21" s="5" customFormat="1" ht="21" customHeight="1" x14ac:dyDescent="0.25">
      <c r="A59" s="119" t="s">
        <v>821</v>
      </c>
      <c r="B59" s="313" t="s">
        <v>957</v>
      </c>
      <c r="C59" s="27" t="s">
        <v>958</v>
      </c>
      <c r="D59" s="213" t="s">
        <v>910</v>
      </c>
      <c r="E59" s="193" t="s">
        <v>849</v>
      </c>
      <c r="F59" s="193" t="s">
        <v>849</v>
      </c>
      <c r="G59" s="188">
        <v>0.43</v>
      </c>
      <c r="H59" s="193" t="s">
        <v>849</v>
      </c>
      <c r="I59" s="193" t="s">
        <v>849</v>
      </c>
      <c r="J59" s="352">
        <v>44347</v>
      </c>
      <c r="K59" s="193" t="s">
        <v>849</v>
      </c>
      <c r="L59" s="193" t="s">
        <v>849</v>
      </c>
      <c r="M59" s="188">
        <v>0.43</v>
      </c>
      <c r="N59" s="193" t="s">
        <v>849</v>
      </c>
      <c r="O59" s="193" t="s">
        <v>849</v>
      </c>
      <c r="P59" s="193" t="s">
        <v>849</v>
      </c>
      <c r="Q59" s="193" t="s">
        <v>849</v>
      </c>
      <c r="R59" s="193" t="s">
        <v>849</v>
      </c>
      <c r="S59" s="193" t="s">
        <v>849</v>
      </c>
      <c r="T59" s="193" t="s">
        <v>849</v>
      </c>
      <c r="U59" s="193" t="s">
        <v>849</v>
      </c>
    </row>
    <row r="60" spans="1:21" s="5" customFormat="1" ht="22.5" customHeight="1" x14ac:dyDescent="0.25">
      <c r="A60" s="119" t="s">
        <v>821</v>
      </c>
      <c r="B60" s="313" t="s">
        <v>959</v>
      </c>
      <c r="C60" s="27" t="s">
        <v>960</v>
      </c>
      <c r="D60" s="213" t="s">
        <v>910</v>
      </c>
      <c r="E60" s="193" t="s">
        <v>849</v>
      </c>
      <c r="F60" s="193" t="s">
        <v>849</v>
      </c>
      <c r="G60" s="188">
        <v>0.41399999999999998</v>
      </c>
      <c r="H60" s="193" t="s">
        <v>849</v>
      </c>
      <c r="I60" s="193" t="s">
        <v>849</v>
      </c>
      <c r="J60" s="352">
        <v>44347</v>
      </c>
      <c r="K60" s="193" t="s">
        <v>849</v>
      </c>
      <c r="L60" s="193" t="s">
        <v>849</v>
      </c>
      <c r="M60" s="188">
        <v>0.41399999999999998</v>
      </c>
      <c r="N60" s="193" t="s">
        <v>849</v>
      </c>
      <c r="O60" s="193" t="s">
        <v>849</v>
      </c>
      <c r="P60" s="193" t="s">
        <v>849</v>
      </c>
      <c r="Q60" s="193" t="s">
        <v>849</v>
      </c>
      <c r="R60" s="193" t="s">
        <v>849</v>
      </c>
      <c r="S60" s="193" t="s">
        <v>849</v>
      </c>
      <c r="T60" s="193" t="s">
        <v>849</v>
      </c>
      <c r="U60" s="193" t="s">
        <v>849</v>
      </c>
    </row>
    <row r="61" spans="1:21" s="5" customFormat="1" ht="19.5" customHeight="1" x14ac:dyDescent="0.25">
      <c r="A61" s="119" t="s">
        <v>821</v>
      </c>
      <c r="B61" s="313" t="s">
        <v>961</v>
      </c>
      <c r="C61" s="27" t="s">
        <v>962</v>
      </c>
      <c r="D61" s="213" t="s">
        <v>910</v>
      </c>
      <c r="E61" s="193" t="s">
        <v>849</v>
      </c>
      <c r="F61" s="193" t="s">
        <v>849</v>
      </c>
      <c r="G61" s="188">
        <v>0.42</v>
      </c>
      <c r="H61" s="193" t="s">
        <v>849</v>
      </c>
      <c r="I61" s="193" t="s">
        <v>849</v>
      </c>
      <c r="J61" s="352">
        <v>44347</v>
      </c>
      <c r="K61" s="193" t="s">
        <v>849</v>
      </c>
      <c r="L61" s="193" t="s">
        <v>849</v>
      </c>
      <c r="M61" s="188">
        <v>0.42</v>
      </c>
      <c r="N61" s="193" t="s">
        <v>849</v>
      </c>
      <c r="O61" s="193" t="s">
        <v>849</v>
      </c>
      <c r="P61" s="193" t="s">
        <v>849</v>
      </c>
      <c r="Q61" s="193" t="s">
        <v>849</v>
      </c>
      <c r="R61" s="193" t="s">
        <v>849</v>
      </c>
      <c r="S61" s="193" t="s">
        <v>849</v>
      </c>
      <c r="T61" s="193" t="s">
        <v>849</v>
      </c>
      <c r="U61" s="193" t="s">
        <v>849</v>
      </c>
    </row>
    <row r="62" spans="1:21" s="5" customFormat="1" ht="19.5" customHeight="1" x14ac:dyDescent="0.25">
      <c r="A62" s="119" t="s">
        <v>821</v>
      </c>
      <c r="B62" s="313" t="s">
        <v>963</v>
      </c>
      <c r="C62" s="27" t="s">
        <v>964</v>
      </c>
      <c r="D62" s="213" t="s">
        <v>910</v>
      </c>
      <c r="E62" s="193" t="s">
        <v>849</v>
      </c>
      <c r="F62" s="193" t="s">
        <v>849</v>
      </c>
      <c r="G62" s="188">
        <v>0.24</v>
      </c>
      <c r="H62" s="193" t="s">
        <v>849</v>
      </c>
      <c r="I62" s="193" t="s">
        <v>849</v>
      </c>
      <c r="J62" s="352">
        <v>44347</v>
      </c>
      <c r="K62" s="193" t="s">
        <v>849</v>
      </c>
      <c r="L62" s="193" t="s">
        <v>849</v>
      </c>
      <c r="M62" s="188">
        <v>0.24</v>
      </c>
      <c r="N62" s="193" t="s">
        <v>849</v>
      </c>
      <c r="O62" s="193" t="s">
        <v>849</v>
      </c>
      <c r="P62" s="193" t="s">
        <v>849</v>
      </c>
      <c r="Q62" s="193" t="s">
        <v>849</v>
      </c>
      <c r="R62" s="193" t="s">
        <v>849</v>
      </c>
      <c r="S62" s="193" t="s">
        <v>849</v>
      </c>
      <c r="T62" s="193" t="s">
        <v>849</v>
      </c>
      <c r="U62" s="193" t="s">
        <v>849</v>
      </c>
    </row>
    <row r="63" spans="1:21" s="5" customFormat="1" ht="22.5" customHeight="1" x14ac:dyDescent="0.25">
      <c r="A63" s="119" t="s">
        <v>821</v>
      </c>
      <c r="B63" s="313" t="s">
        <v>965</v>
      </c>
      <c r="C63" s="27" t="s">
        <v>966</v>
      </c>
      <c r="D63" s="213" t="s">
        <v>910</v>
      </c>
      <c r="E63" s="193" t="s">
        <v>849</v>
      </c>
      <c r="F63" s="193" t="s">
        <v>849</v>
      </c>
      <c r="G63" s="188">
        <v>0.23</v>
      </c>
      <c r="H63" s="193" t="s">
        <v>849</v>
      </c>
      <c r="I63" s="193" t="s">
        <v>849</v>
      </c>
      <c r="J63" s="352">
        <v>44347</v>
      </c>
      <c r="K63" s="193" t="s">
        <v>849</v>
      </c>
      <c r="L63" s="193" t="s">
        <v>849</v>
      </c>
      <c r="M63" s="188">
        <v>0.23</v>
      </c>
      <c r="N63" s="193" t="s">
        <v>849</v>
      </c>
      <c r="O63" s="193" t="s">
        <v>849</v>
      </c>
      <c r="P63" s="193" t="s">
        <v>849</v>
      </c>
      <c r="Q63" s="193" t="s">
        <v>849</v>
      </c>
      <c r="R63" s="193" t="s">
        <v>849</v>
      </c>
      <c r="S63" s="193" t="s">
        <v>849</v>
      </c>
      <c r="T63" s="193" t="s">
        <v>849</v>
      </c>
      <c r="U63" s="193" t="s">
        <v>849</v>
      </c>
    </row>
    <row r="64" spans="1:21" s="5" customFormat="1" ht="19.5" customHeight="1" x14ac:dyDescent="0.25">
      <c r="A64" s="119" t="s">
        <v>821</v>
      </c>
      <c r="B64" s="313" t="s">
        <v>967</v>
      </c>
      <c r="C64" s="27" t="s">
        <v>968</v>
      </c>
      <c r="D64" s="213" t="s">
        <v>910</v>
      </c>
      <c r="E64" s="193" t="s">
        <v>849</v>
      </c>
      <c r="F64" s="193" t="s">
        <v>849</v>
      </c>
      <c r="G64" s="188">
        <v>0.44</v>
      </c>
      <c r="H64" s="193" t="s">
        <v>849</v>
      </c>
      <c r="I64" s="193" t="s">
        <v>849</v>
      </c>
      <c r="J64" s="352">
        <v>44347</v>
      </c>
      <c r="K64" s="193" t="s">
        <v>849</v>
      </c>
      <c r="L64" s="193" t="s">
        <v>849</v>
      </c>
      <c r="M64" s="188">
        <v>0.44</v>
      </c>
      <c r="N64" s="193" t="s">
        <v>849</v>
      </c>
      <c r="O64" s="193" t="s">
        <v>849</v>
      </c>
      <c r="P64" s="193" t="s">
        <v>849</v>
      </c>
      <c r="Q64" s="193" t="s">
        <v>849</v>
      </c>
      <c r="R64" s="193" t="s">
        <v>849</v>
      </c>
      <c r="S64" s="193" t="s">
        <v>849</v>
      </c>
      <c r="T64" s="193" t="s">
        <v>849</v>
      </c>
      <c r="U64" s="193" t="s">
        <v>849</v>
      </c>
    </row>
    <row r="65" spans="1:21" s="5" customFormat="1" ht="22.5" customHeight="1" x14ac:dyDescent="0.25">
      <c r="A65" s="119" t="s">
        <v>821</v>
      </c>
      <c r="B65" s="313" t="s">
        <v>969</v>
      </c>
      <c r="C65" s="27" t="s">
        <v>970</v>
      </c>
      <c r="D65" s="213" t="s">
        <v>910</v>
      </c>
      <c r="E65" s="193" t="s">
        <v>849</v>
      </c>
      <c r="F65" s="193" t="s">
        <v>849</v>
      </c>
      <c r="G65" s="188">
        <v>0.41499999999999998</v>
      </c>
      <c r="H65" s="193" t="s">
        <v>849</v>
      </c>
      <c r="I65" s="193" t="s">
        <v>849</v>
      </c>
      <c r="J65" s="352">
        <v>44347</v>
      </c>
      <c r="K65" s="193" t="s">
        <v>849</v>
      </c>
      <c r="L65" s="193" t="s">
        <v>849</v>
      </c>
      <c r="M65" s="188">
        <v>0.41499999999999998</v>
      </c>
      <c r="N65" s="193" t="s">
        <v>849</v>
      </c>
      <c r="O65" s="193" t="s">
        <v>849</v>
      </c>
      <c r="P65" s="193" t="s">
        <v>849</v>
      </c>
      <c r="Q65" s="193" t="s">
        <v>849</v>
      </c>
      <c r="R65" s="193" t="s">
        <v>849</v>
      </c>
      <c r="S65" s="193" t="s">
        <v>849</v>
      </c>
      <c r="T65" s="193" t="s">
        <v>849</v>
      </c>
      <c r="U65" s="193" t="s">
        <v>849</v>
      </c>
    </row>
    <row r="66" spans="1:21" s="5" customFormat="1" ht="24.75" customHeight="1" x14ac:dyDescent="0.25">
      <c r="A66" s="119" t="s">
        <v>821</v>
      </c>
      <c r="B66" s="313" t="s">
        <v>971</v>
      </c>
      <c r="C66" s="27" t="s">
        <v>972</v>
      </c>
      <c r="D66" s="213" t="s">
        <v>910</v>
      </c>
      <c r="E66" s="193" t="s">
        <v>849</v>
      </c>
      <c r="F66" s="193" t="s">
        <v>849</v>
      </c>
      <c r="G66" s="188">
        <v>0.21</v>
      </c>
      <c r="H66" s="193" t="s">
        <v>849</v>
      </c>
      <c r="I66" s="193" t="s">
        <v>849</v>
      </c>
      <c r="J66" s="352">
        <v>44347</v>
      </c>
      <c r="K66" s="193" t="s">
        <v>849</v>
      </c>
      <c r="L66" s="193" t="s">
        <v>849</v>
      </c>
      <c r="M66" s="188">
        <v>0.21</v>
      </c>
      <c r="N66" s="193" t="s">
        <v>849</v>
      </c>
      <c r="O66" s="193" t="s">
        <v>849</v>
      </c>
      <c r="P66" s="193" t="s">
        <v>849</v>
      </c>
      <c r="Q66" s="193" t="s">
        <v>849</v>
      </c>
      <c r="R66" s="193" t="s">
        <v>849</v>
      </c>
      <c r="S66" s="193" t="s">
        <v>849</v>
      </c>
      <c r="T66" s="193" t="s">
        <v>849</v>
      </c>
      <c r="U66" s="193" t="s">
        <v>849</v>
      </c>
    </row>
    <row r="67" spans="1:21" s="5" customFormat="1" ht="19.5" customHeight="1" x14ac:dyDescent="0.25">
      <c r="A67" s="119" t="s">
        <v>821</v>
      </c>
      <c r="B67" s="313" t="s">
        <v>973</v>
      </c>
      <c r="C67" s="27" t="s">
        <v>974</v>
      </c>
      <c r="D67" s="213" t="s">
        <v>910</v>
      </c>
      <c r="E67" s="193" t="s">
        <v>849</v>
      </c>
      <c r="F67" s="193" t="s">
        <v>849</v>
      </c>
      <c r="G67" s="188">
        <v>0.27</v>
      </c>
      <c r="H67" s="193" t="s">
        <v>849</v>
      </c>
      <c r="I67" s="193" t="s">
        <v>849</v>
      </c>
      <c r="J67" s="352">
        <v>44347</v>
      </c>
      <c r="K67" s="193" t="s">
        <v>849</v>
      </c>
      <c r="L67" s="193" t="s">
        <v>849</v>
      </c>
      <c r="M67" s="188">
        <v>0.27</v>
      </c>
      <c r="N67" s="193" t="s">
        <v>849</v>
      </c>
      <c r="O67" s="193" t="s">
        <v>849</v>
      </c>
      <c r="P67" s="193" t="s">
        <v>849</v>
      </c>
      <c r="Q67" s="193" t="s">
        <v>849</v>
      </c>
      <c r="R67" s="193" t="s">
        <v>849</v>
      </c>
      <c r="S67" s="193" t="s">
        <v>849</v>
      </c>
      <c r="T67" s="193" t="s">
        <v>849</v>
      </c>
      <c r="U67" s="193" t="s">
        <v>849</v>
      </c>
    </row>
    <row r="68" spans="1:21" s="5" customFormat="1" ht="21" customHeight="1" x14ac:dyDescent="0.25">
      <c r="A68" s="119" t="s">
        <v>821</v>
      </c>
      <c r="B68" s="313" t="s">
        <v>975</v>
      </c>
      <c r="C68" s="27" t="s">
        <v>976</v>
      </c>
      <c r="D68" s="213" t="s">
        <v>910</v>
      </c>
      <c r="E68" s="193" t="s">
        <v>849</v>
      </c>
      <c r="F68" s="193" t="s">
        <v>849</v>
      </c>
      <c r="G68" s="188">
        <v>0.12</v>
      </c>
      <c r="H68" s="193" t="s">
        <v>849</v>
      </c>
      <c r="I68" s="193" t="s">
        <v>849</v>
      </c>
      <c r="J68" s="352">
        <v>44347</v>
      </c>
      <c r="K68" s="193" t="s">
        <v>849</v>
      </c>
      <c r="L68" s="193" t="s">
        <v>849</v>
      </c>
      <c r="M68" s="188">
        <v>0.12</v>
      </c>
      <c r="N68" s="193" t="s">
        <v>849</v>
      </c>
      <c r="O68" s="193" t="s">
        <v>849</v>
      </c>
      <c r="P68" s="193" t="s">
        <v>849</v>
      </c>
      <c r="Q68" s="193" t="s">
        <v>849</v>
      </c>
      <c r="R68" s="193" t="s">
        <v>849</v>
      </c>
      <c r="S68" s="193" t="s">
        <v>849</v>
      </c>
      <c r="T68" s="193" t="s">
        <v>849</v>
      </c>
      <c r="U68" s="193" t="s">
        <v>849</v>
      </c>
    </row>
    <row r="69" spans="1:21" s="5" customFormat="1" ht="22.5" customHeight="1" x14ac:dyDescent="0.25">
      <c r="A69" s="119" t="s">
        <v>821</v>
      </c>
      <c r="B69" s="313" t="s">
        <v>977</v>
      </c>
      <c r="C69" s="27" t="s">
        <v>978</v>
      </c>
      <c r="D69" s="213" t="s">
        <v>910</v>
      </c>
      <c r="E69" s="193" t="s">
        <v>849</v>
      </c>
      <c r="F69" s="193" t="s">
        <v>849</v>
      </c>
      <c r="G69" s="188">
        <v>0.08</v>
      </c>
      <c r="H69" s="193" t="s">
        <v>849</v>
      </c>
      <c r="I69" s="193" t="s">
        <v>849</v>
      </c>
      <c r="J69" s="352">
        <v>44347</v>
      </c>
      <c r="K69" s="193" t="s">
        <v>849</v>
      </c>
      <c r="L69" s="193" t="s">
        <v>849</v>
      </c>
      <c r="M69" s="188">
        <v>0.08</v>
      </c>
      <c r="N69" s="193" t="s">
        <v>849</v>
      </c>
      <c r="O69" s="193" t="s">
        <v>849</v>
      </c>
      <c r="P69" s="193" t="s">
        <v>849</v>
      </c>
      <c r="Q69" s="193" t="s">
        <v>849</v>
      </c>
      <c r="R69" s="193" t="s">
        <v>849</v>
      </c>
      <c r="S69" s="193" t="s">
        <v>849</v>
      </c>
      <c r="T69" s="193" t="s">
        <v>849</v>
      </c>
      <c r="U69" s="193" t="s">
        <v>849</v>
      </c>
    </row>
    <row r="70" spans="1:21" s="5" customFormat="1" ht="21" customHeight="1" x14ac:dyDescent="0.25">
      <c r="A70" s="119" t="s">
        <v>821</v>
      </c>
      <c r="B70" s="313" t="s">
        <v>979</v>
      </c>
      <c r="C70" s="27" t="s">
        <v>980</v>
      </c>
      <c r="D70" s="213" t="s">
        <v>910</v>
      </c>
      <c r="E70" s="193" t="s">
        <v>849</v>
      </c>
      <c r="F70" s="193" t="s">
        <v>849</v>
      </c>
      <c r="G70" s="188">
        <v>0.32</v>
      </c>
      <c r="H70" s="193" t="s">
        <v>849</v>
      </c>
      <c r="I70" s="193" t="s">
        <v>849</v>
      </c>
      <c r="J70" s="352">
        <v>44347</v>
      </c>
      <c r="K70" s="193" t="s">
        <v>849</v>
      </c>
      <c r="L70" s="193" t="s">
        <v>849</v>
      </c>
      <c r="M70" s="188">
        <v>0.32</v>
      </c>
      <c r="N70" s="193" t="s">
        <v>849</v>
      </c>
      <c r="O70" s="193" t="s">
        <v>849</v>
      </c>
      <c r="P70" s="193" t="s">
        <v>849</v>
      </c>
      <c r="Q70" s="193" t="s">
        <v>849</v>
      </c>
      <c r="R70" s="193" t="s">
        <v>849</v>
      </c>
      <c r="S70" s="193" t="s">
        <v>849</v>
      </c>
      <c r="T70" s="193" t="s">
        <v>849</v>
      </c>
      <c r="U70" s="193" t="s">
        <v>849</v>
      </c>
    </row>
    <row r="71" spans="1:21" s="5" customFormat="1" ht="22.5" customHeight="1" x14ac:dyDescent="0.25">
      <c r="A71" s="119" t="s">
        <v>821</v>
      </c>
      <c r="B71" s="313" t="s">
        <v>981</v>
      </c>
      <c r="C71" s="27" t="s">
        <v>982</v>
      </c>
      <c r="D71" s="213" t="s">
        <v>910</v>
      </c>
      <c r="E71" s="193" t="s">
        <v>849</v>
      </c>
      <c r="F71" s="193" t="s">
        <v>849</v>
      </c>
      <c r="G71" s="188">
        <v>0.56499999999999995</v>
      </c>
      <c r="H71" s="193" t="s">
        <v>849</v>
      </c>
      <c r="I71" s="193" t="s">
        <v>849</v>
      </c>
      <c r="J71" s="352">
        <v>44347</v>
      </c>
      <c r="K71" s="193" t="s">
        <v>849</v>
      </c>
      <c r="L71" s="193" t="s">
        <v>849</v>
      </c>
      <c r="M71" s="188">
        <v>0.56499999999999995</v>
      </c>
      <c r="N71" s="193" t="s">
        <v>849</v>
      </c>
      <c r="O71" s="193" t="s">
        <v>849</v>
      </c>
      <c r="P71" s="193" t="s">
        <v>849</v>
      </c>
      <c r="Q71" s="193" t="s">
        <v>849</v>
      </c>
      <c r="R71" s="193" t="s">
        <v>849</v>
      </c>
      <c r="S71" s="193" t="s">
        <v>849</v>
      </c>
      <c r="T71" s="193" t="s">
        <v>849</v>
      </c>
      <c r="U71" s="193" t="s">
        <v>849</v>
      </c>
    </row>
    <row r="72" spans="1:21" s="5" customFormat="1" ht="19.5" customHeight="1" x14ac:dyDescent="0.25">
      <c r="A72" s="119" t="s">
        <v>821</v>
      </c>
      <c r="B72" s="313" t="s">
        <v>983</v>
      </c>
      <c r="C72" s="27" t="s">
        <v>984</v>
      </c>
      <c r="D72" s="213" t="s">
        <v>910</v>
      </c>
      <c r="E72" s="193" t="s">
        <v>849</v>
      </c>
      <c r="F72" s="193" t="s">
        <v>849</v>
      </c>
      <c r="G72" s="188">
        <v>0.37</v>
      </c>
      <c r="H72" s="193" t="s">
        <v>849</v>
      </c>
      <c r="I72" s="193" t="s">
        <v>849</v>
      </c>
      <c r="J72" s="352">
        <v>44347</v>
      </c>
      <c r="K72" s="193" t="s">
        <v>849</v>
      </c>
      <c r="L72" s="193" t="s">
        <v>849</v>
      </c>
      <c r="M72" s="188">
        <v>0.37</v>
      </c>
      <c r="N72" s="193" t="s">
        <v>849</v>
      </c>
      <c r="O72" s="193" t="s">
        <v>849</v>
      </c>
      <c r="P72" s="193" t="s">
        <v>849</v>
      </c>
      <c r="Q72" s="193" t="s">
        <v>849</v>
      </c>
      <c r="R72" s="193" t="s">
        <v>849</v>
      </c>
      <c r="S72" s="193" t="s">
        <v>849</v>
      </c>
      <c r="T72" s="193" t="s">
        <v>849</v>
      </c>
      <c r="U72" s="193" t="s">
        <v>849</v>
      </c>
    </row>
    <row r="73" spans="1:21" s="5" customFormat="1" ht="18.75" customHeight="1" x14ac:dyDescent="0.25">
      <c r="A73" s="119" t="s">
        <v>821</v>
      </c>
      <c r="B73" s="313" t="s">
        <v>985</v>
      </c>
      <c r="C73" s="27" t="s">
        <v>986</v>
      </c>
      <c r="D73" s="213" t="s">
        <v>910</v>
      </c>
      <c r="E73" s="193" t="s">
        <v>849</v>
      </c>
      <c r="F73" s="193" t="s">
        <v>849</v>
      </c>
      <c r="G73" s="188">
        <v>0.42</v>
      </c>
      <c r="H73" s="193" t="s">
        <v>849</v>
      </c>
      <c r="I73" s="193" t="s">
        <v>849</v>
      </c>
      <c r="J73" s="352">
        <v>44347</v>
      </c>
      <c r="K73" s="193" t="s">
        <v>849</v>
      </c>
      <c r="L73" s="193" t="s">
        <v>849</v>
      </c>
      <c r="M73" s="188">
        <v>0.42</v>
      </c>
      <c r="N73" s="193" t="s">
        <v>849</v>
      </c>
      <c r="O73" s="193" t="s">
        <v>849</v>
      </c>
      <c r="P73" s="193" t="s">
        <v>849</v>
      </c>
      <c r="Q73" s="193" t="s">
        <v>849</v>
      </c>
      <c r="R73" s="193" t="s">
        <v>849</v>
      </c>
      <c r="S73" s="193" t="s">
        <v>849</v>
      </c>
      <c r="T73" s="193" t="s">
        <v>849</v>
      </c>
      <c r="U73" s="193" t="s">
        <v>849</v>
      </c>
    </row>
    <row r="74" spans="1:21" s="5" customFormat="1" ht="21" customHeight="1" x14ac:dyDescent="0.25">
      <c r="A74" s="119" t="s">
        <v>821</v>
      </c>
      <c r="B74" s="313" t="s">
        <v>987</v>
      </c>
      <c r="C74" s="27" t="s">
        <v>988</v>
      </c>
      <c r="D74" s="213" t="s">
        <v>910</v>
      </c>
      <c r="E74" s="193" t="s">
        <v>849</v>
      </c>
      <c r="F74" s="193" t="s">
        <v>849</v>
      </c>
      <c r="G74" s="188">
        <v>0.48699999999999999</v>
      </c>
      <c r="H74" s="193" t="s">
        <v>849</v>
      </c>
      <c r="I74" s="193" t="s">
        <v>849</v>
      </c>
      <c r="J74" s="352">
        <v>44347</v>
      </c>
      <c r="K74" s="193" t="s">
        <v>849</v>
      </c>
      <c r="L74" s="193" t="s">
        <v>849</v>
      </c>
      <c r="M74" s="188">
        <v>0.48699999999999999</v>
      </c>
      <c r="N74" s="193" t="s">
        <v>849</v>
      </c>
      <c r="O74" s="193" t="s">
        <v>849</v>
      </c>
      <c r="P74" s="193" t="s">
        <v>849</v>
      </c>
      <c r="Q74" s="193" t="s">
        <v>849</v>
      </c>
      <c r="R74" s="193" t="s">
        <v>849</v>
      </c>
      <c r="S74" s="193" t="s">
        <v>849</v>
      </c>
      <c r="T74" s="193" t="s">
        <v>849</v>
      </c>
      <c r="U74" s="193" t="s">
        <v>849</v>
      </c>
    </row>
    <row r="75" spans="1:21" s="5" customFormat="1" ht="21.75" customHeight="1" x14ac:dyDescent="0.25">
      <c r="A75" s="119" t="s">
        <v>821</v>
      </c>
      <c r="B75" s="313" t="s">
        <v>989</v>
      </c>
      <c r="C75" s="27" t="s">
        <v>990</v>
      </c>
      <c r="D75" s="213" t="s">
        <v>910</v>
      </c>
      <c r="E75" s="193" t="s">
        <v>849</v>
      </c>
      <c r="F75" s="193" t="s">
        <v>849</v>
      </c>
      <c r="G75" s="188">
        <v>0.33</v>
      </c>
      <c r="H75" s="193" t="s">
        <v>849</v>
      </c>
      <c r="I75" s="193" t="s">
        <v>849</v>
      </c>
      <c r="J75" s="352">
        <v>44347</v>
      </c>
      <c r="K75" s="193" t="s">
        <v>849</v>
      </c>
      <c r="L75" s="193" t="s">
        <v>849</v>
      </c>
      <c r="M75" s="188">
        <v>0.33</v>
      </c>
      <c r="N75" s="193" t="s">
        <v>849</v>
      </c>
      <c r="O75" s="193" t="s">
        <v>849</v>
      </c>
      <c r="P75" s="193" t="s">
        <v>849</v>
      </c>
      <c r="Q75" s="193" t="s">
        <v>849</v>
      </c>
      <c r="R75" s="193" t="s">
        <v>849</v>
      </c>
      <c r="S75" s="193" t="s">
        <v>849</v>
      </c>
      <c r="T75" s="193" t="s">
        <v>849</v>
      </c>
      <c r="U75" s="193" t="s">
        <v>849</v>
      </c>
    </row>
    <row r="76" spans="1:21" s="5" customFormat="1" ht="21" customHeight="1" x14ac:dyDescent="0.25">
      <c r="A76" s="119" t="s">
        <v>821</v>
      </c>
      <c r="B76" s="313" t="s">
        <v>991</v>
      </c>
      <c r="C76" s="27" t="s">
        <v>992</v>
      </c>
      <c r="D76" s="213" t="s">
        <v>910</v>
      </c>
      <c r="E76" s="193" t="s">
        <v>849</v>
      </c>
      <c r="F76" s="193" t="s">
        <v>849</v>
      </c>
      <c r="G76" s="188">
        <v>0.11799999999999999</v>
      </c>
      <c r="H76" s="193" t="s">
        <v>849</v>
      </c>
      <c r="I76" s="193" t="s">
        <v>849</v>
      </c>
      <c r="J76" s="352">
        <v>44347</v>
      </c>
      <c r="K76" s="193" t="s">
        <v>849</v>
      </c>
      <c r="L76" s="193" t="s">
        <v>849</v>
      </c>
      <c r="M76" s="188">
        <v>0.11799999999999999</v>
      </c>
      <c r="N76" s="193" t="s">
        <v>849</v>
      </c>
      <c r="O76" s="193" t="s">
        <v>849</v>
      </c>
      <c r="P76" s="193" t="s">
        <v>849</v>
      </c>
      <c r="Q76" s="193" t="s">
        <v>849</v>
      </c>
      <c r="R76" s="193" t="s">
        <v>849</v>
      </c>
      <c r="S76" s="193" t="s">
        <v>849</v>
      </c>
      <c r="T76" s="193" t="s">
        <v>849</v>
      </c>
      <c r="U76" s="193" t="s">
        <v>849</v>
      </c>
    </row>
    <row r="77" spans="1:21" s="5" customFormat="1" ht="21.75" customHeight="1" x14ac:dyDescent="0.25">
      <c r="A77" s="119" t="s">
        <v>821</v>
      </c>
      <c r="B77" s="313" t="s">
        <v>993</v>
      </c>
      <c r="C77" s="27" t="s">
        <v>994</v>
      </c>
      <c r="D77" s="213" t="s">
        <v>910</v>
      </c>
      <c r="E77" s="193" t="s">
        <v>849</v>
      </c>
      <c r="F77" s="193" t="s">
        <v>849</v>
      </c>
      <c r="G77" s="188">
        <v>0.17</v>
      </c>
      <c r="H77" s="193" t="s">
        <v>849</v>
      </c>
      <c r="I77" s="193" t="s">
        <v>849</v>
      </c>
      <c r="J77" s="352">
        <v>44347</v>
      </c>
      <c r="K77" s="193" t="s">
        <v>849</v>
      </c>
      <c r="L77" s="193" t="s">
        <v>849</v>
      </c>
      <c r="M77" s="188">
        <v>0.17</v>
      </c>
      <c r="N77" s="193" t="s">
        <v>849</v>
      </c>
      <c r="O77" s="193" t="s">
        <v>849</v>
      </c>
      <c r="P77" s="193" t="s">
        <v>849</v>
      </c>
      <c r="Q77" s="193" t="s">
        <v>849</v>
      </c>
      <c r="R77" s="193" t="s">
        <v>849</v>
      </c>
      <c r="S77" s="193" t="s">
        <v>849</v>
      </c>
      <c r="T77" s="193" t="s">
        <v>849</v>
      </c>
      <c r="U77" s="193" t="s">
        <v>849</v>
      </c>
    </row>
    <row r="78" spans="1:21" s="5" customFormat="1" ht="21" customHeight="1" x14ac:dyDescent="0.25">
      <c r="A78" s="119" t="s">
        <v>821</v>
      </c>
      <c r="B78" s="313" t="s">
        <v>995</v>
      </c>
      <c r="C78" s="27" t="s">
        <v>996</v>
      </c>
      <c r="D78" s="213" t="s">
        <v>910</v>
      </c>
      <c r="E78" s="193" t="s">
        <v>849</v>
      </c>
      <c r="F78" s="193" t="s">
        <v>849</v>
      </c>
      <c r="G78" s="188">
        <v>0.46500000000000002</v>
      </c>
      <c r="H78" s="193" t="s">
        <v>849</v>
      </c>
      <c r="I78" s="193" t="s">
        <v>849</v>
      </c>
      <c r="J78" s="352">
        <v>44347</v>
      </c>
      <c r="K78" s="193" t="s">
        <v>849</v>
      </c>
      <c r="L78" s="193" t="s">
        <v>849</v>
      </c>
      <c r="M78" s="188">
        <v>0.46500000000000002</v>
      </c>
      <c r="N78" s="193" t="s">
        <v>849</v>
      </c>
      <c r="O78" s="193" t="s">
        <v>849</v>
      </c>
      <c r="P78" s="193" t="s">
        <v>849</v>
      </c>
      <c r="Q78" s="193" t="s">
        <v>849</v>
      </c>
      <c r="R78" s="193" t="s">
        <v>849</v>
      </c>
      <c r="S78" s="193" t="s">
        <v>849</v>
      </c>
      <c r="T78" s="193" t="s">
        <v>849</v>
      </c>
      <c r="U78" s="193" t="s">
        <v>849</v>
      </c>
    </row>
    <row r="79" spans="1:21" s="5" customFormat="1" ht="21" customHeight="1" x14ac:dyDescent="0.25">
      <c r="A79" s="119" t="s">
        <v>821</v>
      </c>
      <c r="B79" s="313" t="s">
        <v>997</v>
      </c>
      <c r="C79" s="27" t="s">
        <v>998</v>
      </c>
      <c r="D79" s="213" t="s">
        <v>910</v>
      </c>
      <c r="E79" s="193" t="s">
        <v>849</v>
      </c>
      <c r="F79" s="193" t="s">
        <v>849</v>
      </c>
      <c r="G79" s="188">
        <v>0.27</v>
      </c>
      <c r="H79" s="193" t="s">
        <v>849</v>
      </c>
      <c r="I79" s="193" t="s">
        <v>849</v>
      </c>
      <c r="J79" s="352">
        <v>44347</v>
      </c>
      <c r="K79" s="193" t="s">
        <v>849</v>
      </c>
      <c r="L79" s="193" t="s">
        <v>849</v>
      </c>
      <c r="M79" s="188">
        <v>0.27</v>
      </c>
      <c r="N79" s="193" t="s">
        <v>849</v>
      </c>
      <c r="O79" s="193" t="s">
        <v>849</v>
      </c>
      <c r="P79" s="193" t="s">
        <v>849</v>
      </c>
      <c r="Q79" s="193" t="s">
        <v>849</v>
      </c>
      <c r="R79" s="193" t="s">
        <v>849</v>
      </c>
      <c r="S79" s="193" t="s">
        <v>849</v>
      </c>
      <c r="T79" s="193" t="s">
        <v>849</v>
      </c>
      <c r="U79" s="193" t="s">
        <v>849</v>
      </c>
    </row>
    <row r="80" spans="1:21" s="5" customFormat="1" ht="18.75" customHeight="1" x14ac:dyDescent="0.25">
      <c r="A80" s="119" t="s">
        <v>821</v>
      </c>
      <c r="B80" s="313" t="s">
        <v>999</v>
      </c>
      <c r="C80" s="27" t="s">
        <v>1000</v>
      </c>
      <c r="D80" s="213" t="s">
        <v>910</v>
      </c>
      <c r="E80" s="193" t="s">
        <v>849</v>
      </c>
      <c r="F80" s="193" t="s">
        <v>849</v>
      </c>
      <c r="G80" s="188">
        <v>0.45</v>
      </c>
      <c r="H80" s="193" t="s">
        <v>849</v>
      </c>
      <c r="I80" s="193" t="s">
        <v>849</v>
      </c>
      <c r="J80" s="352">
        <v>44347</v>
      </c>
      <c r="K80" s="193" t="s">
        <v>849</v>
      </c>
      <c r="L80" s="193" t="s">
        <v>849</v>
      </c>
      <c r="M80" s="188">
        <v>0.45</v>
      </c>
      <c r="N80" s="193" t="s">
        <v>849</v>
      </c>
      <c r="O80" s="193" t="s">
        <v>849</v>
      </c>
      <c r="P80" s="193" t="s">
        <v>849</v>
      </c>
      <c r="Q80" s="193" t="s">
        <v>849</v>
      </c>
      <c r="R80" s="193" t="s">
        <v>849</v>
      </c>
      <c r="S80" s="193" t="s">
        <v>849</v>
      </c>
      <c r="T80" s="193" t="s">
        <v>849</v>
      </c>
      <c r="U80" s="193" t="s">
        <v>849</v>
      </c>
    </row>
    <row r="81" spans="1:21" s="5" customFormat="1" ht="18.75" customHeight="1" x14ac:dyDescent="0.25">
      <c r="A81" s="119" t="s">
        <v>821</v>
      </c>
      <c r="B81" s="313" t="s">
        <v>1001</v>
      </c>
      <c r="C81" s="27" t="s">
        <v>1002</v>
      </c>
      <c r="D81" s="213" t="s">
        <v>910</v>
      </c>
      <c r="E81" s="193" t="s">
        <v>849</v>
      </c>
      <c r="F81" s="193" t="s">
        <v>849</v>
      </c>
      <c r="G81" s="188">
        <v>0.52500000000000002</v>
      </c>
      <c r="H81" s="193" t="s">
        <v>849</v>
      </c>
      <c r="I81" s="193" t="s">
        <v>849</v>
      </c>
      <c r="J81" s="352">
        <v>44347</v>
      </c>
      <c r="K81" s="193" t="s">
        <v>849</v>
      </c>
      <c r="L81" s="193" t="s">
        <v>849</v>
      </c>
      <c r="M81" s="188">
        <v>0.52500000000000002</v>
      </c>
      <c r="N81" s="193" t="s">
        <v>849</v>
      </c>
      <c r="O81" s="193" t="s">
        <v>849</v>
      </c>
      <c r="P81" s="193" t="s">
        <v>849</v>
      </c>
      <c r="Q81" s="193" t="s">
        <v>849</v>
      </c>
      <c r="R81" s="193" t="s">
        <v>849</v>
      </c>
      <c r="S81" s="193" t="s">
        <v>849</v>
      </c>
      <c r="T81" s="193" t="s">
        <v>849</v>
      </c>
      <c r="U81" s="193" t="s">
        <v>849</v>
      </c>
    </row>
    <row r="82" spans="1:21" s="5" customFormat="1" ht="18.75" customHeight="1" x14ac:dyDescent="0.25">
      <c r="A82" s="119" t="s">
        <v>821</v>
      </c>
      <c r="B82" s="313" t="s">
        <v>1003</v>
      </c>
      <c r="C82" s="27" t="s">
        <v>1004</v>
      </c>
      <c r="D82" s="213" t="s">
        <v>910</v>
      </c>
      <c r="E82" s="193" t="s">
        <v>849</v>
      </c>
      <c r="F82" s="193" t="s">
        <v>849</v>
      </c>
      <c r="G82" s="188">
        <v>0.79800000000000004</v>
      </c>
      <c r="H82" s="193" t="s">
        <v>849</v>
      </c>
      <c r="I82" s="193" t="s">
        <v>849</v>
      </c>
      <c r="J82" s="352">
        <v>44347</v>
      </c>
      <c r="K82" s="193" t="s">
        <v>849</v>
      </c>
      <c r="L82" s="193" t="s">
        <v>849</v>
      </c>
      <c r="M82" s="188">
        <v>0.79800000000000004</v>
      </c>
      <c r="N82" s="193" t="s">
        <v>849</v>
      </c>
      <c r="O82" s="193" t="s">
        <v>849</v>
      </c>
      <c r="P82" s="193" t="s">
        <v>849</v>
      </c>
      <c r="Q82" s="193" t="s">
        <v>849</v>
      </c>
      <c r="R82" s="193" t="s">
        <v>849</v>
      </c>
      <c r="S82" s="193" t="s">
        <v>849</v>
      </c>
      <c r="T82" s="193" t="s">
        <v>849</v>
      </c>
      <c r="U82" s="193" t="s">
        <v>849</v>
      </c>
    </row>
    <row r="83" spans="1:21" s="5" customFormat="1" ht="21" customHeight="1" x14ac:dyDescent="0.25">
      <c r="A83" s="119" t="s">
        <v>821</v>
      </c>
      <c r="B83" s="313" t="s">
        <v>1005</v>
      </c>
      <c r="C83" s="27" t="s">
        <v>1006</v>
      </c>
      <c r="D83" s="213" t="s">
        <v>910</v>
      </c>
      <c r="E83" s="193" t="s">
        <v>849</v>
      </c>
      <c r="F83" s="193" t="s">
        <v>849</v>
      </c>
      <c r="G83" s="188">
        <v>0.33</v>
      </c>
      <c r="H83" s="193" t="s">
        <v>849</v>
      </c>
      <c r="I83" s="193" t="s">
        <v>849</v>
      </c>
      <c r="J83" s="352">
        <v>44347</v>
      </c>
      <c r="K83" s="193" t="s">
        <v>849</v>
      </c>
      <c r="L83" s="193" t="s">
        <v>849</v>
      </c>
      <c r="M83" s="188">
        <v>0.33</v>
      </c>
      <c r="N83" s="193" t="s">
        <v>849</v>
      </c>
      <c r="O83" s="193" t="s">
        <v>849</v>
      </c>
      <c r="P83" s="193" t="s">
        <v>849</v>
      </c>
      <c r="Q83" s="193" t="s">
        <v>849</v>
      </c>
      <c r="R83" s="193" t="s">
        <v>849</v>
      </c>
      <c r="S83" s="193" t="s">
        <v>849</v>
      </c>
      <c r="T83" s="193" t="s">
        <v>849</v>
      </c>
      <c r="U83" s="193" t="s">
        <v>849</v>
      </c>
    </row>
    <row r="84" spans="1:21" s="5" customFormat="1" ht="22.5" customHeight="1" x14ac:dyDescent="0.25">
      <c r="A84" s="119" t="s">
        <v>821</v>
      </c>
      <c r="B84" s="313" t="s">
        <v>1007</v>
      </c>
      <c r="C84" s="27" t="s">
        <v>1008</v>
      </c>
      <c r="D84" s="213" t="s">
        <v>910</v>
      </c>
      <c r="E84" s="193" t="s">
        <v>849</v>
      </c>
      <c r="F84" s="193" t="s">
        <v>849</v>
      </c>
      <c r="G84" s="188">
        <v>0.32</v>
      </c>
      <c r="H84" s="193" t="s">
        <v>849</v>
      </c>
      <c r="I84" s="193" t="s">
        <v>849</v>
      </c>
      <c r="J84" s="352">
        <v>44347</v>
      </c>
      <c r="K84" s="193" t="s">
        <v>849</v>
      </c>
      <c r="L84" s="193" t="s">
        <v>849</v>
      </c>
      <c r="M84" s="188">
        <v>0.32</v>
      </c>
      <c r="N84" s="193" t="s">
        <v>849</v>
      </c>
      <c r="O84" s="193" t="s">
        <v>849</v>
      </c>
      <c r="P84" s="193" t="s">
        <v>849</v>
      </c>
      <c r="Q84" s="193" t="s">
        <v>849</v>
      </c>
      <c r="R84" s="193" t="s">
        <v>849</v>
      </c>
      <c r="S84" s="193" t="s">
        <v>849</v>
      </c>
      <c r="T84" s="193" t="s">
        <v>849</v>
      </c>
      <c r="U84" s="193" t="s">
        <v>849</v>
      </c>
    </row>
    <row r="85" spans="1:21" s="5" customFormat="1" ht="22.5" customHeight="1" x14ac:dyDescent="0.25">
      <c r="A85" s="119" t="s">
        <v>821</v>
      </c>
      <c r="B85" s="313" t="s">
        <v>1009</v>
      </c>
      <c r="C85" s="27" t="s">
        <v>1010</v>
      </c>
      <c r="D85" s="213" t="s">
        <v>910</v>
      </c>
      <c r="E85" s="193" t="s">
        <v>849</v>
      </c>
      <c r="F85" s="193" t="s">
        <v>849</v>
      </c>
      <c r="G85" s="188">
        <v>0.35</v>
      </c>
      <c r="H85" s="193" t="s">
        <v>849</v>
      </c>
      <c r="I85" s="193" t="s">
        <v>849</v>
      </c>
      <c r="J85" s="352">
        <v>44347</v>
      </c>
      <c r="K85" s="193" t="s">
        <v>849</v>
      </c>
      <c r="L85" s="193" t="s">
        <v>849</v>
      </c>
      <c r="M85" s="188">
        <v>0.35</v>
      </c>
      <c r="N85" s="193" t="s">
        <v>849</v>
      </c>
      <c r="O85" s="193" t="s">
        <v>849</v>
      </c>
      <c r="P85" s="193" t="s">
        <v>849</v>
      </c>
      <c r="Q85" s="193" t="s">
        <v>849</v>
      </c>
      <c r="R85" s="193" t="s">
        <v>849</v>
      </c>
      <c r="S85" s="193" t="s">
        <v>849</v>
      </c>
      <c r="T85" s="193" t="s">
        <v>849</v>
      </c>
      <c r="U85" s="193" t="s">
        <v>849</v>
      </c>
    </row>
    <row r="86" spans="1:21" s="5" customFormat="1" ht="21.75" customHeight="1" x14ac:dyDescent="0.25">
      <c r="A86" s="119" t="s">
        <v>821</v>
      </c>
      <c r="B86" s="313" t="s">
        <v>1011</v>
      </c>
      <c r="C86" s="27" t="s">
        <v>1012</v>
      </c>
      <c r="D86" s="213" t="s">
        <v>910</v>
      </c>
      <c r="E86" s="193" t="s">
        <v>849</v>
      </c>
      <c r="F86" s="193" t="s">
        <v>849</v>
      </c>
      <c r="G86" s="188">
        <v>0.56999999999999995</v>
      </c>
      <c r="H86" s="193" t="s">
        <v>849</v>
      </c>
      <c r="I86" s="193" t="s">
        <v>849</v>
      </c>
      <c r="J86" s="352">
        <v>44347</v>
      </c>
      <c r="K86" s="193" t="s">
        <v>849</v>
      </c>
      <c r="L86" s="193" t="s">
        <v>849</v>
      </c>
      <c r="M86" s="188">
        <v>0.56999999999999995</v>
      </c>
      <c r="N86" s="193" t="s">
        <v>849</v>
      </c>
      <c r="O86" s="193" t="s">
        <v>849</v>
      </c>
      <c r="P86" s="193" t="s">
        <v>849</v>
      </c>
      <c r="Q86" s="193" t="s">
        <v>849</v>
      </c>
      <c r="R86" s="193" t="s">
        <v>849</v>
      </c>
      <c r="S86" s="193" t="s">
        <v>849</v>
      </c>
      <c r="T86" s="193" t="s">
        <v>849</v>
      </c>
      <c r="U86" s="193" t="s">
        <v>849</v>
      </c>
    </row>
    <row r="87" spans="1:21" s="5" customFormat="1" ht="19.5" customHeight="1" x14ac:dyDescent="0.25">
      <c r="A87" s="119" t="s">
        <v>821</v>
      </c>
      <c r="B87" s="313" t="s">
        <v>1013</v>
      </c>
      <c r="C87" s="27" t="s">
        <v>1014</v>
      </c>
      <c r="D87" s="213" t="s">
        <v>910</v>
      </c>
      <c r="E87" s="193" t="s">
        <v>849</v>
      </c>
      <c r="F87" s="193" t="s">
        <v>849</v>
      </c>
      <c r="G87" s="188">
        <v>0.34200000000000003</v>
      </c>
      <c r="H87" s="193" t="s">
        <v>849</v>
      </c>
      <c r="I87" s="193" t="s">
        <v>849</v>
      </c>
      <c r="J87" s="352">
        <v>44347</v>
      </c>
      <c r="K87" s="193" t="s">
        <v>849</v>
      </c>
      <c r="L87" s="193" t="s">
        <v>849</v>
      </c>
      <c r="M87" s="188">
        <v>0.34200000000000003</v>
      </c>
      <c r="N87" s="193" t="s">
        <v>849</v>
      </c>
      <c r="O87" s="193" t="s">
        <v>849</v>
      </c>
      <c r="P87" s="193" t="s">
        <v>849</v>
      </c>
      <c r="Q87" s="193" t="s">
        <v>849</v>
      </c>
      <c r="R87" s="193" t="s">
        <v>849</v>
      </c>
      <c r="S87" s="193" t="s">
        <v>849</v>
      </c>
      <c r="T87" s="193" t="s">
        <v>849</v>
      </c>
      <c r="U87" s="193" t="s">
        <v>849</v>
      </c>
    </row>
    <row r="88" spans="1:21" s="5" customFormat="1" ht="21.75" customHeight="1" x14ac:dyDescent="0.25">
      <c r="A88" s="119" t="s">
        <v>821</v>
      </c>
      <c r="B88" s="313" t="s">
        <v>1015</v>
      </c>
      <c r="C88" s="27" t="s">
        <v>1016</v>
      </c>
      <c r="D88" s="213" t="s">
        <v>910</v>
      </c>
      <c r="E88" s="193" t="s">
        <v>849</v>
      </c>
      <c r="F88" s="193" t="s">
        <v>849</v>
      </c>
      <c r="G88" s="188">
        <v>0.32</v>
      </c>
      <c r="H88" s="193" t="s">
        <v>849</v>
      </c>
      <c r="I88" s="193" t="s">
        <v>849</v>
      </c>
      <c r="J88" s="352">
        <v>44347</v>
      </c>
      <c r="K88" s="193" t="s">
        <v>849</v>
      </c>
      <c r="L88" s="193" t="s">
        <v>849</v>
      </c>
      <c r="M88" s="188">
        <v>0.32</v>
      </c>
      <c r="N88" s="193" t="s">
        <v>849</v>
      </c>
      <c r="O88" s="193" t="s">
        <v>849</v>
      </c>
      <c r="P88" s="193" t="s">
        <v>849</v>
      </c>
      <c r="Q88" s="193" t="s">
        <v>849</v>
      </c>
      <c r="R88" s="193" t="s">
        <v>849</v>
      </c>
      <c r="S88" s="193" t="s">
        <v>849</v>
      </c>
      <c r="T88" s="193" t="s">
        <v>849</v>
      </c>
      <c r="U88" s="193" t="s">
        <v>849</v>
      </c>
    </row>
    <row r="89" spans="1:21" s="5" customFormat="1" ht="27.75" customHeight="1" x14ac:dyDescent="0.25">
      <c r="A89" s="205" t="s">
        <v>823</v>
      </c>
      <c r="B89" s="132" t="s">
        <v>824</v>
      </c>
      <c r="C89" s="205" t="s">
        <v>781</v>
      </c>
      <c r="D89" s="193" t="s">
        <v>849</v>
      </c>
      <c r="E89" s="193" t="s">
        <v>849</v>
      </c>
      <c r="F89" s="193" t="s">
        <v>849</v>
      </c>
      <c r="G89" s="193" t="s">
        <v>849</v>
      </c>
      <c r="H89" s="193" t="s">
        <v>849</v>
      </c>
      <c r="I89" s="193" t="s">
        <v>849</v>
      </c>
      <c r="J89" s="193" t="s">
        <v>849</v>
      </c>
      <c r="K89" s="193" t="s">
        <v>849</v>
      </c>
      <c r="L89" s="193" t="s">
        <v>849</v>
      </c>
      <c r="M89" s="193" t="s">
        <v>849</v>
      </c>
      <c r="N89" s="193" t="s">
        <v>849</v>
      </c>
      <c r="O89" s="193" t="s">
        <v>849</v>
      </c>
      <c r="P89" s="193" t="s">
        <v>849</v>
      </c>
      <c r="Q89" s="193" t="s">
        <v>849</v>
      </c>
      <c r="R89" s="193" t="s">
        <v>849</v>
      </c>
      <c r="S89" s="193" t="s">
        <v>849</v>
      </c>
      <c r="T89" s="193" t="s">
        <v>849</v>
      </c>
      <c r="U89" s="193" t="s">
        <v>849</v>
      </c>
    </row>
    <row r="90" spans="1:21" s="5" customFormat="1" ht="27.75" customHeight="1" x14ac:dyDescent="0.25">
      <c r="A90" s="205" t="s">
        <v>107</v>
      </c>
      <c r="B90" s="132" t="s">
        <v>825</v>
      </c>
      <c r="C90" s="205" t="s">
        <v>781</v>
      </c>
      <c r="D90" s="193" t="s">
        <v>849</v>
      </c>
      <c r="E90" s="193" t="s">
        <v>849</v>
      </c>
      <c r="F90" s="193" t="s">
        <v>849</v>
      </c>
      <c r="G90" s="193" t="s">
        <v>849</v>
      </c>
      <c r="H90" s="193" t="s">
        <v>849</v>
      </c>
      <c r="I90" s="193" t="s">
        <v>849</v>
      </c>
      <c r="J90" s="193" t="s">
        <v>849</v>
      </c>
      <c r="K90" s="193" t="s">
        <v>849</v>
      </c>
      <c r="L90" s="193" t="s">
        <v>849</v>
      </c>
      <c r="M90" s="193" t="s">
        <v>849</v>
      </c>
      <c r="N90" s="193" t="s">
        <v>849</v>
      </c>
      <c r="O90" s="193" t="s">
        <v>849</v>
      </c>
      <c r="P90" s="193" t="s">
        <v>849</v>
      </c>
      <c r="Q90" s="193" t="s">
        <v>849</v>
      </c>
      <c r="R90" s="193" t="s">
        <v>849</v>
      </c>
      <c r="S90" s="193" t="s">
        <v>849</v>
      </c>
      <c r="T90" s="193" t="s">
        <v>849</v>
      </c>
      <c r="U90" s="193" t="s">
        <v>849</v>
      </c>
    </row>
    <row r="91" spans="1:21" s="5" customFormat="1" ht="27.75" customHeight="1" x14ac:dyDescent="0.25">
      <c r="A91" s="205" t="s">
        <v>109</v>
      </c>
      <c r="B91" s="132" t="s">
        <v>826</v>
      </c>
      <c r="C91" s="205" t="s">
        <v>781</v>
      </c>
      <c r="D91" s="193" t="s">
        <v>849</v>
      </c>
      <c r="E91" s="193" t="s">
        <v>849</v>
      </c>
      <c r="F91" s="193" t="s">
        <v>849</v>
      </c>
      <c r="G91" s="193" t="s">
        <v>849</v>
      </c>
      <c r="H91" s="193" t="s">
        <v>849</v>
      </c>
      <c r="I91" s="193" t="s">
        <v>849</v>
      </c>
      <c r="J91" s="193" t="s">
        <v>849</v>
      </c>
      <c r="K91" s="193" t="s">
        <v>849</v>
      </c>
      <c r="L91" s="193" t="s">
        <v>849</v>
      </c>
      <c r="M91" s="193" t="s">
        <v>849</v>
      </c>
      <c r="N91" s="193" t="s">
        <v>849</v>
      </c>
      <c r="O91" s="193" t="s">
        <v>849</v>
      </c>
      <c r="P91" s="193" t="s">
        <v>849</v>
      </c>
      <c r="Q91" s="193" t="s">
        <v>849</v>
      </c>
      <c r="R91" s="193" t="s">
        <v>849</v>
      </c>
      <c r="S91" s="193" t="s">
        <v>849</v>
      </c>
      <c r="T91" s="193" t="s">
        <v>849</v>
      </c>
      <c r="U91" s="193" t="s">
        <v>849</v>
      </c>
    </row>
    <row r="92" spans="1:21" s="5" customFormat="1" ht="27.75" customHeight="1" x14ac:dyDescent="0.25">
      <c r="A92" s="205" t="s">
        <v>110</v>
      </c>
      <c r="B92" s="132" t="s">
        <v>827</v>
      </c>
      <c r="C92" s="205" t="s">
        <v>781</v>
      </c>
      <c r="D92" s="193" t="s">
        <v>849</v>
      </c>
      <c r="E92" s="193" t="s">
        <v>849</v>
      </c>
      <c r="F92" s="193" t="s">
        <v>849</v>
      </c>
      <c r="G92" s="193" t="s">
        <v>849</v>
      </c>
      <c r="H92" s="193" t="s">
        <v>849</v>
      </c>
      <c r="I92" s="193" t="s">
        <v>849</v>
      </c>
      <c r="J92" s="193" t="s">
        <v>849</v>
      </c>
      <c r="K92" s="193" t="s">
        <v>849</v>
      </c>
      <c r="L92" s="193" t="s">
        <v>849</v>
      </c>
      <c r="M92" s="193" t="s">
        <v>849</v>
      </c>
      <c r="N92" s="193" t="s">
        <v>849</v>
      </c>
      <c r="O92" s="193" t="s">
        <v>849</v>
      </c>
      <c r="P92" s="193" t="s">
        <v>849</v>
      </c>
      <c r="Q92" s="193" t="s">
        <v>849</v>
      </c>
      <c r="R92" s="193" t="s">
        <v>849</v>
      </c>
      <c r="S92" s="193" t="s">
        <v>849</v>
      </c>
      <c r="T92" s="193" t="s">
        <v>849</v>
      </c>
      <c r="U92" s="193" t="s">
        <v>849</v>
      </c>
    </row>
    <row r="93" spans="1:21" s="5" customFormat="1" ht="27.75" customHeight="1" x14ac:dyDescent="0.25">
      <c r="A93" s="205" t="s">
        <v>111</v>
      </c>
      <c r="B93" s="132" t="s">
        <v>828</v>
      </c>
      <c r="C93" s="205" t="s">
        <v>781</v>
      </c>
      <c r="D93" s="193" t="s">
        <v>849</v>
      </c>
      <c r="E93" s="193" t="s">
        <v>849</v>
      </c>
      <c r="F93" s="193" t="s">
        <v>849</v>
      </c>
      <c r="G93" s="193" t="s">
        <v>849</v>
      </c>
      <c r="H93" s="193" t="s">
        <v>849</v>
      </c>
      <c r="I93" s="193" t="s">
        <v>849</v>
      </c>
      <c r="J93" s="193" t="s">
        <v>849</v>
      </c>
      <c r="K93" s="193" t="s">
        <v>849</v>
      </c>
      <c r="L93" s="193" t="s">
        <v>849</v>
      </c>
      <c r="M93" s="193" t="s">
        <v>849</v>
      </c>
      <c r="N93" s="193" t="s">
        <v>849</v>
      </c>
      <c r="O93" s="193" t="s">
        <v>849</v>
      </c>
      <c r="P93" s="193" t="s">
        <v>849</v>
      </c>
      <c r="Q93" s="193" t="s">
        <v>849</v>
      </c>
      <c r="R93" s="193" t="s">
        <v>849</v>
      </c>
      <c r="S93" s="193" t="s">
        <v>849</v>
      </c>
      <c r="T93" s="193" t="s">
        <v>849</v>
      </c>
      <c r="U93" s="193" t="s">
        <v>849</v>
      </c>
    </row>
    <row r="94" spans="1:21" s="5" customFormat="1" ht="27.75" customHeight="1" x14ac:dyDescent="0.25">
      <c r="A94" s="205" t="s">
        <v>112</v>
      </c>
      <c r="B94" s="132" t="s">
        <v>829</v>
      </c>
      <c r="C94" s="205" t="s">
        <v>781</v>
      </c>
      <c r="D94" s="193" t="s">
        <v>849</v>
      </c>
      <c r="E94" s="193" t="s">
        <v>849</v>
      </c>
      <c r="F94" s="193" t="s">
        <v>849</v>
      </c>
      <c r="G94" s="193" t="s">
        <v>849</v>
      </c>
      <c r="H94" s="193" t="s">
        <v>849</v>
      </c>
      <c r="I94" s="193" t="s">
        <v>849</v>
      </c>
      <c r="J94" s="193" t="s">
        <v>849</v>
      </c>
      <c r="K94" s="193" t="s">
        <v>849</v>
      </c>
      <c r="L94" s="193" t="s">
        <v>849</v>
      </c>
      <c r="M94" s="193" t="s">
        <v>849</v>
      </c>
      <c r="N94" s="193" t="s">
        <v>849</v>
      </c>
      <c r="O94" s="193" t="s">
        <v>849</v>
      </c>
      <c r="P94" s="193" t="s">
        <v>849</v>
      </c>
      <c r="Q94" s="193" t="s">
        <v>849</v>
      </c>
      <c r="R94" s="193" t="s">
        <v>849</v>
      </c>
      <c r="S94" s="193" t="s">
        <v>849</v>
      </c>
      <c r="T94" s="193" t="s">
        <v>849</v>
      </c>
      <c r="U94" s="193" t="s">
        <v>849</v>
      </c>
    </row>
    <row r="95" spans="1:21" s="5" customFormat="1" ht="27.75" customHeight="1" x14ac:dyDescent="0.25">
      <c r="A95" s="205" t="s">
        <v>113</v>
      </c>
      <c r="B95" s="132" t="s">
        <v>830</v>
      </c>
      <c r="C95" s="205" t="s">
        <v>781</v>
      </c>
      <c r="D95" s="193" t="s">
        <v>849</v>
      </c>
      <c r="E95" s="193" t="s">
        <v>849</v>
      </c>
      <c r="F95" s="193" t="s">
        <v>849</v>
      </c>
      <c r="G95" s="193" t="s">
        <v>849</v>
      </c>
      <c r="H95" s="193" t="s">
        <v>849</v>
      </c>
      <c r="I95" s="193" t="s">
        <v>849</v>
      </c>
      <c r="J95" s="193" t="s">
        <v>849</v>
      </c>
      <c r="K95" s="193" t="s">
        <v>849</v>
      </c>
      <c r="L95" s="193" t="s">
        <v>849</v>
      </c>
      <c r="M95" s="193" t="s">
        <v>849</v>
      </c>
      <c r="N95" s="193" t="s">
        <v>849</v>
      </c>
      <c r="O95" s="193" t="s">
        <v>849</v>
      </c>
      <c r="P95" s="193" t="s">
        <v>849</v>
      </c>
      <c r="Q95" s="193" t="s">
        <v>849</v>
      </c>
      <c r="R95" s="193" t="s">
        <v>849</v>
      </c>
      <c r="S95" s="193" t="s">
        <v>849</v>
      </c>
      <c r="T95" s="193" t="s">
        <v>849</v>
      </c>
      <c r="U95" s="193" t="s">
        <v>849</v>
      </c>
    </row>
    <row r="96" spans="1:21" s="5" customFormat="1" ht="27.75" customHeight="1" x14ac:dyDescent="0.25">
      <c r="A96" s="205" t="s">
        <v>114</v>
      </c>
      <c r="B96" s="132" t="s">
        <v>831</v>
      </c>
      <c r="C96" s="205" t="s">
        <v>781</v>
      </c>
      <c r="D96" s="193" t="s">
        <v>849</v>
      </c>
      <c r="E96" s="193" t="s">
        <v>849</v>
      </c>
      <c r="F96" s="193" t="s">
        <v>849</v>
      </c>
      <c r="G96" s="193" t="s">
        <v>849</v>
      </c>
      <c r="H96" s="193" t="s">
        <v>849</v>
      </c>
      <c r="I96" s="193" t="s">
        <v>849</v>
      </c>
      <c r="J96" s="193" t="s">
        <v>849</v>
      </c>
      <c r="K96" s="193" t="s">
        <v>849</v>
      </c>
      <c r="L96" s="193" t="s">
        <v>849</v>
      </c>
      <c r="M96" s="193" t="s">
        <v>849</v>
      </c>
      <c r="N96" s="193" t="s">
        <v>849</v>
      </c>
      <c r="O96" s="193" t="s">
        <v>849</v>
      </c>
      <c r="P96" s="193" t="s">
        <v>849</v>
      </c>
      <c r="Q96" s="193" t="s">
        <v>849</v>
      </c>
      <c r="R96" s="193" t="s">
        <v>849</v>
      </c>
      <c r="S96" s="193" t="s">
        <v>849</v>
      </c>
      <c r="T96" s="193" t="s">
        <v>849</v>
      </c>
      <c r="U96" s="193" t="s">
        <v>849</v>
      </c>
    </row>
    <row r="97" spans="1:21" s="5" customFormat="1" ht="27.75" customHeight="1" x14ac:dyDescent="0.25">
      <c r="A97" s="205" t="s">
        <v>115</v>
      </c>
      <c r="B97" s="132" t="s">
        <v>832</v>
      </c>
      <c r="C97" s="205" t="s">
        <v>781</v>
      </c>
      <c r="D97" s="193" t="s">
        <v>849</v>
      </c>
      <c r="E97" s="193" t="s">
        <v>849</v>
      </c>
      <c r="F97" s="193" t="s">
        <v>849</v>
      </c>
      <c r="G97" s="193" t="s">
        <v>849</v>
      </c>
      <c r="H97" s="193" t="s">
        <v>849</v>
      </c>
      <c r="I97" s="193" t="s">
        <v>849</v>
      </c>
      <c r="J97" s="193" t="s">
        <v>849</v>
      </c>
      <c r="K97" s="193" t="s">
        <v>849</v>
      </c>
      <c r="L97" s="193" t="s">
        <v>849</v>
      </c>
      <c r="M97" s="193" t="s">
        <v>849</v>
      </c>
      <c r="N97" s="193" t="s">
        <v>849</v>
      </c>
      <c r="O97" s="193" t="s">
        <v>849</v>
      </c>
      <c r="P97" s="193" t="s">
        <v>849</v>
      </c>
      <c r="Q97" s="193" t="s">
        <v>849</v>
      </c>
      <c r="R97" s="193" t="s">
        <v>849</v>
      </c>
      <c r="S97" s="193" t="s">
        <v>849</v>
      </c>
      <c r="T97" s="193" t="s">
        <v>849</v>
      </c>
      <c r="U97" s="193" t="s">
        <v>849</v>
      </c>
    </row>
    <row r="98" spans="1:21" s="5" customFormat="1" ht="27.75" customHeight="1" x14ac:dyDescent="0.25">
      <c r="A98" s="205" t="s">
        <v>833</v>
      </c>
      <c r="B98" s="132" t="s">
        <v>834</v>
      </c>
      <c r="C98" s="205" t="s">
        <v>781</v>
      </c>
      <c r="D98" s="193" t="s">
        <v>849</v>
      </c>
      <c r="E98" s="193" t="s">
        <v>849</v>
      </c>
      <c r="F98" s="193" t="s">
        <v>849</v>
      </c>
      <c r="G98" s="193" t="s">
        <v>849</v>
      </c>
      <c r="H98" s="193" t="s">
        <v>849</v>
      </c>
      <c r="I98" s="193" t="s">
        <v>849</v>
      </c>
      <c r="J98" s="193" t="s">
        <v>849</v>
      </c>
      <c r="K98" s="193" t="s">
        <v>849</v>
      </c>
      <c r="L98" s="193" t="s">
        <v>849</v>
      </c>
      <c r="M98" s="193" t="s">
        <v>849</v>
      </c>
      <c r="N98" s="193" t="s">
        <v>849</v>
      </c>
      <c r="O98" s="193" t="s">
        <v>849</v>
      </c>
      <c r="P98" s="193" t="s">
        <v>849</v>
      </c>
      <c r="Q98" s="193" t="s">
        <v>849</v>
      </c>
      <c r="R98" s="193" t="s">
        <v>849</v>
      </c>
      <c r="S98" s="193" t="s">
        <v>849</v>
      </c>
      <c r="T98" s="193" t="s">
        <v>849</v>
      </c>
      <c r="U98" s="193" t="s">
        <v>849</v>
      </c>
    </row>
    <row r="99" spans="1:21" s="5" customFormat="1" ht="27.75" customHeight="1" x14ac:dyDescent="0.25">
      <c r="A99" s="205" t="s">
        <v>835</v>
      </c>
      <c r="B99" s="132" t="s">
        <v>836</v>
      </c>
      <c r="C99" s="205" t="s">
        <v>781</v>
      </c>
      <c r="D99" s="193" t="s">
        <v>849</v>
      </c>
      <c r="E99" s="193" t="s">
        <v>849</v>
      </c>
      <c r="F99" s="193" t="s">
        <v>849</v>
      </c>
      <c r="G99" s="193" t="s">
        <v>849</v>
      </c>
      <c r="H99" s="193" t="s">
        <v>849</v>
      </c>
      <c r="I99" s="193" t="s">
        <v>849</v>
      </c>
      <c r="J99" s="193" t="s">
        <v>849</v>
      </c>
      <c r="K99" s="193" t="s">
        <v>849</v>
      </c>
      <c r="L99" s="193" t="s">
        <v>849</v>
      </c>
      <c r="M99" s="193" t="s">
        <v>849</v>
      </c>
      <c r="N99" s="193" t="s">
        <v>849</v>
      </c>
      <c r="O99" s="193" t="s">
        <v>849</v>
      </c>
      <c r="P99" s="193" t="s">
        <v>849</v>
      </c>
      <c r="Q99" s="193" t="s">
        <v>849</v>
      </c>
      <c r="R99" s="193" t="s">
        <v>849</v>
      </c>
      <c r="S99" s="193" t="s">
        <v>849</v>
      </c>
      <c r="T99" s="193" t="s">
        <v>849</v>
      </c>
      <c r="U99" s="193" t="s">
        <v>849</v>
      </c>
    </row>
    <row r="100" spans="1:21" s="5" customFormat="1" ht="27.75" customHeight="1" x14ac:dyDescent="0.25">
      <c r="A100" s="205" t="s">
        <v>837</v>
      </c>
      <c r="B100" s="132" t="s">
        <v>838</v>
      </c>
      <c r="C100" s="205" t="s">
        <v>781</v>
      </c>
      <c r="D100" s="193" t="s">
        <v>849</v>
      </c>
      <c r="E100" s="193" t="s">
        <v>849</v>
      </c>
      <c r="F100" s="193" t="s">
        <v>849</v>
      </c>
      <c r="G100" s="193" t="s">
        <v>849</v>
      </c>
      <c r="H100" s="193" t="s">
        <v>849</v>
      </c>
      <c r="I100" s="193" t="s">
        <v>849</v>
      </c>
      <c r="J100" s="193" t="s">
        <v>849</v>
      </c>
      <c r="K100" s="193" t="s">
        <v>849</v>
      </c>
      <c r="L100" s="193" t="s">
        <v>849</v>
      </c>
      <c r="M100" s="193" t="s">
        <v>849</v>
      </c>
      <c r="N100" s="193" t="s">
        <v>849</v>
      </c>
      <c r="O100" s="193" t="s">
        <v>849</v>
      </c>
      <c r="P100" s="193" t="s">
        <v>849</v>
      </c>
      <c r="Q100" s="193" t="s">
        <v>849</v>
      </c>
      <c r="R100" s="193" t="s">
        <v>849</v>
      </c>
      <c r="S100" s="193" t="s">
        <v>849</v>
      </c>
      <c r="T100" s="193" t="s">
        <v>849</v>
      </c>
      <c r="U100" s="193" t="s">
        <v>849</v>
      </c>
    </row>
    <row r="101" spans="1:21" s="5" customFormat="1" ht="27.75" customHeight="1" x14ac:dyDescent="0.25">
      <c r="A101" s="205" t="s">
        <v>839</v>
      </c>
      <c r="B101" s="132" t="s">
        <v>840</v>
      </c>
      <c r="C101" s="205" t="s">
        <v>781</v>
      </c>
      <c r="D101" s="193" t="s">
        <v>849</v>
      </c>
      <c r="E101" s="193" t="s">
        <v>849</v>
      </c>
      <c r="F101" s="193" t="s">
        <v>849</v>
      </c>
      <c r="G101" s="193" t="s">
        <v>849</v>
      </c>
      <c r="H101" s="193" t="s">
        <v>849</v>
      </c>
      <c r="I101" s="193" t="s">
        <v>849</v>
      </c>
      <c r="J101" s="193" t="s">
        <v>849</v>
      </c>
      <c r="K101" s="193" t="s">
        <v>849</v>
      </c>
      <c r="L101" s="193" t="s">
        <v>849</v>
      </c>
      <c r="M101" s="193" t="s">
        <v>849</v>
      </c>
      <c r="N101" s="193" t="s">
        <v>849</v>
      </c>
      <c r="O101" s="193" t="s">
        <v>849</v>
      </c>
      <c r="P101" s="193" t="s">
        <v>849</v>
      </c>
      <c r="Q101" s="193" t="s">
        <v>849</v>
      </c>
      <c r="R101" s="193" t="s">
        <v>849</v>
      </c>
      <c r="S101" s="193" t="s">
        <v>849</v>
      </c>
      <c r="T101" s="193" t="s">
        <v>849</v>
      </c>
      <c r="U101" s="193" t="s">
        <v>849</v>
      </c>
    </row>
    <row r="102" spans="1:21" s="5" customFormat="1" ht="27.75" customHeight="1" x14ac:dyDescent="0.25">
      <c r="A102" s="205" t="s">
        <v>118</v>
      </c>
      <c r="B102" s="132" t="s">
        <v>841</v>
      </c>
      <c r="C102" s="205" t="s">
        <v>781</v>
      </c>
      <c r="D102" s="193" t="s">
        <v>849</v>
      </c>
      <c r="E102" s="193" t="s">
        <v>849</v>
      </c>
      <c r="F102" s="193" t="s">
        <v>849</v>
      </c>
      <c r="G102" s="193" t="s">
        <v>849</v>
      </c>
      <c r="H102" s="193" t="s">
        <v>849</v>
      </c>
      <c r="I102" s="193" t="s">
        <v>849</v>
      </c>
      <c r="J102" s="193" t="s">
        <v>849</v>
      </c>
      <c r="K102" s="193" t="s">
        <v>849</v>
      </c>
      <c r="L102" s="193" t="s">
        <v>849</v>
      </c>
      <c r="M102" s="193" t="s">
        <v>849</v>
      </c>
      <c r="N102" s="193" t="s">
        <v>849</v>
      </c>
      <c r="O102" s="193" t="s">
        <v>849</v>
      </c>
      <c r="P102" s="193" t="s">
        <v>849</v>
      </c>
      <c r="Q102" s="193" t="s">
        <v>849</v>
      </c>
      <c r="R102" s="193" t="s">
        <v>849</v>
      </c>
      <c r="S102" s="193" t="s">
        <v>849</v>
      </c>
      <c r="T102" s="193" t="s">
        <v>849</v>
      </c>
      <c r="U102" s="193" t="s">
        <v>849</v>
      </c>
    </row>
    <row r="103" spans="1:21" s="5" customFormat="1" ht="27.75" customHeight="1" x14ac:dyDescent="0.25">
      <c r="A103" s="205" t="s">
        <v>842</v>
      </c>
      <c r="B103" s="132" t="s">
        <v>843</v>
      </c>
      <c r="C103" s="205" t="s">
        <v>781</v>
      </c>
      <c r="D103" s="193" t="s">
        <v>849</v>
      </c>
      <c r="E103" s="193" t="s">
        <v>849</v>
      </c>
      <c r="F103" s="193" t="s">
        <v>849</v>
      </c>
      <c r="G103" s="193" t="s">
        <v>849</v>
      </c>
      <c r="H103" s="193" t="s">
        <v>849</v>
      </c>
      <c r="I103" s="193" t="s">
        <v>849</v>
      </c>
      <c r="J103" s="193" t="s">
        <v>849</v>
      </c>
      <c r="K103" s="193" t="s">
        <v>849</v>
      </c>
      <c r="L103" s="193" t="s">
        <v>849</v>
      </c>
      <c r="M103" s="193" t="s">
        <v>849</v>
      </c>
      <c r="N103" s="193" t="s">
        <v>849</v>
      </c>
      <c r="O103" s="193" t="s">
        <v>849</v>
      </c>
      <c r="P103" s="193" t="s">
        <v>849</v>
      </c>
      <c r="Q103" s="193" t="s">
        <v>849</v>
      </c>
      <c r="R103" s="193" t="s">
        <v>849</v>
      </c>
      <c r="S103" s="193" t="s">
        <v>849</v>
      </c>
      <c r="T103" s="193" t="s">
        <v>849</v>
      </c>
      <c r="U103" s="193" t="s">
        <v>849</v>
      </c>
    </row>
    <row r="104" spans="1:21" s="5" customFormat="1" ht="27.75" customHeight="1" x14ac:dyDescent="0.25">
      <c r="A104" s="205" t="s">
        <v>844</v>
      </c>
      <c r="B104" s="132" t="s">
        <v>845</v>
      </c>
      <c r="C104" s="205" t="s">
        <v>781</v>
      </c>
      <c r="D104" s="193" t="s">
        <v>849</v>
      </c>
      <c r="E104" s="193" t="s">
        <v>849</v>
      </c>
      <c r="F104" s="193" t="s">
        <v>849</v>
      </c>
      <c r="G104" s="193" t="s">
        <v>849</v>
      </c>
      <c r="H104" s="193" t="s">
        <v>849</v>
      </c>
      <c r="I104" s="193" t="s">
        <v>849</v>
      </c>
      <c r="J104" s="193" t="s">
        <v>849</v>
      </c>
      <c r="K104" s="193" t="s">
        <v>849</v>
      </c>
      <c r="L104" s="193" t="s">
        <v>849</v>
      </c>
      <c r="M104" s="193" t="s">
        <v>849</v>
      </c>
      <c r="N104" s="193" t="s">
        <v>849</v>
      </c>
      <c r="O104" s="193" t="s">
        <v>849</v>
      </c>
      <c r="P104" s="193" t="s">
        <v>849</v>
      </c>
      <c r="Q104" s="193" t="s">
        <v>849</v>
      </c>
      <c r="R104" s="193" t="s">
        <v>849</v>
      </c>
      <c r="S104" s="193" t="s">
        <v>849</v>
      </c>
      <c r="T104" s="193" t="s">
        <v>849</v>
      </c>
      <c r="U104" s="193" t="s">
        <v>849</v>
      </c>
    </row>
    <row r="105" spans="1:21" s="5" customFormat="1" ht="34.5" customHeight="1" x14ac:dyDescent="0.25">
      <c r="A105" s="205" t="s">
        <v>119</v>
      </c>
      <c r="B105" s="132" t="s">
        <v>846</v>
      </c>
      <c r="C105" s="205" t="s">
        <v>781</v>
      </c>
      <c r="D105" s="193" t="s">
        <v>849</v>
      </c>
      <c r="E105" s="193" t="s">
        <v>849</v>
      </c>
      <c r="F105" s="193" t="s">
        <v>849</v>
      </c>
      <c r="G105" s="193" t="s">
        <v>849</v>
      </c>
      <c r="H105" s="193" t="s">
        <v>849</v>
      </c>
      <c r="I105" s="193" t="s">
        <v>849</v>
      </c>
      <c r="J105" s="193" t="s">
        <v>849</v>
      </c>
      <c r="K105" s="193" t="s">
        <v>849</v>
      </c>
      <c r="L105" s="193" t="s">
        <v>849</v>
      </c>
      <c r="M105" s="193" t="s">
        <v>849</v>
      </c>
      <c r="N105" s="193" t="s">
        <v>849</v>
      </c>
      <c r="O105" s="193" t="s">
        <v>849</v>
      </c>
      <c r="P105" s="193" t="s">
        <v>849</v>
      </c>
      <c r="Q105" s="193" t="s">
        <v>849</v>
      </c>
      <c r="R105" s="193" t="s">
        <v>849</v>
      </c>
      <c r="S105" s="193" t="s">
        <v>849</v>
      </c>
      <c r="T105" s="193" t="s">
        <v>849</v>
      </c>
      <c r="U105" s="193" t="s">
        <v>849</v>
      </c>
    </row>
    <row r="106" spans="1:21" s="5" customFormat="1" ht="39" customHeight="1" x14ac:dyDescent="0.25">
      <c r="A106" s="205" t="s">
        <v>168</v>
      </c>
      <c r="B106" s="132" t="s">
        <v>847</v>
      </c>
      <c r="C106" s="205" t="s">
        <v>781</v>
      </c>
      <c r="D106" s="193" t="s">
        <v>849</v>
      </c>
      <c r="E106" s="193" t="s">
        <v>849</v>
      </c>
      <c r="F106" s="193" t="s">
        <v>849</v>
      </c>
      <c r="G106" s="193" t="s">
        <v>849</v>
      </c>
      <c r="H106" s="193" t="s">
        <v>849</v>
      </c>
      <c r="I106" s="193" t="s">
        <v>849</v>
      </c>
      <c r="J106" s="193" t="s">
        <v>849</v>
      </c>
      <c r="K106" s="193" t="s">
        <v>849</v>
      </c>
      <c r="L106" s="193" t="s">
        <v>849</v>
      </c>
      <c r="M106" s="193" t="s">
        <v>849</v>
      </c>
      <c r="N106" s="193" t="s">
        <v>849</v>
      </c>
      <c r="O106" s="193" t="s">
        <v>849</v>
      </c>
      <c r="P106" s="193" t="s">
        <v>849</v>
      </c>
      <c r="Q106" s="193" t="s">
        <v>849</v>
      </c>
      <c r="R106" s="193" t="s">
        <v>849</v>
      </c>
      <c r="S106" s="193" t="s">
        <v>849</v>
      </c>
      <c r="T106" s="193" t="s">
        <v>849</v>
      </c>
      <c r="U106" s="193" t="s">
        <v>849</v>
      </c>
    </row>
    <row r="107" spans="1:21" s="5" customFormat="1" ht="27.75" customHeight="1" x14ac:dyDescent="0.25">
      <c r="A107" s="205" t="s">
        <v>170</v>
      </c>
      <c r="B107" s="132" t="s">
        <v>848</v>
      </c>
      <c r="C107" s="205" t="s">
        <v>781</v>
      </c>
      <c r="D107" s="193" t="s">
        <v>849</v>
      </c>
      <c r="E107" s="193" t="s">
        <v>849</v>
      </c>
      <c r="F107" s="193" t="s">
        <v>849</v>
      </c>
      <c r="G107" s="193" t="s">
        <v>849</v>
      </c>
      <c r="H107" s="193" t="s">
        <v>849</v>
      </c>
      <c r="I107" s="193" t="s">
        <v>849</v>
      </c>
      <c r="J107" s="193" t="s">
        <v>849</v>
      </c>
      <c r="K107" s="193" t="s">
        <v>849</v>
      </c>
      <c r="L107" s="193" t="s">
        <v>849</v>
      </c>
      <c r="M107" s="193" t="s">
        <v>849</v>
      </c>
      <c r="N107" s="193" t="s">
        <v>849</v>
      </c>
      <c r="O107" s="193" t="s">
        <v>849</v>
      </c>
      <c r="P107" s="193" t="s">
        <v>849</v>
      </c>
      <c r="Q107" s="193" t="s">
        <v>849</v>
      </c>
      <c r="R107" s="193" t="s">
        <v>849</v>
      </c>
      <c r="S107" s="193" t="s">
        <v>849</v>
      </c>
      <c r="T107" s="193" t="s">
        <v>849</v>
      </c>
      <c r="U107" s="193" t="s">
        <v>849</v>
      </c>
    </row>
    <row r="108" spans="1:21" s="5" customFormat="1" x14ac:dyDescent="0.25"/>
    <row r="109" spans="1:21" s="5" customFormat="1" x14ac:dyDescent="0.25"/>
    <row r="110" spans="1:21" s="5" customFormat="1" x14ac:dyDescent="0.25"/>
    <row r="111" spans="1:21" s="5" customFormat="1" x14ac:dyDescent="0.25"/>
    <row r="112" spans="1:21" s="5" customFormat="1" x14ac:dyDescent="0.25"/>
    <row r="113" s="5" customFormat="1" x14ac:dyDescent="0.25"/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4:U4"/>
    <mergeCell ref="A7:U7"/>
    <mergeCell ref="A10:U10"/>
    <mergeCell ref="A5:U5"/>
    <mergeCell ref="A8:U8"/>
    <mergeCell ref="B16:B19"/>
    <mergeCell ref="C16:C19"/>
    <mergeCell ref="E18:I18"/>
    <mergeCell ref="B12:U12"/>
    <mergeCell ref="A13:U13"/>
    <mergeCell ref="J18:O18"/>
    <mergeCell ref="D16:D19"/>
    <mergeCell ref="E16:O17"/>
    <mergeCell ref="P16:T18"/>
    <mergeCell ref="U16:U19"/>
    <mergeCell ref="A15:U15"/>
    <mergeCell ref="A16:A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view="pageBreakPreview" topLeftCell="C1" zoomScale="75" zoomScaleNormal="60" zoomScaleSheetLayoutView="75" workbookViewId="0">
      <selection activeCell="BB12" sqref="BB12"/>
    </sheetView>
  </sheetViews>
  <sheetFormatPr defaultRowHeight="12" x14ac:dyDescent="0.2"/>
  <cols>
    <col min="1" max="1" width="10.125" style="111" customWidth="1"/>
    <col min="2" max="2" width="40.375" style="111" customWidth="1"/>
    <col min="3" max="3" width="14.875" style="111" customWidth="1"/>
    <col min="4" max="4" width="5.125" style="111" customWidth="1"/>
    <col min="5" max="5" width="3.5" style="111" customWidth="1"/>
    <col min="6" max="6" width="5.125" style="111" customWidth="1"/>
    <col min="7" max="7" width="3.125" style="111" customWidth="1"/>
    <col min="8" max="8" width="7.125" style="111" customWidth="1"/>
    <col min="9" max="9" width="7" style="111" customWidth="1"/>
    <col min="10" max="10" width="4.75" style="111" customWidth="1"/>
    <col min="11" max="11" width="3.625" style="111" customWidth="1"/>
    <col min="12" max="12" width="4.125" style="111" customWidth="1"/>
    <col min="13" max="13" width="4" style="111" customWidth="1"/>
    <col min="14" max="14" width="3.75" style="111" customWidth="1"/>
    <col min="15" max="15" width="3.625" style="111" customWidth="1"/>
    <col min="16" max="16" width="5.125" style="111" customWidth="1"/>
    <col min="17" max="17" width="4.625" style="111" customWidth="1"/>
    <col min="18" max="18" width="3.5" style="111" customWidth="1"/>
    <col min="19" max="19" width="4.125" style="111" customWidth="1"/>
    <col min="20" max="20" width="7.625" style="111" customWidth="1"/>
    <col min="21" max="21" width="7.75" style="111" customWidth="1"/>
    <col min="22" max="22" width="6.25" style="111" customWidth="1"/>
    <col min="23" max="23" width="5.75" style="111" customWidth="1"/>
    <col min="24" max="24" width="4.875" style="111" customWidth="1"/>
    <col min="25" max="26" width="4.5" style="111" customWidth="1"/>
    <col min="27" max="27" width="3.875" style="111" customWidth="1"/>
    <col min="28" max="28" width="6.25" style="111" customWidth="1"/>
    <col min="29" max="29" width="6.375" style="111" customWidth="1"/>
    <col min="30" max="30" width="5.625" style="111" customWidth="1"/>
    <col min="31" max="32" width="4.875" style="111" customWidth="1"/>
    <col min="33" max="33" width="4.5" style="111" customWidth="1"/>
    <col min="34" max="34" width="4.625" style="111" customWidth="1"/>
    <col min="35" max="35" width="5.25" style="111" customWidth="1"/>
    <col min="36" max="36" width="5.125" style="111" customWidth="1"/>
    <col min="37" max="37" width="6.375" style="111" customWidth="1"/>
    <col min="38" max="38" width="6.5" style="111" customWidth="1"/>
    <col min="39" max="39" width="5.875" style="111" customWidth="1"/>
    <col min="40" max="40" width="4.25" style="111" customWidth="1"/>
    <col min="41" max="41" width="5.125" style="111" customWidth="1"/>
    <col min="42" max="42" width="5" style="111" customWidth="1"/>
    <col min="43" max="43" width="5.25" style="111" customWidth="1"/>
    <col min="44" max="44" width="4.5" style="111" customWidth="1"/>
    <col min="45" max="45" width="5.125" style="111" customWidth="1"/>
    <col min="46" max="46" width="6.25" style="111" customWidth="1"/>
    <col min="47" max="47" width="5.75" style="111" customWidth="1"/>
    <col min="48" max="48" width="6.625" style="111" customWidth="1"/>
    <col min="49" max="49" width="8" style="111" customWidth="1"/>
    <col min="50" max="50" width="9.5" style="111" customWidth="1"/>
    <col min="51" max="51" width="11" style="111" customWidth="1"/>
    <col min="52" max="53" width="9" style="111"/>
    <col min="54" max="16384" width="9" style="43"/>
  </cols>
  <sheetData>
    <row r="1" spans="1:51" s="111" customFormat="1" x14ac:dyDescent="0.2"/>
    <row r="2" spans="1:51" s="111" customFormat="1" ht="15.75" x14ac:dyDescent="0.2">
      <c r="T2" s="218"/>
      <c r="U2" s="278"/>
      <c r="V2" s="278"/>
      <c r="W2" s="278"/>
      <c r="X2" s="278"/>
      <c r="Y2" s="218"/>
      <c r="Z2" s="218"/>
      <c r="AA2" s="218"/>
      <c r="AB2" s="218"/>
      <c r="AC2" s="218"/>
    </row>
    <row r="3" spans="1:51" s="111" customFormat="1" x14ac:dyDescent="0.2"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4" spans="1:51" s="7" customFormat="1" ht="18.75" x14ac:dyDescent="0.3">
      <c r="A4" s="227" t="s">
        <v>757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</row>
    <row r="5" spans="1:51" s="7" customFormat="1" ht="18.75" customHeight="1" x14ac:dyDescent="0.3">
      <c r="A5" s="222" t="s">
        <v>924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</row>
    <row r="6" spans="1:51" s="7" customFormat="1" ht="18.7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</row>
    <row r="7" spans="1:51" s="7" customFormat="1" ht="18.75" customHeight="1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</row>
    <row r="8" spans="1:51" s="5" customFormat="1" ht="15.75" x14ac:dyDescent="0.25">
      <c r="A8" s="223" t="s">
        <v>768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</row>
    <row r="9" spans="1:51" s="5" customFormat="1" ht="15.75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</row>
    <row r="10" spans="1:51" s="5" customFormat="1" ht="18.75" x14ac:dyDescent="0.3">
      <c r="A10" s="300" t="s">
        <v>925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</row>
    <row r="11" spans="1:51" s="5" customFormat="1" ht="15.75" x14ac:dyDescent="0.25"/>
    <row r="12" spans="1:51" s="5" customFormat="1" ht="18.75" x14ac:dyDescent="0.25">
      <c r="A12" s="301" t="s">
        <v>917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</row>
    <row r="13" spans="1:51" s="5" customFormat="1" ht="15.75" x14ac:dyDescent="0.25">
      <c r="A13" s="223" t="s">
        <v>767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</row>
    <row r="14" spans="1:51" s="112" customFormat="1" ht="15.75" customHeight="1" x14ac:dyDescent="0.2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</row>
    <row r="15" spans="1:51" s="113" customFormat="1" ht="63" customHeight="1" x14ac:dyDescent="0.25">
      <c r="A15" s="270" t="s">
        <v>61</v>
      </c>
      <c r="B15" s="270" t="s">
        <v>18</v>
      </c>
      <c r="C15" s="270" t="s">
        <v>5</v>
      </c>
      <c r="D15" s="270" t="s">
        <v>928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</row>
    <row r="16" spans="1:51" s="111" customFormat="1" ht="79.5" customHeight="1" thickBot="1" x14ac:dyDescent="0.25">
      <c r="A16" s="270"/>
      <c r="B16" s="270"/>
      <c r="C16" s="270"/>
      <c r="D16" s="270" t="s">
        <v>746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66" t="s">
        <v>747</v>
      </c>
      <c r="U16" s="267"/>
      <c r="V16" s="267"/>
      <c r="W16" s="267"/>
      <c r="X16" s="267"/>
      <c r="Y16" s="267"/>
      <c r="Z16" s="267"/>
      <c r="AA16" s="267"/>
      <c r="AB16" s="267"/>
      <c r="AC16" s="268"/>
      <c r="AD16" s="270" t="s">
        <v>748</v>
      </c>
      <c r="AE16" s="270"/>
      <c r="AF16" s="270"/>
      <c r="AG16" s="270"/>
      <c r="AH16" s="270"/>
      <c r="AI16" s="270"/>
      <c r="AJ16" s="270" t="s">
        <v>749</v>
      </c>
      <c r="AK16" s="270"/>
      <c r="AL16" s="270"/>
      <c r="AM16" s="270"/>
      <c r="AN16" s="270" t="s">
        <v>750</v>
      </c>
      <c r="AO16" s="270"/>
      <c r="AP16" s="270"/>
      <c r="AQ16" s="270"/>
      <c r="AR16" s="270"/>
      <c r="AS16" s="270"/>
      <c r="AT16" s="270" t="s">
        <v>751</v>
      </c>
      <c r="AU16" s="270"/>
      <c r="AV16" s="270"/>
      <c r="AW16" s="270"/>
      <c r="AX16" s="270" t="s">
        <v>752</v>
      </c>
      <c r="AY16" s="270"/>
    </row>
    <row r="17" spans="1:51" s="111" customFormat="1" ht="266.25" customHeight="1" thickBot="1" x14ac:dyDescent="0.25">
      <c r="A17" s="270"/>
      <c r="B17" s="270"/>
      <c r="C17" s="270"/>
      <c r="D17" s="271" t="s">
        <v>862</v>
      </c>
      <c r="E17" s="272"/>
      <c r="F17" s="271" t="s">
        <v>863</v>
      </c>
      <c r="G17" s="272"/>
      <c r="H17" s="271" t="s">
        <v>864</v>
      </c>
      <c r="I17" s="272"/>
      <c r="J17" s="271" t="s">
        <v>878</v>
      </c>
      <c r="K17" s="272"/>
      <c r="L17" s="273" t="s">
        <v>879</v>
      </c>
      <c r="M17" s="273"/>
      <c r="N17" s="273" t="s">
        <v>880</v>
      </c>
      <c r="O17" s="273"/>
      <c r="P17" s="273" t="s">
        <v>881</v>
      </c>
      <c r="Q17" s="273"/>
      <c r="R17" s="273" t="s">
        <v>882</v>
      </c>
      <c r="S17" s="273"/>
      <c r="T17" s="275" t="s">
        <v>895</v>
      </c>
      <c r="U17" s="354"/>
      <c r="V17" s="355" t="s">
        <v>852</v>
      </c>
      <c r="W17" s="355"/>
      <c r="X17" s="274" t="s">
        <v>896</v>
      </c>
      <c r="Y17" s="275"/>
      <c r="Z17" s="269" t="s">
        <v>897</v>
      </c>
      <c r="AA17" s="269"/>
      <c r="AB17" s="269" t="s">
        <v>898</v>
      </c>
      <c r="AC17" s="269"/>
      <c r="AD17" s="269" t="s">
        <v>865</v>
      </c>
      <c r="AE17" s="269"/>
      <c r="AF17" s="269" t="s">
        <v>866</v>
      </c>
      <c r="AG17" s="269"/>
      <c r="AH17" s="269" t="s">
        <v>867</v>
      </c>
      <c r="AI17" s="269"/>
      <c r="AJ17" s="269" t="s">
        <v>868</v>
      </c>
      <c r="AK17" s="269"/>
      <c r="AL17" s="269" t="s">
        <v>869</v>
      </c>
      <c r="AM17" s="269"/>
      <c r="AN17" s="269" t="s">
        <v>870</v>
      </c>
      <c r="AO17" s="269"/>
      <c r="AP17" s="269" t="s">
        <v>871</v>
      </c>
      <c r="AQ17" s="269"/>
      <c r="AR17" s="269" t="s">
        <v>872</v>
      </c>
      <c r="AS17" s="269"/>
      <c r="AT17" s="276" t="s">
        <v>873</v>
      </c>
      <c r="AU17" s="276"/>
      <c r="AV17" s="276" t="s">
        <v>874</v>
      </c>
      <c r="AW17" s="276"/>
      <c r="AX17" s="356" t="s">
        <v>853</v>
      </c>
      <c r="AY17" s="356"/>
    </row>
    <row r="18" spans="1:51" s="111" customFormat="1" ht="36" customHeight="1" x14ac:dyDescent="0.2">
      <c r="A18" s="270"/>
      <c r="B18" s="270"/>
      <c r="C18" s="270"/>
      <c r="D18" s="115" t="s">
        <v>9</v>
      </c>
      <c r="E18" s="116" t="s">
        <v>10</v>
      </c>
      <c r="F18" s="115" t="s">
        <v>9</v>
      </c>
      <c r="G18" s="116" t="s">
        <v>10</v>
      </c>
      <c r="H18" s="115" t="s">
        <v>9</v>
      </c>
      <c r="I18" s="116" t="s">
        <v>10</v>
      </c>
      <c r="J18" s="115" t="s">
        <v>9</v>
      </c>
      <c r="K18" s="116" t="s">
        <v>10</v>
      </c>
      <c r="L18" s="115" t="s">
        <v>9</v>
      </c>
      <c r="M18" s="116" t="s">
        <v>10</v>
      </c>
      <c r="N18" s="115" t="s">
        <v>9</v>
      </c>
      <c r="O18" s="116" t="s">
        <v>10</v>
      </c>
      <c r="P18" s="115" t="s">
        <v>9</v>
      </c>
      <c r="Q18" s="116" t="s">
        <v>10</v>
      </c>
      <c r="R18" s="115" t="s">
        <v>9</v>
      </c>
      <c r="S18" s="116" t="s">
        <v>10</v>
      </c>
      <c r="T18" s="115" t="s">
        <v>9</v>
      </c>
      <c r="U18" s="116" t="s">
        <v>10</v>
      </c>
      <c r="V18" s="115" t="s">
        <v>9</v>
      </c>
      <c r="W18" s="116" t="s">
        <v>10</v>
      </c>
      <c r="X18" s="115" t="s">
        <v>9</v>
      </c>
      <c r="Y18" s="116" t="s">
        <v>10</v>
      </c>
      <c r="Z18" s="115" t="s">
        <v>9</v>
      </c>
      <c r="AA18" s="116" t="s">
        <v>10</v>
      </c>
      <c r="AB18" s="115" t="s">
        <v>9</v>
      </c>
      <c r="AC18" s="116" t="s">
        <v>10</v>
      </c>
      <c r="AD18" s="115" t="s">
        <v>9</v>
      </c>
      <c r="AE18" s="116" t="s">
        <v>10</v>
      </c>
      <c r="AF18" s="115" t="s">
        <v>9</v>
      </c>
      <c r="AG18" s="116" t="s">
        <v>10</v>
      </c>
      <c r="AH18" s="115" t="s">
        <v>9</v>
      </c>
      <c r="AI18" s="116" t="s">
        <v>10</v>
      </c>
      <c r="AJ18" s="115" t="s">
        <v>9</v>
      </c>
      <c r="AK18" s="116" t="s">
        <v>10</v>
      </c>
      <c r="AL18" s="115" t="s">
        <v>9</v>
      </c>
      <c r="AM18" s="116" t="s">
        <v>10</v>
      </c>
      <c r="AN18" s="115" t="s">
        <v>9</v>
      </c>
      <c r="AO18" s="116" t="s">
        <v>10</v>
      </c>
      <c r="AP18" s="115" t="s">
        <v>9</v>
      </c>
      <c r="AQ18" s="116" t="s">
        <v>10</v>
      </c>
      <c r="AR18" s="115" t="s">
        <v>9</v>
      </c>
      <c r="AS18" s="116" t="s">
        <v>10</v>
      </c>
      <c r="AT18" s="115" t="s">
        <v>9</v>
      </c>
      <c r="AU18" s="116" t="s">
        <v>10</v>
      </c>
      <c r="AV18" s="115" t="s">
        <v>9</v>
      </c>
      <c r="AW18" s="116" t="s">
        <v>10</v>
      </c>
      <c r="AX18" s="115" t="s">
        <v>9</v>
      </c>
      <c r="AY18" s="116" t="s">
        <v>10</v>
      </c>
    </row>
    <row r="19" spans="1:51" s="114" customFormat="1" ht="15.75" x14ac:dyDescent="0.25">
      <c r="A19" s="117">
        <v>1</v>
      </c>
      <c r="B19" s="118">
        <v>2</v>
      </c>
      <c r="C19" s="117">
        <v>3</v>
      </c>
      <c r="D19" s="90" t="s">
        <v>25</v>
      </c>
      <c r="E19" s="90" t="s">
        <v>26</v>
      </c>
      <c r="F19" s="90" t="s">
        <v>753</v>
      </c>
      <c r="G19" s="90" t="s">
        <v>754</v>
      </c>
      <c r="H19" s="90" t="s">
        <v>883</v>
      </c>
      <c r="I19" s="90" t="s">
        <v>884</v>
      </c>
      <c r="J19" s="90" t="s">
        <v>885</v>
      </c>
      <c r="K19" s="90" t="s">
        <v>886</v>
      </c>
      <c r="L19" s="90" t="s">
        <v>887</v>
      </c>
      <c r="M19" s="90" t="s">
        <v>888</v>
      </c>
      <c r="N19" s="90" t="s">
        <v>889</v>
      </c>
      <c r="O19" s="90" t="s">
        <v>890</v>
      </c>
      <c r="P19" s="90" t="s">
        <v>891</v>
      </c>
      <c r="Q19" s="90" t="s">
        <v>892</v>
      </c>
      <c r="R19" s="90" t="s">
        <v>893</v>
      </c>
      <c r="S19" s="90" t="s">
        <v>894</v>
      </c>
      <c r="T19" s="90" t="s">
        <v>27</v>
      </c>
      <c r="U19" s="90" t="s">
        <v>28</v>
      </c>
      <c r="V19" s="90" t="s">
        <v>29</v>
      </c>
      <c r="W19" s="90" t="s">
        <v>30</v>
      </c>
      <c r="X19" s="90" t="s">
        <v>284</v>
      </c>
      <c r="Y19" s="90" t="s">
        <v>285</v>
      </c>
      <c r="Z19" s="90" t="s">
        <v>286</v>
      </c>
      <c r="AA19" s="90" t="s">
        <v>287</v>
      </c>
      <c r="AB19" s="90" t="s">
        <v>290</v>
      </c>
      <c r="AC19" s="90" t="s">
        <v>899</v>
      </c>
      <c r="AD19" s="90" t="s">
        <v>31</v>
      </c>
      <c r="AE19" s="90" t="s">
        <v>32</v>
      </c>
      <c r="AF19" s="90" t="s">
        <v>33</v>
      </c>
      <c r="AG19" s="90" t="s">
        <v>34</v>
      </c>
      <c r="AH19" s="90" t="s">
        <v>299</v>
      </c>
      <c r="AI19" s="90" t="s">
        <v>301</v>
      </c>
      <c r="AJ19" s="90" t="s">
        <v>35</v>
      </c>
      <c r="AK19" s="90" t="s">
        <v>36</v>
      </c>
      <c r="AL19" s="90" t="s">
        <v>37</v>
      </c>
      <c r="AM19" s="90" t="s">
        <v>38</v>
      </c>
      <c r="AN19" s="90" t="s">
        <v>39</v>
      </c>
      <c r="AO19" s="90" t="s">
        <v>40</v>
      </c>
      <c r="AP19" s="90" t="s">
        <v>41</v>
      </c>
      <c r="AQ19" s="90" t="s">
        <v>42</v>
      </c>
      <c r="AR19" s="90" t="s">
        <v>900</v>
      </c>
      <c r="AS19" s="90" t="s">
        <v>901</v>
      </c>
      <c r="AT19" s="90" t="s">
        <v>43</v>
      </c>
      <c r="AU19" s="90" t="s">
        <v>44</v>
      </c>
      <c r="AV19" s="90" t="s">
        <v>45</v>
      </c>
      <c r="AW19" s="90" t="s">
        <v>46</v>
      </c>
      <c r="AX19" s="90" t="s">
        <v>47</v>
      </c>
      <c r="AY19" s="90" t="s">
        <v>48</v>
      </c>
    </row>
    <row r="20" spans="1:51" s="114" customFormat="1" ht="15.75" x14ac:dyDescent="0.25">
      <c r="A20" s="205" t="s">
        <v>850</v>
      </c>
      <c r="B20" s="71" t="s">
        <v>71</v>
      </c>
      <c r="C20" s="120" t="s">
        <v>849</v>
      </c>
      <c r="D20" s="69">
        <v>0</v>
      </c>
      <c r="E20" s="69">
        <v>0</v>
      </c>
      <c r="F20" s="69">
        <v>0</v>
      </c>
      <c r="G20" s="69">
        <v>0</v>
      </c>
      <c r="H20" s="70">
        <f>H24</f>
        <v>1.4970000000000001</v>
      </c>
      <c r="I20" s="70">
        <f>I24</f>
        <v>1.4970000000000001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0">
        <f>T22</f>
        <v>12.199000000000002</v>
      </c>
      <c r="U20" s="70">
        <f>U22</f>
        <v>12.199000000000002</v>
      </c>
      <c r="V20" s="64">
        <f>V22</f>
        <v>4</v>
      </c>
      <c r="W20" s="69">
        <f>W22</f>
        <v>4</v>
      </c>
      <c r="X20" s="69">
        <v>0</v>
      </c>
      <c r="Y20" s="69">
        <v>0</v>
      </c>
      <c r="Z20" s="69">
        <v>0</v>
      </c>
      <c r="AA20" s="69">
        <v>0</v>
      </c>
      <c r="AB20" s="357">
        <f>AB22</f>
        <v>3</v>
      </c>
      <c r="AC20" s="357">
        <f>AC22</f>
        <v>3.1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70">
        <f>AV26</f>
        <v>0.31900000000000001</v>
      </c>
      <c r="AW20" s="357">
        <f>AW26</f>
        <v>0.28000000000000003</v>
      </c>
      <c r="AX20" s="70">
        <f>AX26</f>
        <v>1.32</v>
      </c>
      <c r="AY20" s="70">
        <f>AY26</f>
        <v>1.615</v>
      </c>
    </row>
    <row r="21" spans="1:51" s="114" customFormat="1" ht="20.25" customHeight="1" x14ac:dyDescent="0.25">
      <c r="A21" s="205" t="s">
        <v>779</v>
      </c>
      <c r="B21" s="71" t="s">
        <v>780</v>
      </c>
      <c r="C21" s="120" t="s">
        <v>781</v>
      </c>
      <c r="D21" s="69" t="s">
        <v>849</v>
      </c>
      <c r="E21" s="69" t="s">
        <v>849</v>
      </c>
      <c r="F21" s="69" t="s">
        <v>849</v>
      </c>
      <c r="G21" s="69" t="s">
        <v>849</v>
      </c>
      <c r="H21" s="69" t="s">
        <v>849</v>
      </c>
      <c r="I21" s="69" t="s">
        <v>849</v>
      </c>
      <c r="J21" s="69" t="s">
        <v>849</v>
      </c>
      <c r="K21" s="69" t="s">
        <v>849</v>
      </c>
      <c r="L21" s="69" t="s">
        <v>849</v>
      </c>
      <c r="M21" s="69" t="s">
        <v>849</v>
      </c>
      <c r="N21" s="69" t="s">
        <v>849</v>
      </c>
      <c r="O21" s="69" t="s">
        <v>849</v>
      </c>
      <c r="P21" s="69" t="s">
        <v>849</v>
      </c>
      <c r="Q21" s="69" t="s">
        <v>849</v>
      </c>
      <c r="R21" s="69" t="s">
        <v>849</v>
      </c>
      <c r="S21" s="69" t="s">
        <v>849</v>
      </c>
      <c r="T21" s="70" t="s">
        <v>849</v>
      </c>
      <c r="U21" s="70" t="s">
        <v>849</v>
      </c>
      <c r="V21" s="64" t="s">
        <v>849</v>
      </c>
      <c r="W21" s="69" t="s">
        <v>849</v>
      </c>
      <c r="X21" s="69" t="s">
        <v>849</v>
      </c>
      <c r="Y21" s="69" t="s">
        <v>849</v>
      </c>
      <c r="Z21" s="69" t="s">
        <v>849</v>
      </c>
      <c r="AA21" s="69" t="s">
        <v>849</v>
      </c>
      <c r="AB21" s="64" t="s">
        <v>849</v>
      </c>
      <c r="AC21" s="357" t="s">
        <v>849</v>
      </c>
      <c r="AD21" s="69" t="s">
        <v>849</v>
      </c>
      <c r="AE21" s="69" t="s">
        <v>849</v>
      </c>
      <c r="AF21" s="69" t="s">
        <v>849</v>
      </c>
      <c r="AG21" s="69" t="s">
        <v>849</v>
      </c>
      <c r="AH21" s="69" t="s">
        <v>849</v>
      </c>
      <c r="AI21" s="69" t="s">
        <v>849</v>
      </c>
      <c r="AJ21" s="69" t="s">
        <v>849</v>
      </c>
      <c r="AK21" s="69" t="s">
        <v>849</v>
      </c>
      <c r="AL21" s="69" t="s">
        <v>849</v>
      </c>
      <c r="AM21" s="69" t="s">
        <v>849</v>
      </c>
      <c r="AN21" s="69" t="s">
        <v>849</v>
      </c>
      <c r="AO21" s="69" t="s">
        <v>849</v>
      </c>
      <c r="AP21" s="69" t="s">
        <v>849</v>
      </c>
      <c r="AQ21" s="69" t="s">
        <v>849</v>
      </c>
      <c r="AR21" s="69" t="s">
        <v>849</v>
      </c>
      <c r="AS21" s="69" t="s">
        <v>849</v>
      </c>
      <c r="AT21" s="69" t="s">
        <v>849</v>
      </c>
      <c r="AU21" s="69" t="s">
        <v>849</v>
      </c>
      <c r="AV21" s="64" t="s">
        <v>849</v>
      </c>
      <c r="AW21" s="64" t="s">
        <v>849</v>
      </c>
      <c r="AX21" s="64" t="s">
        <v>849</v>
      </c>
      <c r="AY21" s="64" t="s">
        <v>849</v>
      </c>
    </row>
    <row r="22" spans="1:51" s="114" customFormat="1" ht="25.5" x14ac:dyDescent="0.25">
      <c r="A22" s="205" t="s">
        <v>782</v>
      </c>
      <c r="B22" s="71" t="s">
        <v>783</v>
      </c>
      <c r="C22" s="120" t="s">
        <v>781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0">
        <f>T48</f>
        <v>12.199000000000002</v>
      </c>
      <c r="U22" s="70">
        <f>U48</f>
        <v>12.199000000000002</v>
      </c>
      <c r="V22" s="64">
        <f>V48</f>
        <v>4</v>
      </c>
      <c r="W22" s="69">
        <f>W48</f>
        <v>4</v>
      </c>
      <c r="X22" s="69">
        <v>0</v>
      </c>
      <c r="Y22" s="69">
        <v>0</v>
      </c>
      <c r="Z22" s="69">
        <v>0</v>
      </c>
      <c r="AA22" s="69">
        <v>0</v>
      </c>
      <c r="AB22" s="357">
        <f>AB48</f>
        <v>3</v>
      </c>
      <c r="AC22" s="357">
        <f>AC48</f>
        <v>3.1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69">
        <v>0</v>
      </c>
      <c r="AY22" s="69">
        <v>0</v>
      </c>
    </row>
    <row r="23" spans="1:51" s="114" customFormat="1" ht="48" customHeight="1" x14ac:dyDescent="0.25">
      <c r="A23" s="205" t="s">
        <v>784</v>
      </c>
      <c r="B23" s="71" t="s">
        <v>785</v>
      </c>
      <c r="C23" s="120" t="s">
        <v>781</v>
      </c>
      <c r="D23" s="69" t="s">
        <v>849</v>
      </c>
      <c r="E23" s="69" t="s">
        <v>849</v>
      </c>
      <c r="F23" s="69" t="s">
        <v>849</v>
      </c>
      <c r="G23" s="69" t="s">
        <v>849</v>
      </c>
      <c r="H23" s="69" t="s">
        <v>849</v>
      </c>
      <c r="I23" s="69" t="s">
        <v>849</v>
      </c>
      <c r="J23" s="69" t="s">
        <v>849</v>
      </c>
      <c r="K23" s="69" t="s">
        <v>849</v>
      </c>
      <c r="L23" s="69" t="s">
        <v>849</v>
      </c>
      <c r="M23" s="69" t="s">
        <v>849</v>
      </c>
      <c r="N23" s="69" t="s">
        <v>849</v>
      </c>
      <c r="O23" s="69" t="s">
        <v>849</v>
      </c>
      <c r="P23" s="69" t="s">
        <v>849</v>
      </c>
      <c r="Q23" s="69" t="s">
        <v>849</v>
      </c>
      <c r="R23" s="69" t="s">
        <v>849</v>
      </c>
      <c r="S23" s="69" t="s">
        <v>849</v>
      </c>
      <c r="T23" s="64" t="s">
        <v>849</v>
      </c>
      <c r="U23" s="64" t="s">
        <v>849</v>
      </c>
      <c r="V23" s="64" t="s">
        <v>849</v>
      </c>
      <c r="W23" s="64" t="s">
        <v>849</v>
      </c>
      <c r="X23" s="64" t="s">
        <v>849</v>
      </c>
      <c r="Y23" s="64" t="s">
        <v>849</v>
      </c>
      <c r="Z23" s="64" t="s">
        <v>849</v>
      </c>
      <c r="AA23" s="64" t="s">
        <v>849</v>
      </c>
      <c r="AB23" s="64" t="s">
        <v>849</v>
      </c>
      <c r="AC23" s="64" t="s">
        <v>849</v>
      </c>
      <c r="AD23" s="64" t="s">
        <v>849</v>
      </c>
      <c r="AE23" s="64" t="s">
        <v>849</v>
      </c>
      <c r="AF23" s="64" t="s">
        <v>849</v>
      </c>
      <c r="AG23" s="64" t="s">
        <v>849</v>
      </c>
      <c r="AH23" s="64" t="s">
        <v>849</v>
      </c>
      <c r="AI23" s="64" t="s">
        <v>849</v>
      </c>
      <c r="AJ23" s="64" t="s">
        <v>849</v>
      </c>
      <c r="AK23" s="64" t="s">
        <v>849</v>
      </c>
      <c r="AL23" s="64" t="s">
        <v>849</v>
      </c>
      <c r="AM23" s="64" t="s">
        <v>849</v>
      </c>
      <c r="AN23" s="64" t="s">
        <v>849</v>
      </c>
      <c r="AO23" s="64" t="s">
        <v>849</v>
      </c>
      <c r="AP23" s="64" t="s">
        <v>849</v>
      </c>
      <c r="AQ23" s="64" t="s">
        <v>849</v>
      </c>
      <c r="AR23" s="64" t="s">
        <v>849</v>
      </c>
      <c r="AS23" s="64" t="s">
        <v>849</v>
      </c>
      <c r="AT23" s="64" t="s">
        <v>849</v>
      </c>
      <c r="AU23" s="64" t="s">
        <v>849</v>
      </c>
      <c r="AV23" s="64" t="s">
        <v>849</v>
      </c>
      <c r="AW23" s="64" t="s">
        <v>849</v>
      </c>
      <c r="AX23" s="64" t="s">
        <v>849</v>
      </c>
      <c r="AY23" s="64" t="s">
        <v>849</v>
      </c>
    </row>
    <row r="24" spans="1:51" s="114" customFormat="1" ht="32.25" customHeight="1" x14ac:dyDescent="0.25">
      <c r="A24" s="205" t="s">
        <v>786</v>
      </c>
      <c r="B24" s="71" t="s">
        <v>787</v>
      </c>
      <c r="C24" s="120" t="s">
        <v>781</v>
      </c>
      <c r="D24" s="69">
        <v>0</v>
      </c>
      <c r="E24" s="69">
        <v>0</v>
      </c>
      <c r="F24" s="69">
        <v>0</v>
      </c>
      <c r="G24" s="69">
        <v>0</v>
      </c>
      <c r="H24" s="70">
        <f>H106</f>
        <v>1.4970000000000001</v>
      </c>
      <c r="I24" s="70">
        <f>I106</f>
        <v>1.4970000000000001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64">
        <v>0</v>
      </c>
      <c r="AX24" s="64">
        <v>0</v>
      </c>
      <c r="AY24" s="64">
        <v>0</v>
      </c>
    </row>
    <row r="25" spans="1:51" s="114" customFormat="1" ht="31.5" customHeight="1" x14ac:dyDescent="0.25">
      <c r="A25" s="205" t="s">
        <v>788</v>
      </c>
      <c r="B25" s="71" t="s">
        <v>789</v>
      </c>
      <c r="C25" s="120" t="s">
        <v>781</v>
      </c>
      <c r="D25" s="69" t="s">
        <v>849</v>
      </c>
      <c r="E25" s="69" t="s">
        <v>849</v>
      </c>
      <c r="F25" s="69" t="s">
        <v>849</v>
      </c>
      <c r="G25" s="69" t="s">
        <v>849</v>
      </c>
      <c r="H25" s="69" t="s">
        <v>849</v>
      </c>
      <c r="I25" s="69" t="s">
        <v>849</v>
      </c>
      <c r="J25" s="69" t="s">
        <v>849</v>
      </c>
      <c r="K25" s="69" t="s">
        <v>849</v>
      </c>
      <c r="L25" s="69" t="s">
        <v>849</v>
      </c>
      <c r="M25" s="69" t="s">
        <v>849</v>
      </c>
      <c r="N25" s="69" t="s">
        <v>849</v>
      </c>
      <c r="O25" s="69" t="s">
        <v>849</v>
      </c>
      <c r="P25" s="69" t="s">
        <v>849</v>
      </c>
      <c r="Q25" s="69" t="s">
        <v>849</v>
      </c>
      <c r="R25" s="69" t="s">
        <v>849</v>
      </c>
      <c r="S25" s="69" t="s">
        <v>849</v>
      </c>
      <c r="T25" s="64" t="s">
        <v>849</v>
      </c>
      <c r="U25" s="64" t="s">
        <v>849</v>
      </c>
      <c r="V25" s="64" t="s">
        <v>849</v>
      </c>
      <c r="W25" s="64" t="s">
        <v>849</v>
      </c>
      <c r="X25" s="64" t="s">
        <v>849</v>
      </c>
      <c r="Y25" s="64" t="s">
        <v>849</v>
      </c>
      <c r="Z25" s="64" t="s">
        <v>849</v>
      </c>
      <c r="AA25" s="64" t="s">
        <v>849</v>
      </c>
      <c r="AB25" s="64" t="s">
        <v>849</v>
      </c>
      <c r="AC25" s="64" t="s">
        <v>849</v>
      </c>
      <c r="AD25" s="64" t="s">
        <v>849</v>
      </c>
      <c r="AE25" s="64" t="s">
        <v>849</v>
      </c>
      <c r="AF25" s="64" t="s">
        <v>849</v>
      </c>
      <c r="AG25" s="64" t="s">
        <v>849</v>
      </c>
      <c r="AH25" s="64" t="s">
        <v>849</v>
      </c>
      <c r="AI25" s="64" t="s">
        <v>849</v>
      </c>
      <c r="AJ25" s="64" t="s">
        <v>849</v>
      </c>
      <c r="AK25" s="64" t="s">
        <v>849</v>
      </c>
      <c r="AL25" s="64" t="s">
        <v>849</v>
      </c>
      <c r="AM25" s="64" t="s">
        <v>849</v>
      </c>
      <c r="AN25" s="64" t="s">
        <v>849</v>
      </c>
      <c r="AO25" s="64" t="s">
        <v>849</v>
      </c>
      <c r="AP25" s="64" t="s">
        <v>849</v>
      </c>
      <c r="AQ25" s="64" t="s">
        <v>849</v>
      </c>
      <c r="AR25" s="64" t="s">
        <v>849</v>
      </c>
      <c r="AS25" s="64" t="s">
        <v>849</v>
      </c>
      <c r="AT25" s="64" t="s">
        <v>849</v>
      </c>
      <c r="AU25" s="64" t="s">
        <v>849</v>
      </c>
      <c r="AV25" s="64" t="s">
        <v>849</v>
      </c>
      <c r="AW25" s="64" t="s">
        <v>849</v>
      </c>
      <c r="AX25" s="64" t="s">
        <v>849</v>
      </c>
      <c r="AY25" s="64" t="s">
        <v>849</v>
      </c>
    </row>
    <row r="26" spans="1:51" s="114" customFormat="1" ht="25.5" customHeight="1" x14ac:dyDescent="0.25">
      <c r="A26" s="205" t="s">
        <v>790</v>
      </c>
      <c r="B26" s="71" t="s">
        <v>791</v>
      </c>
      <c r="C26" s="120" t="s">
        <v>781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0</v>
      </c>
      <c r="AS26" s="69">
        <v>0</v>
      </c>
      <c r="AT26" s="69">
        <v>0</v>
      </c>
      <c r="AU26" s="69">
        <v>0</v>
      </c>
      <c r="AV26" s="70">
        <f>AV111</f>
        <v>0.31900000000000001</v>
      </c>
      <c r="AW26" s="64">
        <f>AW111</f>
        <v>0.28000000000000003</v>
      </c>
      <c r="AX26" s="70">
        <f>AX111</f>
        <v>1.32</v>
      </c>
      <c r="AY26" s="70">
        <f>AY111</f>
        <v>1.615</v>
      </c>
    </row>
    <row r="27" spans="1:51" s="114" customFormat="1" ht="28.5" customHeight="1" x14ac:dyDescent="0.25">
      <c r="A27" s="309" t="s">
        <v>792</v>
      </c>
      <c r="B27" s="306" t="s">
        <v>793</v>
      </c>
      <c r="C27" s="34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60"/>
    </row>
    <row r="28" spans="1:51" s="114" customFormat="1" ht="27" customHeight="1" x14ac:dyDescent="0.25">
      <c r="A28" s="205" t="s">
        <v>77</v>
      </c>
      <c r="B28" s="71" t="s">
        <v>794</v>
      </c>
      <c r="C28" s="120" t="s">
        <v>781</v>
      </c>
      <c r="D28" s="69" t="s">
        <v>849</v>
      </c>
      <c r="E28" s="69" t="s">
        <v>849</v>
      </c>
      <c r="F28" s="69" t="s">
        <v>849</v>
      </c>
      <c r="G28" s="69" t="s">
        <v>849</v>
      </c>
      <c r="H28" s="69" t="s">
        <v>849</v>
      </c>
      <c r="I28" s="69" t="s">
        <v>849</v>
      </c>
      <c r="J28" s="69" t="s">
        <v>849</v>
      </c>
      <c r="K28" s="69" t="s">
        <v>849</v>
      </c>
      <c r="L28" s="69" t="s">
        <v>849</v>
      </c>
      <c r="M28" s="69" t="s">
        <v>849</v>
      </c>
      <c r="N28" s="69" t="s">
        <v>849</v>
      </c>
      <c r="O28" s="69" t="s">
        <v>849</v>
      </c>
      <c r="P28" s="69" t="s">
        <v>849</v>
      </c>
      <c r="Q28" s="69" t="s">
        <v>849</v>
      </c>
      <c r="R28" s="69" t="s">
        <v>849</v>
      </c>
      <c r="S28" s="69" t="s">
        <v>849</v>
      </c>
      <c r="T28" s="64" t="s">
        <v>849</v>
      </c>
      <c r="U28" s="64" t="s">
        <v>849</v>
      </c>
      <c r="V28" s="64" t="s">
        <v>849</v>
      </c>
      <c r="W28" s="64" t="s">
        <v>849</v>
      </c>
      <c r="X28" s="64" t="s">
        <v>849</v>
      </c>
      <c r="Y28" s="64" t="s">
        <v>849</v>
      </c>
      <c r="Z28" s="64" t="s">
        <v>849</v>
      </c>
      <c r="AA28" s="64" t="s">
        <v>849</v>
      </c>
      <c r="AB28" s="64" t="s">
        <v>849</v>
      </c>
      <c r="AC28" s="64" t="s">
        <v>849</v>
      </c>
      <c r="AD28" s="64" t="s">
        <v>849</v>
      </c>
      <c r="AE28" s="64" t="s">
        <v>849</v>
      </c>
      <c r="AF28" s="64" t="s">
        <v>849</v>
      </c>
      <c r="AG28" s="64" t="s">
        <v>849</v>
      </c>
      <c r="AH28" s="64" t="s">
        <v>849</v>
      </c>
      <c r="AI28" s="64" t="s">
        <v>849</v>
      </c>
      <c r="AJ28" s="64" t="s">
        <v>849</v>
      </c>
      <c r="AK28" s="64" t="s">
        <v>849</v>
      </c>
      <c r="AL28" s="64" t="s">
        <v>849</v>
      </c>
      <c r="AM28" s="64" t="s">
        <v>849</v>
      </c>
      <c r="AN28" s="64" t="s">
        <v>849</v>
      </c>
      <c r="AO28" s="64" t="s">
        <v>849</v>
      </c>
      <c r="AP28" s="64" t="s">
        <v>849</v>
      </c>
      <c r="AQ28" s="64" t="s">
        <v>849</v>
      </c>
      <c r="AR28" s="64" t="s">
        <v>849</v>
      </c>
      <c r="AS28" s="64" t="s">
        <v>849</v>
      </c>
      <c r="AT28" s="64" t="s">
        <v>849</v>
      </c>
      <c r="AU28" s="64" t="s">
        <v>849</v>
      </c>
      <c r="AV28" s="64" t="s">
        <v>849</v>
      </c>
      <c r="AW28" s="64" t="s">
        <v>849</v>
      </c>
      <c r="AX28" s="64" t="s">
        <v>849</v>
      </c>
      <c r="AY28" s="64" t="s">
        <v>849</v>
      </c>
    </row>
    <row r="29" spans="1:51" s="114" customFormat="1" ht="34.5" customHeight="1" x14ac:dyDescent="0.25">
      <c r="A29" s="205" t="s">
        <v>79</v>
      </c>
      <c r="B29" s="71" t="s">
        <v>795</v>
      </c>
      <c r="C29" s="120" t="s">
        <v>781</v>
      </c>
      <c r="D29" s="69" t="s">
        <v>849</v>
      </c>
      <c r="E29" s="69" t="s">
        <v>849</v>
      </c>
      <c r="F29" s="69" t="s">
        <v>849</v>
      </c>
      <c r="G29" s="69" t="s">
        <v>849</v>
      </c>
      <c r="H29" s="69" t="s">
        <v>849</v>
      </c>
      <c r="I29" s="69" t="s">
        <v>849</v>
      </c>
      <c r="J29" s="69" t="s">
        <v>849</v>
      </c>
      <c r="K29" s="69" t="s">
        <v>849</v>
      </c>
      <c r="L29" s="69" t="s">
        <v>849</v>
      </c>
      <c r="M29" s="69" t="s">
        <v>849</v>
      </c>
      <c r="N29" s="69" t="s">
        <v>849</v>
      </c>
      <c r="O29" s="69" t="s">
        <v>849</v>
      </c>
      <c r="P29" s="69" t="s">
        <v>849</v>
      </c>
      <c r="Q29" s="69" t="s">
        <v>849</v>
      </c>
      <c r="R29" s="69" t="s">
        <v>849</v>
      </c>
      <c r="S29" s="69" t="s">
        <v>849</v>
      </c>
      <c r="T29" s="64" t="s">
        <v>849</v>
      </c>
      <c r="U29" s="64" t="s">
        <v>849</v>
      </c>
      <c r="V29" s="64" t="s">
        <v>849</v>
      </c>
      <c r="W29" s="64" t="s">
        <v>849</v>
      </c>
      <c r="X29" s="64" t="s">
        <v>849</v>
      </c>
      <c r="Y29" s="64" t="s">
        <v>849</v>
      </c>
      <c r="Z29" s="64" t="s">
        <v>849</v>
      </c>
      <c r="AA29" s="64" t="s">
        <v>849</v>
      </c>
      <c r="AB29" s="64" t="s">
        <v>849</v>
      </c>
      <c r="AC29" s="64" t="s">
        <v>849</v>
      </c>
      <c r="AD29" s="64" t="s">
        <v>849</v>
      </c>
      <c r="AE29" s="64" t="s">
        <v>849</v>
      </c>
      <c r="AF29" s="64" t="s">
        <v>849</v>
      </c>
      <c r="AG29" s="64" t="s">
        <v>849</v>
      </c>
      <c r="AH29" s="64" t="s">
        <v>849</v>
      </c>
      <c r="AI29" s="64" t="s">
        <v>849</v>
      </c>
      <c r="AJ29" s="64" t="s">
        <v>849</v>
      </c>
      <c r="AK29" s="64" t="s">
        <v>849</v>
      </c>
      <c r="AL29" s="64" t="s">
        <v>849</v>
      </c>
      <c r="AM29" s="64" t="s">
        <v>849</v>
      </c>
      <c r="AN29" s="64" t="s">
        <v>849</v>
      </c>
      <c r="AO29" s="64" t="s">
        <v>849</v>
      </c>
      <c r="AP29" s="64" t="s">
        <v>849</v>
      </c>
      <c r="AQ29" s="64" t="s">
        <v>849</v>
      </c>
      <c r="AR29" s="64" t="s">
        <v>849</v>
      </c>
      <c r="AS29" s="64" t="s">
        <v>849</v>
      </c>
      <c r="AT29" s="64" t="s">
        <v>849</v>
      </c>
      <c r="AU29" s="64" t="s">
        <v>849</v>
      </c>
      <c r="AV29" s="64" t="s">
        <v>849</v>
      </c>
      <c r="AW29" s="64" t="s">
        <v>849</v>
      </c>
      <c r="AX29" s="64" t="s">
        <v>849</v>
      </c>
      <c r="AY29" s="64" t="s">
        <v>849</v>
      </c>
    </row>
    <row r="30" spans="1:51" s="114" customFormat="1" ht="46.5" customHeight="1" x14ac:dyDescent="0.25">
      <c r="A30" s="205" t="s">
        <v>80</v>
      </c>
      <c r="B30" s="71" t="s">
        <v>796</v>
      </c>
      <c r="C30" s="120" t="s">
        <v>781</v>
      </c>
      <c r="D30" s="69" t="s">
        <v>849</v>
      </c>
      <c r="E30" s="69" t="s">
        <v>849</v>
      </c>
      <c r="F30" s="69" t="s">
        <v>849</v>
      </c>
      <c r="G30" s="69" t="s">
        <v>849</v>
      </c>
      <c r="H30" s="69" t="s">
        <v>849</v>
      </c>
      <c r="I30" s="69" t="s">
        <v>849</v>
      </c>
      <c r="J30" s="69" t="s">
        <v>849</v>
      </c>
      <c r="K30" s="69" t="s">
        <v>849</v>
      </c>
      <c r="L30" s="69" t="s">
        <v>849</v>
      </c>
      <c r="M30" s="69" t="s">
        <v>849</v>
      </c>
      <c r="N30" s="69" t="s">
        <v>849</v>
      </c>
      <c r="O30" s="69" t="s">
        <v>849</v>
      </c>
      <c r="P30" s="69" t="s">
        <v>849</v>
      </c>
      <c r="Q30" s="69" t="s">
        <v>849</v>
      </c>
      <c r="R30" s="69" t="s">
        <v>849</v>
      </c>
      <c r="S30" s="69" t="s">
        <v>849</v>
      </c>
      <c r="T30" s="64" t="s">
        <v>849</v>
      </c>
      <c r="U30" s="64" t="s">
        <v>849</v>
      </c>
      <c r="V30" s="64" t="s">
        <v>849</v>
      </c>
      <c r="W30" s="64" t="s">
        <v>849</v>
      </c>
      <c r="X30" s="64" t="s">
        <v>849</v>
      </c>
      <c r="Y30" s="64" t="s">
        <v>849</v>
      </c>
      <c r="Z30" s="64" t="s">
        <v>849</v>
      </c>
      <c r="AA30" s="64" t="s">
        <v>849</v>
      </c>
      <c r="AB30" s="64" t="s">
        <v>849</v>
      </c>
      <c r="AC30" s="64" t="s">
        <v>849</v>
      </c>
      <c r="AD30" s="64" t="s">
        <v>849</v>
      </c>
      <c r="AE30" s="64" t="s">
        <v>849</v>
      </c>
      <c r="AF30" s="64" t="s">
        <v>849</v>
      </c>
      <c r="AG30" s="64" t="s">
        <v>849</v>
      </c>
      <c r="AH30" s="64" t="s">
        <v>849</v>
      </c>
      <c r="AI30" s="64" t="s">
        <v>849</v>
      </c>
      <c r="AJ30" s="64" t="s">
        <v>849</v>
      </c>
      <c r="AK30" s="64" t="s">
        <v>849</v>
      </c>
      <c r="AL30" s="64" t="s">
        <v>911</v>
      </c>
      <c r="AM30" s="64" t="s">
        <v>849</v>
      </c>
      <c r="AN30" s="64" t="s">
        <v>849</v>
      </c>
      <c r="AO30" s="64" t="s">
        <v>849</v>
      </c>
      <c r="AP30" s="64" t="s">
        <v>849</v>
      </c>
      <c r="AQ30" s="64" t="s">
        <v>849</v>
      </c>
      <c r="AR30" s="64" t="s">
        <v>849</v>
      </c>
      <c r="AS30" s="64" t="s">
        <v>849</v>
      </c>
      <c r="AT30" s="64" t="s">
        <v>849</v>
      </c>
      <c r="AU30" s="64" t="s">
        <v>849</v>
      </c>
      <c r="AV30" s="64" t="s">
        <v>849</v>
      </c>
      <c r="AW30" s="64" t="s">
        <v>849</v>
      </c>
      <c r="AX30" s="64" t="s">
        <v>849</v>
      </c>
      <c r="AY30" s="64" t="s">
        <v>849</v>
      </c>
    </row>
    <row r="31" spans="1:51" s="114" customFormat="1" ht="53.25" customHeight="1" x14ac:dyDescent="0.25">
      <c r="A31" s="205" t="s">
        <v>82</v>
      </c>
      <c r="B31" s="71" t="s">
        <v>797</v>
      </c>
      <c r="C31" s="120" t="s">
        <v>781</v>
      </c>
      <c r="D31" s="69" t="s">
        <v>849</v>
      </c>
      <c r="E31" s="69" t="s">
        <v>849</v>
      </c>
      <c r="F31" s="69" t="s">
        <v>849</v>
      </c>
      <c r="G31" s="69" t="s">
        <v>849</v>
      </c>
      <c r="H31" s="69" t="s">
        <v>849</v>
      </c>
      <c r="I31" s="69" t="s">
        <v>849</v>
      </c>
      <c r="J31" s="69" t="s">
        <v>849</v>
      </c>
      <c r="K31" s="69" t="s">
        <v>849</v>
      </c>
      <c r="L31" s="69" t="s">
        <v>849</v>
      </c>
      <c r="M31" s="69" t="s">
        <v>849</v>
      </c>
      <c r="N31" s="69" t="s">
        <v>849</v>
      </c>
      <c r="O31" s="69" t="s">
        <v>849</v>
      </c>
      <c r="P31" s="69" t="s">
        <v>849</v>
      </c>
      <c r="Q31" s="69" t="s">
        <v>849</v>
      </c>
      <c r="R31" s="69" t="s">
        <v>849</v>
      </c>
      <c r="S31" s="69" t="s">
        <v>849</v>
      </c>
      <c r="T31" s="64" t="s">
        <v>849</v>
      </c>
      <c r="U31" s="64" t="s">
        <v>849</v>
      </c>
      <c r="V31" s="64" t="s">
        <v>849</v>
      </c>
      <c r="W31" s="64" t="s">
        <v>849</v>
      </c>
      <c r="X31" s="64" t="s">
        <v>849</v>
      </c>
      <c r="Y31" s="64" t="s">
        <v>849</v>
      </c>
      <c r="Z31" s="64" t="s">
        <v>849</v>
      </c>
      <c r="AA31" s="64" t="s">
        <v>849</v>
      </c>
      <c r="AB31" s="64" t="s">
        <v>849</v>
      </c>
      <c r="AC31" s="64" t="s">
        <v>849</v>
      </c>
      <c r="AD31" s="64" t="s">
        <v>849</v>
      </c>
      <c r="AE31" s="64" t="s">
        <v>849</v>
      </c>
      <c r="AF31" s="64" t="s">
        <v>849</v>
      </c>
      <c r="AG31" s="64" t="s">
        <v>849</v>
      </c>
      <c r="AH31" s="64" t="s">
        <v>849</v>
      </c>
      <c r="AI31" s="64" t="s">
        <v>849</v>
      </c>
      <c r="AJ31" s="64" t="s">
        <v>849</v>
      </c>
      <c r="AK31" s="64" t="s">
        <v>849</v>
      </c>
      <c r="AL31" s="64" t="s">
        <v>849</v>
      </c>
      <c r="AM31" s="64" t="s">
        <v>849</v>
      </c>
      <c r="AN31" s="64" t="s">
        <v>849</v>
      </c>
      <c r="AO31" s="64" t="s">
        <v>849</v>
      </c>
      <c r="AP31" s="64" t="s">
        <v>849</v>
      </c>
      <c r="AQ31" s="64" t="s">
        <v>849</v>
      </c>
      <c r="AR31" s="64" t="s">
        <v>849</v>
      </c>
      <c r="AS31" s="64" t="s">
        <v>849</v>
      </c>
      <c r="AT31" s="64" t="s">
        <v>849</v>
      </c>
      <c r="AU31" s="64" t="s">
        <v>849</v>
      </c>
      <c r="AV31" s="64" t="s">
        <v>849</v>
      </c>
      <c r="AW31" s="64" t="s">
        <v>849</v>
      </c>
      <c r="AX31" s="64" t="s">
        <v>849</v>
      </c>
      <c r="AY31" s="64" t="s">
        <v>849</v>
      </c>
    </row>
    <row r="32" spans="1:51" s="114" customFormat="1" ht="39.75" customHeight="1" x14ac:dyDescent="0.25">
      <c r="A32" s="205" t="s">
        <v>84</v>
      </c>
      <c r="B32" s="71" t="s">
        <v>798</v>
      </c>
      <c r="C32" s="120" t="s">
        <v>781</v>
      </c>
      <c r="D32" s="69" t="s">
        <v>849</v>
      </c>
      <c r="E32" s="69" t="s">
        <v>849</v>
      </c>
      <c r="F32" s="69" t="s">
        <v>849</v>
      </c>
      <c r="G32" s="69" t="s">
        <v>849</v>
      </c>
      <c r="H32" s="69" t="s">
        <v>849</v>
      </c>
      <c r="I32" s="69" t="s">
        <v>849</v>
      </c>
      <c r="J32" s="69" t="s">
        <v>849</v>
      </c>
      <c r="K32" s="69" t="s">
        <v>849</v>
      </c>
      <c r="L32" s="69" t="s">
        <v>849</v>
      </c>
      <c r="M32" s="69" t="s">
        <v>849</v>
      </c>
      <c r="N32" s="69" t="s">
        <v>849</v>
      </c>
      <c r="O32" s="69" t="s">
        <v>849</v>
      </c>
      <c r="P32" s="69" t="s">
        <v>849</v>
      </c>
      <c r="Q32" s="69" t="s">
        <v>849</v>
      </c>
      <c r="R32" s="69" t="s">
        <v>849</v>
      </c>
      <c r="S32" s="69" t="s">
        <v>849</v>
      </c>
      <c r="T32" s="64" t="s">
        <v>849</v>
      </c>
      <c r="U32" s="64" t="s">
        <v>849</v>
      </c>
      <c r="V32" s="64" t="s">
        <v>849</v>
      </c>
      <c r="W32" s="64" t="s">
        <v>849</v>
      </c>
      <c r="X32" s="64" t="s">
        <v>849</v>
      </c>
      <c r="Y32" s="64" t="s">
        <v>849</v>
      </c>
      <c r="Z32" s="64" t="s">
        <v>849</v>
      </c>
      <c r="AA32" s="64" t="s">
        <v>849</v>
      </c>
      <c r="AB32" s="64" t="s">
        <v>849</v>
      </c>
      <c r="AC32" s="64" t="s">
        <v>849</v>
      </c>
      <c r="AD32" s="64" t="s">
        <v>849</v>
      </c>
      <c r="AE32" s="64" t="s">
        <v>849</v>
      </c>
      <c r="AF32" s="64" t="s">
        <v>849</v>
      </c>
      <c r="AG32" s="64" t="s">
        <v>849</v>
      </c>
      <c r="AH32" s="64" t="s">
        <v>849</v>
      </c>
      <c r="AI32" s="64" t="s">
        <v>849</v>
      </c>
      <c r="AJ32" s="64" t="s">
        <v>849</v>
      </c>
      <c r="AK32" s="64" t="s">
        <v>849</v>
      </c>
      <c r="AL32" s="64" t="s">
        <v>849</v>
      </c>
      <c r="AM32" s="64" t="s">
        <v>849</v>
      </c>
      <c r="AN32" s="64" t="s">
        <v>849</v>
      </c>
      <c r="AO32" s="64" t="s">
        <v>849</v>
      </c>
      <c r="AP32" s="64" t="s">
        <v>849</v>
      </c>
      <c r="AQ32" s="64" t="s">
        <v>849</v>
      </c>
      <c r="AR32" s="64" t="s">
        <v>849</v>
      </c>
      <c r="AS32" s="64" t="s">
        <v>849</v>
      </c>
      <c r="AT32" s="64" t="s">
        <v>849</v>
      </c>
      <c r="AU32" s="64" t="s">
        <v>849</v>
      </c>
      <c r="AV32" s="64" t="s">
        <v>849</v>
      </c>
      <c r="AW32" s="64" t="s">
        <v>849</v>
      </c>
      <c r="AX32" s="64" t="s">
        <v>849</v>
      </c>
      <c r="AY32" s="64" t="s">
        <v>849</v>
      </c>
    </row>
    <row r="33" spans="1:51" s="114" customFormat="1" ht="40.5" customHeight="1" x14ac:dyDescent="0.25">
      <c r="A33" s="205" t="s">
        <v>92</v>
      </c>
      <c r="B33" s="71" t="s">
        <v>799</v>
      </c>
      <c r="C33" s="120" t="s">
        <v>781</v>
      </c>
      <c r="D33" s="69" t="s">
        <v>849</v>
      </c>
      <c r="E33" s="69" t="s">
        <v>849</v>
      </c>
      <c r="F33" s="69" t="s">
        <v>849</v>
      </c>
      <c r="G33" s="69" t="s">
        <v>849</v>
      </c>
      <c r="H33" s="69" t="s">
        <v>849</v>
      </c>
      <c r="I33" s="69" t="s">
        <v>849</v>
      </c>
      <c r="J33" s="69" t="s">
        <v>849</v>
      </c>
      <c r="K33" s="69" t="s">
        <v>849</v>
      </c>
      <c r="L33" s="69" t="s">
        <v>849</v>
      </c>
      <c r="M33" s="69" t="s">
        <v>849</v>
      </c>
      <c r="N33" s="69" t="s">
        <v>849</v>
      </c>
      <c r="O33" s="69" t="s">
        <v>849</v>
      </c>
      <c r="P33" s="69" t="s">
        <v>849</v>
      </c>
      <c r="Q33" s="69" t="s">
        <v>849</v>
      </c>
      <c r="R33" s="69" t="s">
        <v>849</v>
      </c>
      <c r="S33" s="69" t="s">
        <v>849</v>
      </c>
      <c r="T33" s="64" t="s">
        <v>849</v>
      </c>
      <c r="U33" s="64" t="s">
        <v>849</v>
      </c>
      <c r="V33" s="64" t="s">
        <v>849</v>
      </c>
      <c r="W33" s="64" t="s">
        <v>849</v>
      </c>
      <c r="X33" s="64" t="s">
        <v>849</v>
      </c>
      <c r="Y33" s="64" t="s">
        <v>849</v>
      </c>
      <c r="Z33" s="64" t="s">
        <v>849</v>
      </c>
      <c r="AA33" s="64" t="s">
        <v>849</v>
      </c>
      <c r="AB33" s="64" t="s">
        <v>849</v>
      </c>
      <c r="AC33" s="64" t="s">
        <v>849</v>
      </c>
      <c r="AD33" s="64" t="s">
        <v>849</v>
      </c>
      <c r="AE33" s="64" t="s">
        <v>849</v>
      </c>
      <c r="AF33" s="64" t="s">
        <v>849</v>
      </c>
      <c r="AG33" s="64" t="s">
        <v>849</v>
      </c>
      <c r="AH33" s="64" t="s">
        <v>849</v>
      </c>
      <c r="AI33" s="64" t="s">
        <v>849</v>
      </c>
      <c r="AJ33" s="64" t="s">
        <v>849</v>
      </c>
      <c r="AK33" s="64" t="s">
        <v>849</v>
      </c>
      <c r="AL33" s="64" t="s">
        <v>849</v>
      </c>
      <c r="AM33" s="64" t="s">
        <v>849</v>
      </c>
      <c r="AN33" s="64" t="s">
        <v>849</v>
      </c>
      <c r="AO33" s="64" t="s">
        <v>849</v>
      </c>
      <c r="AP33" s="64" t="s">
        <v>849</v>
      </c>
      <c r="AQ33" s="64" t="s">
        <v>849</v>
      </c>
      <c r="AR33" s="64" t="s">
        <v>849</v>
      </c>
      <c r="AS33" s="64" t="s">
        <v>849</v>
      </c>
      <c r="AT33" s="64" t="s">
        <v>849</v>
      </c>
      <c r="AU33" s="64" t="s">
        <v>849</v>
      </c>
      <c r="AV33" s="64" t="s">
        <v>849</v>
      </c>
      <c r="AW33" s="64" t="s">
        <v>849</v>
      </c>
      <c r="AX33" s="64" t="s">
        <v>849</v>
      </c>
      <c r="AY33" s="64" t="s">
        <v>849</v>
      </c>
    </row>
    <row r="34" spans="1:51" s="114" customFormat="1" ht="57.75" customHeight="1" x14ac:dyDescent="0.25">
      <c r="A34" s="205" t="s">
        <v>701</v>
      </c>
      <c r="B34" s="71" t="s">
        <v>800</v>
      </c>
      <c r="C34" s="120" t="s">
        <v>781</v>
      </c>
      <c r="D34" s="69" t="s">
        <v>849</v>
      </c>
      <c r="E34" s="69" t="s">
        <v>849</v>
      </c>
      <c r="F34" s="69" t="s">
        <v>849</v>
      </c>
      <c r="G34" s="69" t="s">
        <v>849</v>
      </c>
      <c r="H34" s="69" t="s">
        <v>849</v>
      </c>
      <c r="I34" s="69" t="s">
        <v>849</v>
      </c>
      <c r="J34" s="69" t="s">
        <v>849</v>
      </c>
      <c r="K34" s="69" t="s">
        <v>849</v>
      </c>
      <c r="L34" s="69" t="s">
        <v>849</v>
      </c>
      <c r="M34" s="69" t="s">
        <v>849</v>
      </c>
      <c r="N34" s="69" t="s">
        <v>849</v>
      </c>
      <c r="O34" s="69" t="s">
        <v>849</v>
      </c>
      <c r="P34" s="69" t="s">
        <v>849</v>
      </c>
      <c r="Q34" s="69" t="s">
        <v>849</v>
      </c>
      <c r="R34" s="69" t="s">
        <v>849</v>
      </c>
      <c r="S34" s="69" t="s">
        <v>849</v>
      </c>
      <c r="T34" s="64" t="s">
        <v>849</v>
      </c>
      <c r="U34" s="64" t="s">
        <v>849</v>
      </c>
      <c r="V34" s="64" t="s">
        <v>849</v>
      </c>
      <c r="W34" s="64" t="s">
        <v>849</v>
      </c>
      <c r="X34" s="64" t="s">
        <v>849</v>
      </c>
      <c r="Y34" s="64" t="s">
        <v>849</v>
      </c>
      <c r="Z34" s="64" t="s">
        <v>849</v>
      </c>
      <c r="AA34" s="64" t="s">
        <v>849</v>
      </c>
      <c r="AB34" s="64" t="s">
        <v>849</v>
      </c>
      <c r="AC34" s="64" t="s">
        <v>849</v>
      </c>
      <c r="AD34" s="64" t="s">
        <v>849</v>
      </c>
      <c r="AE34" s="64" t="s">
        <v>849</v>
      </c>
      <c r="AF34" s="64" t="s">
        <v>849</v>
      </c>
      <c r="AG34" s="64" t="s">
        <v>849</v>
      </c>
      <c r="AH34" s="64" t="s">
        <v>849</v>
      </c>
      <c r="AI34" s="64" t="s">
        <v>849</v>
      </c>
      <c r="AJ34" s="64" t="s">
        <v>849</v>
      </c>
      <c r="AK34" s="64" t="s">
        <v>849</v>
      </c>
      <c r="AL34" s="64" t="s">
        <v>849</v>
      </c>
      <c r="AM34" s="64" t="s">
        <v>849</v>
      </c>
      <c r="AN34" s="64" t="s">
        <v>849</v>
      </c>
      <c r="AO34" s="64" t="s">
        <v>849</v>
      </c>
      <c r="AP34" s="64" t="s">
        <v>849</v>
      </c>
      <c r="AQ34" s="64" t="s">
        <v>849</v>
      </c>
      <c r="AR34" s="64" t="s">
        <v>849</v>
      </c>
      <c r="AS34" s="64" t="s">
        <v>849</v>
      </c>
      <c r="AT34" s="64" t="s">
        <v>849</v>
      </c>
      <c r="AU34" s="64" t="s">
        <v>849</v>
      </c>
      <c r="AV34" s="64" t="s">
        <v>849</v>
      </c>
      <c r="AW34" s="64" t="s">
        <v>849</v>
      </c>
      <c r="AX34" s="64" t="s">
        <v>849</v>
      </c>
      <c r="AY34" s="64" t="s">
        <v>849</v>
      </c>
    </row>
    <row r="35" spans="1:51" s="114" customFormat="1" ht="36" customHeight="1" x14ac:dyDescent="0.25">
      <c r="A35" s="205" t="s">
        <v>702</v>
      </c>
      <c r="B35" s="71" t="s">
        <v>801</v>
      </c>
      <c r="C35" s="120" t="s">
        <v>781</v>
      </c>
      <c r="D35" s="69" t="s">
        <v>849</v>
      </c>
      <c r="E35" s="69" t="s">
        <v>849</v>
      </c>
      <c r="F35" s="69" t="s">
        <v>849</v>
      </c>
      <c r="G35" s="69" t="s">
        <v>849</v>
      </c>
      <c r="H35" s="69" t="s">
        <v>849</v>
      </c>
      <c r="I35" s="69" t="s">
        <v>849</v>
      </c>
      <c r="J35" s="69" t="s">
        <v>849</v>
      </c>
      <c r="K35" s="69" t="s">
        <v>849</v>
      </c>
      <c r="L35" s="69" t="s">
        <v>849</v>
      </c>
      <c r="M35" s="69" t="s">
        <v>849</v>
      </c>
      <c r="N35" s="69" t="s">
        <v>849</v>
      </c>
      <c r="O35" s="69" t="s">
        <v>849</v>
      </c>
      <c r="P35" s="69" t="s">
        <v>849</v>
      </c>
      <c r="Q35" s="69" t="s">
        <v>849</v>
      </c>
      <c r="R35" s="69" t="s">
        <v>849</v>
      </c>
      <c r="S35" s="69" t="s">
        <v>849</v>
      </c>
      <c r="T35" s="64" t="s">
        <v>849</v>
      </c>
      <c r="U35" s="64" t="s">
        <v>849</v>
      </c>
      <c r="V35" s="64" t="s">
        <v>849</v>
      </c>
      <c r="W35" s="64" t="s">
        <v>849</v>
      </c>
      <c r="X35" s="64" t="s">
        <v>849</v>
      </c>
      <c r="Y35" s="64" t="s">
        <v>849</v>
      </c>
      <c r="Z35" s="64" t="s">
        <v>849</v>
      </c>
      <c r="AA35" s="64" t="s">
        <v>849</v>
      </c>
      <c r="AB35" s="64" t="s">
        <v>849</v>
      </c>
      <c r="AC35" s="64" t="s">
        <v>849</v>
      </c>
      <c r="AD35" s="64" t="s">
        <v>849</v>
      </c>
      <c r="AE35" s="64" t="s">
        <v>849</v>
      </c>
      <c r="AF35" s="64" t="s">
        <v>849</v>
      </c>
      <c r="AG35" s="64" t="s">
        <v>849</v>
      </c>
      <c r="AH35" s="64" t="s">
        <v>849</v>
      </c>
      <c r="AI35" s="64" t="s">
        <v>849</v>
      </c>
      <c r="AJ35" s="64" t="s">
        <v>849</v>
      </c>
      <c r="AK35" s="64" t="s">
        <v>849</v>
      </c>
      <c r="AL35" s="64" t="s">
        <v>849</v>
      </c>
      <c r="AM35" s="64" t="s">
        <v>849</v>
      </c>
      <c r="AN35" s="64" t="s">
        <v>849</v>
      </c>
      <c r="AO35" s="64" t="s">
        <v>849</v>
      </c>
      <c r="AP35" s="64" t="s">
        <v>849</v>
      </c>
      <c r="AQ35" s="64" t="s">
        <v>849</v>
      </c>
      <c r="AR35" s="64" t="s">
        <v>849</v>
      </c>
      <c r="AS35" s="64" t="s">
        <v>849</v>
      </c>
      <c r="AT35" s="64" t="s">
        <v>849</v>
      </c>
      <c r="AU35" s="64" t="s">
        <v>849</v>
      </c>
      <c r="AV35" s="64" t="s">
        <v>849</v>
      </c>
      <c r="AW35" s="64" t="s">
        <v>849</v>
      </c>
      <c r="AX35" s="64" t="s">
        <v>849</v>
      </c>
      <c r="AY35" s="64" t="s">
        <v>849</v>
      </c>
    </row>
    <row r="36" spans="1:51" s="114" customFormat="1" ht="44.25" customHeight="1" x14ac:dyDescent="0.25">
      <c r="A36" s="205" t="s">
        <v>93</v>
      </c>
      <c r="B36" s="71" t="s">
        <v>802</v>
      </c>
      <c r="C36" s="120" t="s">
        <v>781</v>
      </c>
      <c r="D36" s="69" t="s">
        <v>849</v>
      </c>
      <c r="E36" s="69" t="s">
        <v>849</v>
      </c>
      <c r="F36" s="69" t="s">
        <v>849</v>
      </c>
      <c r="G36" s="69" t="s">
        <v>849</v>
      </c>
      <c r="H36" s="69" t="s">
        <v>849</v>
      </c>
      <c r="I36" s="69" t="s">
        <v>849</v>
      </c>
      <c r="J36" s="69" t="s">
        <v>849</v>
      </c>
      <c r="K36" s="69" t="s">
        <v>849</v>
      </c>
      <c r="L36" s="69" t="s">
        <v>849</v>
      </c>
      <c r="M36" s="69" t="s">
        <v>849</v>
      </c>
      <c r="N36" s="69" t="s">
        <v>849</v>
      </c>
      <c r="O36" s="69" t="s">
        <v>849</v>
      </c>
      <c r="P36" s="69" t="s">
        <v>849</v>
      </c>
      <c r="Q36" s="69" t="s">
        <v>849</v>
      </c>
      <c r="R36" s="69" t="s">
        <v>849</v>
      </c>
      <c r="S36" s="69" t="s">
        <v>849</v>
      </c>
      <c r="T36" s="64" t="s">
        <v>849</v>
      </c>
      <c r="U36" s="64" t="s">
        <v>849</v>
      </c>
      <c r="V36" s="64" t="s">
        <v>849</v>
      </c>
      <c r="W36" s="64" t="s">
        <v>849</v>
      </c>
      <c r="X36" s="64" t="s">
        <v>849</v>
      </c>
      <c r="Y36" s="64" t="s">
        <v>849</v>
      </c>
      <c r="Z36" s="64" t="s">
        <v>849</v>
      </c>
      <c r="AA36" s="64" t="s">
        <v>849</v>
      </c>
      <c r="AB36" s="64" t="s">
        <v>849</v>
      </c>
      <c r="AC36" s="64" t="s">
        <v>849</v>
      </c>
      <c r="AD36" s="64" t="s">
        <v>849</v>
      </c>
      <c r="AE36" s="64" t="s">
        <v>849</v>
      </c>
      <c r="AF36" s="64" t="s">
        <v>849</v>
      </c>
      <c r="AG36" s="64" t="s">
        <v>849</v>
      </c>
      <c r="AH36" s="64" t="s">
        <v>849</v>
      </c>
      <c r="AI36" s="64" t="s">
        <v>849</v>
      </c>
      <c r="AJ36" s="64" t="s">
        <v>849</v>
      </c>
      <c r="AK36" s="64" t="s">
        <v>849</v>
      </c>
      <c r="AL36" s="64" t="s">
        <v>849</v>
      </c>
      <c r="AM36" s="64" t="s">
        <v>849</v>
      </c>
      <c r="AN36" s="64" t="s">
        <v>849</v>
      </c>
      <c r="AO36" s="64" t="s">
        <v>849</v>
      </c>
      <c r="AP36" s="64" t="s">
        <v>849</v>
      </c>
      <c r="AQ36" s="64" t="s">
        <v>849</v>
      </c>
      <c r="AR36" s="64" t="s">
        <v>849</v>
      </c>
      <c r="AS36" s="64" t="s">
        <v>849</v>
      </c>
      <c r="AT36" s="64" t="s">
        <v>849</v>
      </c>
      <c r="AU36" s="64" t="s">
        <v>849</v>
      </c>
      <c r="AV36" s="64" t="s">
        <v>849</v>
      </c>
      <c r="AW36" s="64" t="s">
        <v>849</v>
      </c>
      <c r="AX36" s="64" t="s">
        <v>849</v>
      </c>
      <c r="AY36" s="64" t="s">
        <v>849</v>
      </c>
    </row>
    <row r="37" spans="1:51" s="114" customFormat="1" ht="37.5" customHeight="1" x14ac:dyDescent="0.25">
      <c r="A37" s="205" t="s">
        <v>803</v>
      </c>
      <c r="B37" s="71" t="s">
        <v>804</v>
      </c>
      <c r="C37" s="120" t="s">
        <v>781</v>
      </c>
      <c r="D37" s="69" t="s">
        <v>849</v>
      </c>
      <c r="E37" s="69" t="s">
        <v>849</v>
      </c>
      <c r="F37" s="69" t="s">
        <v>849</v>
      </c>
      <c r="G37" s="69" t="s">
        <v>849</v>
      </c>
      <c r="H37" s="69" t="s">
        <v>849</v>
      </c>
      <c r="I37" s="69" t="s">
        <v>849</v>
      </c>
      <c r="J37" s="69" t="s">
        <v>849</v>
      </c>
      <c r="K37" s="69" t="s">
        <v>849</v>
      </c>
      <c r="L37" s="69" t="s">
        <v>849</v>
      </c>
      <c r="M37" s="69" t="s">
        <v>849</v>
      </c>
      <c r="N37" s="69" t="s">
        <v>849</v>
      </c>
      <c r="O37" s="69" t="s">
        <v>849</v>
      </c>
      <c r="P37" s="69" t="s">
        <v>849</v>
      </c>
      <c r="Q37" s="69" t="s">
        <v>849</v>
      </c>
      <c r="R37" s="69" t="s">
        <v>849</v>
      </c>
      <c r="S37" s="69" t="s">
        <v>849</v>
      </c>
      <c r="T37" s="64" t="s">
        <v>849</v>
      </c>
      <c r="U37" s="64" t="s">
        <v>849</v>
      </c>
      <c r="V37" s="64" t="s">
        <v>849</v>
      </c>
      <c r="W37" s="64" t="s">
        <v>849</v>
      </c>
      <c r="X37" s="64" t="s">
        <v>849</v>
      </c>
      <c r="Y37" s="64" t="s">
        <v>849</v>
      </c>
      <c r="Z37" s="64" t="s">
        <v>849</v>
      </c>
      <c r="AA37" s="64" t="s">
        <v>849</v>
      </c>
      <c r="AB37" s="64" t="s">
        <v>849</v>
      </c>
      <c r="AC37" s="64" t="s">
        <v>849</v>
      </c>
      <c r="AD37" s="64" t="s">
        <v>849</v>
      </c>
      <c r="AE37" s="64" t="s">
        <v>849</v>
      </c>
      <c r="AF37" s="64" t="s">
        <v>849</v>
      </c>
      <c r="AG37" s="64" t="s">
        <v>849</v>
      </c>
      <c r="AH37" s="64" t="s">
        <v>849</v>
      </c>
      <c r="AI37" s="64" t="s">
        <v>849</v>
      </c>
      <c r="AJ37" s="64" t="s">
        <v>849</v>
      </c>
      <c r="AK37" s="64" t="s">
        <v>849</v>
      </c>
      <c r="AL37" s="64" t="s">
        <v>849</v>
      </c>
      <c r="AM37" s="64" t="s">
        <v>849</v>
      </c>
      <c r="AN37" s="64" t="s">
        <v>849</v>
      </c>
      <c r="AO37" s="64" t="s">
        <v>849</v>
      </c>
      <c r="AP37" s="64" t="s">
        <v>849</v>
      </c>
      <c r="AQ37" s="64" t="s">
        <v>849</v>
      </c>
      <c r="AR37" s="64" t="s">
        <v>849</v>
      </c>
      <c r="AS37" s="64" t="s">
        <v>849</v>
      </c>
      <c r="AT37" s="64" t="s">
        <v>849</v>
      </c>
      <c r="AU37" s="64" t="s">
        <v>849</v>
      </c>
      <c r="AV37" s="64" t="s">
        <v>849</v>
      </c>
      <c r="AW37" s="64" t="s">
        <v>849</v>
      </c>
      <c r="AX37" s="64" t="s">
        <v>849</v>
      </c>
      <c r="AY37" s="64" t="s">
        <v>849</v>
      </c>
    </row>
    <row r="38" spans="1:51" s="114" customFormat="1" ht="81.75" customHeight="1" x14ac:dyDescent="0.25">
      <c r="A38" s="205" t="s">
        <v>803</v>
      </c>
      <c r="B38" s="71" t="s">
        <v>805</v>
      </c>
      <c r="C38" s="120" t="s">
        <v>781</v>
      </c>
      <c r="D38" s="69" t="s">
        <v>849</v>
      </c>
      <c r="E38" s="69" t="s">
        <v>849</v>
      </c>
      <c r="F38" s="69" t="s">
        <v>849</v>
      </c>
      <c r="G38" s="69" t="s">
        <v>849</v>
      </c>
      <c r="H38" s="69" t="s">
        <v>849</v>
      </c>
      <c r="I38" s="69" t="s">
        <v>849</v>
      </c>
      <c r="J38" s="69" t="s">
        <v>849</v>
      </c>
      <c r="K38" s="69" t="s">
        <v>849</v>
      </c>
      <c r="L38" s="69" t="s">
        <v>849</v>
      </c>
      <c r="M38" s="69" t="s">
        <v>849</v>
      </c>
      <c r="N38" s="69" t="s">
        <v>849</v>
      </c>
      <c r="O38" s="69" t="s">
        <v>849</v>
      </c>
      <c r="P38" s="69" t="s">
        <v>849</v>
      </c>
      <c r="Q38" s="69" t="s">
        <v>849</v>
      </c>
      <c r="R38" s="69" t="s">
        <v>849</v>
      </c>
      <c r="S38" s="69" t="s">
        <v>849</v>
      </c>
      <c r="T38" s="64" t="s">
        <v>849</v>
      </c>
      <c r="U38" s="64" t="s">
        <v>849</v>
      </c>
      <c r="V38" s="64" t="s">
        <v>849</v>
      </c>
      <c r="W38" s="64" t="s">
        <v>849</v>
      </c>
      <c r="X38" s="64" t="s">
        <v>849</v>
      </c>
      <c r="Y38" s="64" t="s">
        <v>849</v>
      </c>
      <c r="Z38" s="64" t="s">
        <v>849</v>
      </c>
      <c r="AA38" s="64" t="s">
        <v>849</v>
      </c>
      <c r="AB38" s="64" t="s">
        <v>849</v>
      </c>
      <c r="AC38" s="64" t="s">
        <v>849</v>
      </c>
      <c r="AD38" s="64" t="s">
        <v>849</v>
      </c>
      <c r="AE38" s="64" t="s">
        <v>849</v>
      </c>
      <c r="AF38" s="64" t="s">
        <v>849</v>
      </c>
      <c r="AG38" s="64" t="s">
        <v>849</v>
      </c>
      <c r="AH38" s="64" t="s">
        <v>849</v>
      </c>
      <c r="AI38" s="64" t="s">
        <v>849</v>
      </c>
      <c r="AJ38" s="64" t="s">
        <v>849</v>
      </c>
      <c r="AK38" s="64" t="s">
        <v>849</v>
      </c>
      <c r="AL38" s="64" t="s">
        <v>849</v>
      </c>
      <c r="AM38" s="64" t="s">
        <v>849</v>
      </c>
      <c r="AN38" s="64" t="s">
        <v>849</v>
      </c>
      <c r="AO38" s="64" t="s">
        <v>849</v>
      </c>
      <c r="AP38" s="64" t="s">
        <v>849</v>
      </c>
      <c r="AQ38" s="64" t="s">
        <v>849</v>
      </c>
      <c r="AR38" s="64" t="s">
        <v>849</v>
      </c>
      <c r="AS38" s="64" t="s">
        <v>849</v>
      </c>
      <c r="AT38" s="64" t="s">
        <v>849</v>
      </c>
      <c r="AU38" s="64" t="s">
        <v>849</v>
      </c>
      <c r="AV38" s="64" t="s">
        <v>849</v>
      </c>
      <c r="AW38" s="64" t="s">
        <v>849</v>
      </c>
      <c r="AX38" s="64" t="s">
        <v>849</v>
      </c>
      <c r="AY38" s="64" t="s">
        <v>849</v>
      </c>
    </row>
    <row r="39" spans="1:51" s="114" customFormat="1" ht="73.5" customHeight="1" x14ac:dyDescent="0.25">
      <c r="A39" s="205" t="s">
        <v>803</v>
      </c>
      <c r="B39" s="71" t="s">
        <v>806</v>
      </c>
      <c r="C39" s="120" t="s">
        <v>781</v>
      </c>
      <c r="D39" s="69" t="s">
        <v>849</v>
      </c>
      <c r="E39" s="69" t="s">
        <v>849</v>
      </c>
      <c r="F39" s="69" t="s">
        <v>849</v>
      </c>
      <c r="G39" s="69" t="s">
        <v>849</v>
      </c>
      <c r="H39" s="69" t="s">
        <v>849</v>
      </c>
      <c r="I39" s="69" t="s">
        <v>849</v>
      </c>
      <c r="J39" s="69" t="s">
        <v>849</v>
      </c>
      <c r="K39" s="69" t="s">
        <v>849</v>
      </c>
      <c r="L39" s="69" t="s">
        <v>849</v>
      </c>
      <c r="M39" s="69" t="s">
        <v>849</v>
      </c>
      <c r="N39" s="69" t="s">
        <v>849</v>
      </c>
      <c r="O39" s="69" t="s">
        <v>849</v>
      </c>
      <c r="P39" s="69" t="s">
        <v>849</v>
      </c>
      <c r="Q39" s="69" t="s">
        <v>849</v>
      </c>
      <c r="R39" s="69" t="s">
        <v>849</v>
      </c>
      <c r="S39" s="69" t="s">
        <v>849</v>
      </c>
      <c r="T39" s="64" t="s">
        <v>849</v>
      </c>
      <c r="U39" s="64" t="s">
        <v>849</v>
      </c>
      <c r="V39" s="64" t="s">
        <v>849</v>
      </c>
      <c r="W39" s="64" t="s">
        <v>849</v>
      </c>
      <c r="X39" s="64" t="s">
        <v>849</v>
      </c>
      <c r="Y39" s="64" t="s">
        <v>849</v>
      </c>
      <c r="Z39" s="64" t="s">
        <v>849</v>
      </c>
      <c r="AA39" s="64" t="s">
        <v>849</v>
      </c>
      <c r="AB39" s="64" t="s">
        <v>849</v>
      </c>
      <c r="AC39" s="64" t="s">
        <v>849</v>
      </c>
      <c r="AD39" s="64" t="s">
        <v>849</v>
      </c>
      <c r="AE39" s="64" t="s">
        <v>849</v>
      </c>
      <c r="AF39" s="64" t="s">
        <v>849</v>
      </c>
      <c r="AG39" s="64" t="s">
        <v>849</v>
      </c>
      <c r="AH39" s="64" t="s">
        <v>849</v>
      </c>
      <c r="AI39" s="64" t="s">
        <v>849</v>
      </c>
      <c r="AJ39" s="64" t="s">
        <v>849</v>
      </c>
      <c r="AK39" s="64" t="s">
        <v>849</v>
      </c>
      <c r="AL39" s="64" t="s">
        <v>849</v>
      </c>
      <c r="AM39" s="64" t="s">
        <v>849</v>
      </c>
      <c r="AN39" s="64" t="s">
        <v>849</v>
      </c>
      <c r="AO39" s="64" t="s">
        <v>849</v>
      </c>
      <c r="AP39" s="64" t="s">
        <v>849</v>
      </c>
      <c r="AQ39" s="64" t="s">
        <v>849</v>
      </c>
      <c r="AR39" s="64" t="s">
        <v>849</v>
      </c>
      <c r="AS39" s="64" t="s">
        <v>849</v>
      </c>
      <c r="AT39" s="64" t="s">
        <v>849</v>
      </c>
      <c r="AU39" s="64" t="s">
        <v>849</v>
      </c>
      <c r="AV39" s="64" t="s">
        <v>849</v>
      </c>
      <c r="AW39" s="64" t="s">
        <v>849</v>
      </c>
      <c r="AX39" s="64" t="s">
        <v>849</v>
      </c>
      <c r="AY39" s="64" t="s">
        <v>849</v>
      </c>
    </row>
    <row r="40" spans="1:51" s="114" customFormat="1" ht="64.5" customHeight="1" x14ac:dyDescent="0.25">
      <c r="A40" s="205" t="s">
        <v>803</v>
      </c>
      <c r="B40" s="71" t="s">
        <v>807</v>
      </c>
      <c r="C40" s="120" t="s">
        <v>781</v>
      </c>
      <c r="D40" s="69" t="s">
        <v>849</v>
      </c>
      <c r="E40" s="69" t="s">
        <v>849</v>
      </c>
      <c r="F40" s="69" t="s">
        <v>849</v>
      </c>
      <c r="G40" s="69" t="s">
        <v>849</v>
      </c>
      <c r="H40" s="69" t="s">
        <v>849</v>
      </c>
      <c r="I40" s="69" t="s">
        <v>849</v>
      </c>
      <c r="J40" s="69" t="s">
        <v>849</v>
      </c>
      <c r="K40" s="69" t="s">
        <v>849</v>
      </c>
      <c r="L40" s="69" t="s">
        <v>849</v>
      </c>
      <c r="M40" s="69" t="s">
        <v>849</v>
      </c>
      <c r="N40" s="69" t="s">
        <v>849</v>
      </c>
      <c r="O40" s="69" t="s">
        <v>849</v>
      </c>
      <c r="P40" s="69" t="s">
        <v>849</v>
      </c>
      <c r="Q40" s="69" t="s">
        <v>849</v>
      </c>
      <c r="R40" s="69" t="s">
        <v>849</v>
      </c>
      <c r="S40" s="69" t="s">
        <v>849</v>
      </c>
      <c r="T40" s="64" t="s">
        <v>849</v>
      </c>
      <c r="U40" s="64" t="s">
        <v>849</v>
      </c>
      <c r="V40" s="64" t="s">
        <v>849</v>
      </c>
      <c r="W40" s="64" t="s">
        <v>849</v>
      </c>
      <c r="X40" s="64" t="s">
        <v>849</v>
      </c>
      <c r="Y40" s="64" t="s">
        <v>849</v>
      </c>
      <c r="Z40" s="64" t="s">
        <v>849</v>
      </c>
      <c r="AA40" s="64" t="s">
        <v>849</v>
      </c>
      <c r="AB40" s="64" t="s">
        <v>849</v>
      </c>
      <c r="AC40" s="64" t="s">
        <v>849</v>
      </c>
      <c r="AD40" s="64" t="s">
        <v>849</v>
      </c>
      <c r="AE40" s="64" t="s">
        <v>849</v>
      </c>
      <c r="AF40" s="64" t="s">
        <v>849</v>
      </c>
      <c r="AG40" s="64" t="s">
        <v>849</v>
      </c>
      <c r="AH40" s="64" t="s">
        <v>849</v>
      </c>
      <c r="AI40" s="64" t="s">
        <v>849</v>
      </c>
      <c r="AJ40" s="64" t="s">
        <v>849</v>
      </c>
      <c r="AK40" s="64" t="s">
        <v>849</v>
      </c>
      <c r="AL40" s="64" t="s">
        <v>849</v>
      </c>
      <c r="AM40" s="64" t="s">
        <v>849</v>
      </c>
      <c r="AN40" s="64" t="s">
        <v>849</v>
      </c>
      <c r="AO40" s="64" t="s">
        <v>849</v>
      </c>
      <c r="AP40" s="64" t="s">
        <v>849</v>
      </c>
      <c r="AQ40" s="64" t="s">
        <v>849</v>
      </c>
      <c r="AR40" s="64" t="s">
        <v>849</v>
      </c>
      <c r="AS40" s="64" t="s">
        <v>849</v>
      </c>
      <c r="AT40" s="64" t="s">
        <v>849</v>
      </c>
      <c r="AU40" s="64" t="s">
        <v>849</v>
      </c>
      <c r="AV40" s="64" t="s">
        <v>849</v>
      </c>
      <c r="AW40" s="64" t="s">
        <v>849</v>
      </c>
      <c r="AX40" s="64" t="s">
        <v>849</v>
      </c>
      <c r="AY40" s="64" t="s">
        <v>849</v>
      </c>
    </row>
    <row r="41" spans="1:51" s="114" customFormat="1" ht="38.25" customHeight="1" x14ac:dyDescent="0.25">
      <c r="A41" s="205" t="s">
        <v>808</v>
      </c>
      <c r="B41" s="71" t="s">
        <v>804</v>
      </c>
      <c r="C41" s="120" t="s">
        <v>781</v>
      </c>
      <c r="D41" s="69" t="s">
        <v>849</v>
      </c>
      <c r="E41" s="69" t="s">
        <v>849</v>
      </c>
      <c r="F41" s="69" t="s">
        <v>849</v>
      </c>
      <c r="G41" s="69" t="s">
        <v>849</v>
      </c>
      <c r="H41" s="69" t="s">
        <v>849</v>
      </c>
      <c r="I41" s="69" t="s">
        <v>849</v>
      </c>
      <c r="J41" s="69" t="s">
        <v>849</v>
      </c>
      <c r="K41" s="69" t="s">
        <v>849</v>
      </c>
      <c r="L41" s="69" t="s">
        <v>849</v>
      </c>
      <c r="M41" s="69" t="s">
        <v>849</v>
      </c>
      <c r="N41" s="69" t="s">
        <v>849</v>
      </c>
      <c r="O41" s="69" t="s">
        <v>849</v>
      </c>
      <c r="P41" s="69" t="s">
        <v>849</v>
      </c>
      <c r="Q41" s="69" t="s">
        <v>849</v>
      </c>
      <c r="R41" s="69" t="s">
        <v>849</v>
      </c>
      <c r="S41" s="69" t="s">
        <v>849</v>
      </c>
      <c r="T41" s="64" t="s">
        <v>849</v>
      </c>
      <c r="U41" s="64" t="s">
        <v>849</v>
      </c>
      <c r="V41" s="64" t="s">
        <v>849</v>
      </c>
      <c r="W41" s="64" t="s">
        <v>849</v>
      </c>
      <c r="X41" s="64" t="s">
        <v>849</v>
      </c>
      <c r="Y41" s="64" t="s">
        <v>849</v>
      </c>
      <c r="Z41" s="64" t="s">
        <v>849</v>
      </c>
      <c r="AA41" s="64" t="s">
        <v>849</v>
      </c>
      <c r="AB41" s="64" t="s">
        <v>849</v>
      </c>
      <c r="AC41" s="64" t="s">
        <v>849</v>
      </c>
      <c r="AD41" s="64" t="s">
        <v>849</v>
      </c>
      <c r="AE41" s="64" t="s">
        <v>849</v>
      </c>
      <c r="AF41" s="64" t="s">
        <v>849</v>
      </c>
      <c r="AG41" s="64" t="s">
        <v>849</v>
      </c>
      <c r="AH41" s="64" t="s">
        <v>849</v>
      </c>
      <c r="AI41" s="64" t="s">
        <v>849</v>
      </c>
      <c r="AJ41" s="64" t="s">
        <v>849</v>
      </c>
      <c r="AK41" s="64" t="s">
        <v>849</v>
      </c>
      <c r="AL41" s="64" t="s">
        <v>849</v>
      </c>
      <c r="AM41" s="64" t="s">
        <v>849</v>
      </c>
      <c r="AN41" s="64" t="s">
        <v>849</v>
      </c>
      <c r="AO41" s="64" t="s">
        <v>849</v>
      </c>
      <c r="AP41" s="64" t="s">
        <v>849</v>
      </c>
      <c r="AQ41" s="64" t="s">
        <v>849</v>
      </c>
      <c r="AR41" s="64" t="s">
        <v>849</v>
      </c>
      <c r="AS41" s="64" t="s">
        <v>849</v>
      </c>
      <c r="AT41" s="64" t="s">
        <v>849</v>
      </c>
      <c r="AU41" s="64" t="s">
        <v>849</v>
      </c>
      <c r="AV41" s="64" t="s">
        <v>849</v>
      </c>
      <c r="AW41" s="64" t="s">
        <v>849</v>
      </c>
      <c r="AX41" s="64" t="s">
        <v>849</v>
      </c>
      <c r="AY41" s="64" t="s">
        <v>849</v>
      </c>
    </row>
    <row r="42" spans="1:51" s="114" customFormat="1" ht="90" customHeight="1" x14ac:dyDescent="0.25">
      <c r="A42" s="205" t="s">
        <v>808</v>
      </c>
      <c r="B42" s="71" t="s">
        <v>805</v>
      </c>
      <c r="C42" s="120" t="s">
        <v>781</v>
      </c>
      <c r="D42" s="69" t="s">
        <v>849</v>
      </c>
      <c r="E42" s="69" t="s">
        <v>849</v>
      </c>
      <c r="F42" s="69" t="s">
        <v>849</v>
      </c>
      <c r="G42" s="69" t="s">
        <v>849</v>
      </c>
      <c r="H42" s="69" t="s">
        <v>849</v>
      </c>
      <c r="I42" s="69" t="s">
        <v>849</v>
      </c>
      <c r="J42" s="69" t="s">
        <v>849</v>
      </c>
      <c r="K42" s="69" t="s">
        <v>849</v>
      </c>
      <c r="L42" s="69" t="s">
        <v>849</v>
      </c>
      <c r="M42" s="69" t="s">
        <v>849</v>
      </c>
      <c r="N42" s="69" t="s">
        <v>849</v>
      </c>
      <c r="O42" s="69" t="s">
        <v>849</v>
      </c>
      <c r="P42" s="69" t="s">
        <v>849</v>
      </c>
      <c r="Q42" s="69" t="s">
        <v>849</v>
      </c>
      <c r="R42" s="69" t="s">
        <v>849</v>
      </c>
      <c r="S42" s="69" t="s">
        <v>849</v>
      </c>
      <c r="T42" s="64" t="s">
        <v>849</v>
      </c>
      <c r="U42" s="64" t="s">
        <v>849</v>
      </c>
      <c r="V42" s="64" t="s">
        <v>849</v>
      </c>
      <c r="W42" s="64" t="s">
        <v>849</v>
      </c>
      <c r="X42" s="64" t="s">
        <v>849</v>
      </c>
      <c r="Y42" s="64" t="s">
        <v>849</v>
      </c>
      <c r="Z42" s="64" t="s">
        <v>849</v>
      </c>
      <c r="AA42" s="64" t="s">
        <v>849</v>
      </c>
      <c r="AB42" s="64" t="s">
        <v>849</v>
      </c>
      <c r="AC42" s="64" t="s">
        <v>849</v>
      </c>
      <c r="AD42" s="64" t="s">
        <v>849</v>
      </c>
      <c r="AE42" s="64" t="s">
        <v>849</v>
      </c>
      <c r="AF42" s="64" t="s">
        <v>849</v>
      </c>
      <c r="AG42" s="64" t="s">
        <v>849</v>
      </c>
      <c r="AH42" s="64" t="s">
        <v>849</v>
      </c>
      <c r="AI42" s="64" t="s">
        <v>849</v>
      </c>
      <c r="AJ42" s="64" t="s">
        <v>849</v>
      </c>
      <c r="AK42" s="64" t="s">
        <v>849</v>
      </c>
      <c r="AL42" s="64" t="s">
        <v>849</v>
      </c>
      <c r="AM42" s="64" t="s">
        <v>849</v>
      </c>
      <c r="AN42" s="64" t="s">
        <v>849</v>
      </c>
      <c r="AO42" s="64" t="s">
        <v>849</v>
      </c>
      <c r="AP42" s="64" t="s">
        <v>849</v>
      </c>
      <c r="AQ42" s="64" t="s">
        <v>849</v>
      </c>
      <c r="AR42" s="64" t="s">
        <v>849</v>
      </c>
      <c r="AS42" s="64" t="s">
        <v>849</v>
      </c>
      <c r="AT42" s="64" t="s">
        <v>849</v>
      </c>
      <c r="AU42" s="64" t="s">
        <v>849</v>
      </c>
      <c r="AV42" s="64" t="s">
        <v>849</v>
      </c>
      <c r="AW42" s="64" t="s">
        <v>849</v>
      </c>
      <c r="AX42" s="64" t="s">
        <v>849</v>
      </c>
      <c r="AY42" s="64" t="s">
        <v>849</v>
      </c>
    </row>
    <row r="43" spans="1:51" s="114" customFormat="1" ht="72" customHeight="1" x14ac:dyDescent="0.25">
      <c r="A43" s="205" t="s">
        <v>808</v>
      </c>
      <c r="B43" s="71" t="s">
        <v>806</v>
      </c>
      <c r="C43" s="120" t="s">
        <v>781</v>
      </c>
      <c r="D43" s="69" t="s">
        <v>849</v>
      </c>
      <c r="E43" s="69" t="s">
        <v>849</v>
      </c>
      <c r="F43" s="69" t="s">
        <v>849</v>
      </c>
      <c r="G43" s="69" t="s">
        <v>849</v>
      </c>
      <c r="H43" s="69" t="s">
        <v>849</v>
      </c>
      <c r="I43" s="69" t="s">
        <v>849</v>
      </c>
      <c r="J43" s="69" t="s">
        <v>849</v>
      </c>
      <c r="K43" s="69" t="s">
        <v>849</v>
      </c>
      <c r="L43" s="69" t="s">
        <v>849</v>
      </c>
      <c r="M43" s="69" t="s">
        <v>849</v>
      </c>
      <c r="N43" s="69" t="s">
        <v>849</v>
      </c>
      <c r="O43" s="69" t="s">
        <v>849</v>
      </c>
      <c r="P43" s="69" t="s">
        <v>849</v>
      </c>
      <c r="Q43" s="69" t="s">
        <v>849</v>
      </c>
      <c r="R43" s="69" t="s">
        <v>849</v>
      </c>
      <c r="S43" s="69" t="s">
        <v>849</v>
      </c>
      <c r="T43" s="64" t="s">
        <v>849</v>
      </c>
      <c r="U43" s="64" t="s">
        <v>849</v>
      </c>
      <c r="V43" s="64" t="s">
        <v>849</v>
      </c>
      <c r="W43" s="64" t="s">
        <v>849</v>
      </c>
      <c r="X43" s="64" t="s">
        <v>849</v>
      </c>
      <c r="Y43" s="64" t="s">
        <v>849</v>
      </c>
      <c r="Z43" s="64" t="s">
        <v>849</v>
      </c>
      <c r="AA43" s="64" t="s">
        <v>849</v>
      </c>
      <c r="AB43" s="64" t="s">
        <v>849</v>
      </c>
      <c r="AC43" s="64" t="s">
        <v>849</v>
      </c>
      <c r="AD43" s="64" t="s">
        <v>849</v>
      </c>
      <c r="AE43" s="64" t="s">
        <v>849</v>
      </c>
      <c r="AF43" s="64" t="s">
        <v>849</v>
      </c>
      <c r="AG43" s="64" t="s">
        <v>849</v>
      </c>
      <c r="AH43" s="64" t="s">
        <v>849</v>
      </c>
      <c r="AI43" s="64" t="s">
        <v>849</v>
      </c>
      <c r="AJ43" s="64" t="s">
        <v>849</v>
      </c>
      <c r="AK43" s="64" t="s">
        <v>849</v>
      </c>
      <c r="AL43" s="64" t="s">
        <v>849</v>
      </c>
      <c r="AM43" s="64" t="s">
        <v>849</v>
      </c>
      <c r="AN43" s="64" t="s">
        <v>849</v>
      </c>
      <c r="AO43" s="64" t="s">
        <v>849</v>
      </c>
      <c r="AP43" s="64" t="s">
        <v>849</v>
      </c>
      <c r="AQ43" s="64" t="s">
        <v>849</v>
      </c>
      <c r="AR43" s="64" t="s">
        <v>849</v>
      </c>
      <c r="AS43" s="64" t="s">
        <v>849</v>
      </c>
      <c r="AT43" s="64" t="s">
        <v>849</v>
      </c>
      <c r="AU43" s="64" t="s">
        <v>849</v>
      </c>
      <c r="AV43" s="64" t="s">
        <v>849</v>
      </c>
      <c r="AW43" s="64" t="s">
        <v>849</v>
      </c>
      <c r="AX43" s="64" t="s">
        <v>849</v>
      </c>
      <c r="AY43" s="64" t="s">
        <v>849</v>
      </c>
    </row>
    <row r="44" spans="1:51" s="114" customFormat="1" ht="74.25" customHeight="1" x14ac:dyDescent="0.25">
      <c r="A44" s="205" t="s">
        <v>808</v>
      </c>
      <c r="B44" s="71" t="s">
        <v>809</v>
      </c>
      <c r="C44" s="120" t="s">
        <v>781</v>
      </c>
      <c r="D44" s="69" t="s">
        <v>849</v>
      </c>
      <c r="E44" s="69" t="s">
        <v>849</v>
      </c>
      <c r="F44" s="69" t="s">
        <v>849</v>
      </c>
      <c r="G44" s="69" t="s">
        <v>849</v>
      </c>
      <c r="H44" s="69" t="s">
        <v>849</v>
      </c>
      <c r="I44" s="69" t="s">
        <v>849</v>
      </c>
      <c r="J44" s="69" t="s">
        <v>849</v>
      </c>
      <c r="K44" s="69" t="s">
        <v>849</v>
      </c>
      <c r="L44" s="69" t="s">
        <v>849</v>
      </c>
      <c r="M44" s="69" t="s">
        <v>849</v>
      </c>
      <c r="N44" s="69" t="s">
        <v>849</v>
      </c>
      <c r="O44" s="69" t="s">
        <v>849</v>
      </c>
      <c r="P44" s="69" t="s">
        <v>849</v>
      </c>
      <c r="Q44" s="69" t="s">
        <v>849</v>
      </c>
      <c r="R44" s="69" t="s">
        <v>849</v>
      </c>
      <c r="S44" s="69" t="s">
        <v>849</v>
      </c>
      <c r="T44" s="64" t="s">
        <v>849</v>
      </c>
      <c r="U44" s="64" t="s">
        <v>849</v>
      </c>
      <c r="V44" s="64" t="s">
        <v>849</v>
      </c>
      <c r="W44" s="64" t="s">
        <v>849</v>
      </c>
      <c r="X44" s="64" t="s">
        <v>849</v>
      </c>
      <c r="Y44" s="64" t="s">
        <v>849</v>
      </c>
      <c r="Z44" s="64" t="s">
        <v>849</v>
      </c>
      <c r="AA44" s="64" t="s">
        <v>849</v>
      </c>
      <c r="AB44" s="64" t="s">
        <v>849</v>
      </c>
      <c r="AC44" s="64" t="s">
        <v>849</v>
      </c>
      <c r="AD44" s="64" t="s">
        <v>849</v>
      </c>
      <c r="AE44" s="64" t="s">
        <v>849</v>
      </c>
      <c r="AF44" s="64" t="s">
        <v>849</v>
      </c>
      <c r="AG44" s="64" t="s">
        <v>849</v>
      </c>
      <c r="AH44" s="64" t="s">
        <v>849</v>
      </c>
      <c r="AI44" s="64" t="s">
        <v>849</v>
      </c>
      <c r="AJ44" s="64" t="s">
        <v>849</v>
      </c>
      <c r="AK44" s="64" t="s">
        <v>849</v>
      </c>
      <c r="AL44" s="64" t="s">
        <v>849</v>
      </c>
      <c r="AM44" s="64" t="s">
        <v>849</v>
      </c>
      <c r="AN44" s="64" t="s">
        <v>849</v>
      </c>
      <c r="AO44" s="64" t="s">
        <v>849</v>
      </c>
      <c r="AP44" s="64" t="s">
        <v>849</v>
      </c>
      <c r="AQ44" s="64" t="s">
        <v>849</v>
      </c>
      <c r="AR44" s="64" t="s">
        <v>849</v>
      </c>
      <c r="AS44" s="64" t="s">
        <v>849</v>
      </c>
      <c r="AT44" s="64" t="s">
        <v>849</v>
      </c>
      <c r="AU44" s="64" t="s">
        <v>849</v>
      </c>
      <c r="AV44" s="64" t="s">
        <v>849</v>
      </c>
      <c r="AW44" s="64" t="s">
        <v>849</v>
      </c>
      <c r="AX44" s="64" t="s">
        <v>849</v>
      </c>
      <c r="AY44" s="64" t="s">
        <v>849</v>
      </c>
    </row>
    <row r="45" spans="1:51" s="114" customFormat="1" ht="69" customHeight="1" x14ac:dyDescent="0.25">
      <c r="A45" s="205" t="s">
        <v>810</v>
      </c>
      <c r="B45" s="71" t="s">
        <v>811</v>
      </c>
      <c r="C45" s="120" t="s">
        <v>781</v>
      </c>
      <c r="D45" s="69" t="s">
        <v>849</v>
      </c>
      <c r="E45" s="69" t="s">
        <v>849</v>
      </c>
      <c r="F45" s="69" t="s">
        <v>849</v>
      </c>
      <c r="G45" s="69" t="s">
        <v>849</v>
      </c>
      <c r="H45" s="69" t="s">
        <v>849</v>
      </c>
      <c r="I45" s="69" t="s">
        <v>849</v>
      </c>
      <c r="J45" s="69" t="s">
        <v>849</v>
      </c>
      <c r="K45" s="69" t="s">
        <v>849</v>
      </c>
      <c r="L45" s="69" t="s">
        <v>849</v>
      </c>
      <c r="M45" s="69" t="s">
        <v>849</v>
      </c>
      <c r="N45" s="69" t="s">
        <v>849</v>
      </c>
      <c r="O45" s="69" t="s">
        <v>849</v>
      </c>
      <c r="P45" s="69" t="s">
        <v>849</v>
      </c>
      <c r="Q45" s="69" t="s">
        <v>849</v>
      </c>
      <c r="R45" s="69" t="s">
        <v>849</v>
      </c>
      <c r="S45" s="69" t="s">
        <v>849</v>
      </c>
      <c r="T45" s="64" t="s">
        <v>849</v>
      </c>
      <c r="U45" s="64" t="s">
        <v>849</v>
      </c>
      <c r="V45" s="64" t="s">
        <v>849</v>
      </c>
      <c r="W45" s="64" t="s">
        <v>849</v>
      </c>
      <c r="X45" s="64" t="s">
        <v>849</v>
      </c>
      <c r="Y45" s="64" t="s">
        <v>849</v>
      </c>
      <c r="Z45" s="64" t="s">
        <v>849</v>
      </c>
      <c r="AA45" s="64" t="s">
        <v>849</v>
      </c>
      <c r="AB45" s="64" t="s">
        <v>849</v>
      </c>
      <c r="AC45" s="64" t="s">
        <v>849</v>
      </c>
      <c r="AD45" s="64" t="s">
        <v>849</v>
      </c>
      <c r="AE45" s="64" t="s">
        <v>849</v>
      </c>
      <c r="AF45" s="64" t="s">
        <v>849</v>
      </c>
      <c r="AG45" s="64" t="s">
        <v>849</v>
      </c>
      <c r="AH45" s="64" t="s">
        <v>849</v>
      </c>
      <c r="AI45" s="64" t="s">
        <v>849</v>
      </c>
      <c r="AJ45" s="64" t="s">
        <v>849</v>
      </c>
      <c r="AK45" s="64" t="s">
        <v>849</v>
      </c>
      <c r="AL45" s="64" t="s">
        <v>849</v>
      </c>
      <c r="AM45" s="64" t="s">
        <v>849</v>
      </c>
      <c r="AN45" s="64" t="s">
        <v>849</v>
      </c>
      <c r="AO45" s="64" t="s">
        <v>849</v>
      </c>
      <c r="AP45" s="64" t="s">
        <v>849</v>
      </c>
      <c r="AQ45" s="64" t="s">
        <v>849</v>
      </c>
      <c r="AR45" s="64" t="s">
        <v>849</v>
      </c>
      <c r="AS45" s="64" t="s">
        <v>849</v>
      </c>
      <c r="AT45" s="64" t="s">
        <v>849</v>
      </c>
      <c r="AU45" s="64" t="s">
        <v>849</v>
      </c>
      <c r="AV45" s="64" t="s">
        <v>849</v>
      </c>
      <c r="AW45" s="64" t="s">
        <v>849</v>
      </c>
      <c r="AX45" s="64" t="s">
        <v>849</v>
      </c>
      <c r="AY45" s="64" t="s">
        <v>849</v>
      </c>
    </row>
    <row r="46" spans="1:51" s="114" customFormat="1" ht="55.5" customHeight="1" x14ac:dyDescent="0.25">
      <c r="A46" s="205" t="s">
        <v>812</v>
      </c>
      <c r="B46" s="71" t="s">
        <v>813</v>
      </c>
      <c r="C46" s="120" t="s">
        <v>781</v>
      </c>
      <c r="D46" s="69" t="s">
        <v>849</v>
      </c>
      <c r="E46" s="69" t="s">
        <v>849</v>
      </c>
      <c r="F46" s="69" t="s">
        <v>849</v>
      </c>
      <c r="G46" s="69" t="s">
        <v>849</v>
      </c>
      <c r="H46" s="69" t="s">
        <v>849</v>
      </c>
      <c r="I46" s="69" t="s">
        <v>849</v>
      </c>
      <c r="J46" s="69" t="s">
        <v>849</v>
      </c>
      <c r="K46" s="69" t="s">
        <v>849</v>
      </c>
      <c r="L46" s="69" t="s">
        <v>849</v>
      </c>
      <c r="M46" s="69" t="s">
        <v>849</v>
      </c>
      <c r="N46" s="69" t="s">
        <v>849</v>
      </c>
      <c r="O46" s="69" t="s">
        <v>849</v>
      </c>
      <c r="P46" s="69" t="s">
        <v>849</v>
      </c>
      <c r="Q46" s="69" t="s">
        <v>849</v>
      </c>
      <c r="R46" s="69" t="s">
        <v>849</v>
      </c>
      <c r="S46" s="69" t="s">
        <v>849</v>
      </c>
      <c r="T46" s="64" t="s">
        <v>849</v>
      </c>
      <c r="U46" s="64" t="s">
        <v>849</v>
      </c>
      <c r="V46" s="64" t="s">
        <v>849</v>
      </c>
      <c r="W46" s="64" t="s">
        <v>849</v>
      </c>
      <c r="X46" s="64" t="s">
        <v>849</v>
      </c>
      <c r="Y46" s="64" t="s">
        <v>849</v>
      </c>
      <c r="Z46" s="64" t="s">
        <v>849</v>
      </c>
      <c r="AA46" s="64" t="s">
        <v>849</v>
      </c>
      <c r="AB46" s="64" t="s">
        <v>849</v>
      </c>
      <c r="AC46" s="64" t="s">
        <v>849</v>
      </c>
      <c r="AD46" s="64" t="s">
        <v>849</v>
      </c>
      <c r="AE46" s="64" t="s">
        <v>849</v>
      </c>
      <c r="AF46" s="64" t="s">
        <v>849</v>
      </c>
      <c r="AG46" s="64" t="s">
        <v>849</v>
      </c>
      <c r="AH46" s="64" t="s">
        <v>849</v>
      </c>
      <c r="AI46" s="64" t="s">
        <v>849</v>
      </c>
      <c r="AJ46" s="64" t="s">
        <v>849</v>
      </c>
      <c r="AK46" s="64" t="s">
        <v>849</v>
      </c>
      <c r="AL46" s="64" t="s">
        <v>849</v>
      </c>
      <c r="AM46" s="64" t="s">
        <v>849</v>
      </c>
      <c r="AN46" s="64" t="s">
        <v>849</v>
      </c>
      <c r="AO46" s="64" t="s">
        <v>849</v>
      </c>
      <c r="AP46" s="64" t="s">
        <v>849</v>
      </c>
      <c r="AQ46" s="64" t="s">
        <v>849</v>
      </c>
      <c r="AR46" s="64" t="s">
        <v>849</v>
      </c>
      <c r="AS46" s="64" t="s">
        <v>849</v>
      </c>
      <c r="AT46" s="64" t="s">
        <v>849</v>
      </c>
      <c r="AU46" s="64" t="s">
        <v>849</v>
      </c>
      <c r="AV46" s="64" t="s">
        <v>849</v>
      </c>
      <c r="AW46" s="64" t="s">
        <v>849</v>
      </c>
      <c r="AX46" s="64" t="s">
        <v>849</v>
      </c>
      <c r="AY46" s="64" t="s">
        <v>849</v>
      </c>
    </row>
    <row r="47" spans="1:51" s="114" customFormat="1" ht="66" customHeight="1" x14ac:dyDescent="0.25">
      <c r="A47" s="205" t="s">
        <v>814</v>
      </c>
      <c r="B47" s="71" t="s">
        <v>815</v>
      </c>
      <c r="C47" s="120" t="s">
        <v>781</v>
      </c>
      <c r="D47" s="69" t="s">
        <v>849</v>
      </c>
      <c r="E47" s="69" t="s">
        <v>849</v>
      </c>
      <c r="F47" s="69" t="s">
        <v>849</v>
      </c>
      <c r="G47" s="69" t="s">
        <v>849</v>
      </c>
      <c r="H47" s="69" t="s">
        <v>849</v>
      </c>
      <c r="I47" s="69" t="s">
        <v>849</v>
      </c>
      <c r="J47" s="69" t="s">
        <v>849</v>
      </c>
      <c r="K47" s="69" t="s">
        <v>849</v>
      </c>
      <c r="L47" s="69" t="s">
        <v>849</v>
      </c>
      <c r="M47" s="69" t="s">
        <v>849</v>
      </c>
      <c r="N47" s="69" t="s">
        <v>849</v>
      </c>
      <c r="O47" s="69" t="s">
        <v>849</v>
      </c>
      <c r="P47" s="69" t="s">
        <v>849</v>
      </c>
      <c r="Q47" s="69" t="s">
        <v>849</v>
      </c>
      <c r="R47" s="69" t="s">
        <v>849</v>
      </c>
      <c r="S47" s="69" t="s">
        <v>849</v>
      </c>
      <c r="T47" s="64" t="s">
        <v>849</v>
      </c>
      <c r="U47" s="64" t="s">
        <v>849</v>
      </c>
      <c r="V47" s="64" t="s">
        <v>849</v>
      </c>
      <c r="W47" s="64" t="s">
        <v>849</v>
      </c>
      <c r="X47" s="64" t="s">
        <v>849</v>
      </c>
      <c r="Y47" s="64" t="s">
        <v>849</v>
      </c>
      <c r="Z47" s="64" t="s">
        <v>849</v>
      </c>
      <c r="AA47" s="64" t="s">
        <v>849</v>
      </c>
      <c r="AB47" s="64" t="s">
        <v>849</v>
      </c>
      <c r="AC47" s="64" t="s">
        <v>849</v>
      </c>
      <c r="AD47" s="64" t="s">
        <v>849</v>
      </c>
      <c r="AE47" s="64" t="s">
        <v>849</v>
      </c>
      <c r="AF47" s="64" t="s">
        <v>849</v>
      </c>
      <c r="AG47" s="64" t="s">
        <v>849</v>
      </c>
      <c r="AH47" s="64" t="s">
        <v>849</v>
      </c>
      <c r="AI47" s="64" t="s">
        <v>849</v>
      </c>
      <c r="AJ47" s="64" t="s">
        <v>849</v>
      </c>
      <c r="AK47" s="64" t="s">
        <v>849</v>
      </c>
      <c r="AL47" s="64" t="s">
        <v>849</v>
      </c>
      <c r="AM47" s="64" t="s">
        <v>849</v>
      </c>
      <c r="AN47" s="64" t="s">
        <v>849</v>
      </c>
      <c r="AO47" s="64" t="s">
        <v>849</v>
      </c>
      <c r="AP47" s="64" t="s">
        <v>849</v>
      </c>
      <c r="AQ47" s="64" t="s">
        <v>849</v>
      </c>
      <c r="AR47" s="64" t="s">
        <v>849</v>
      </c>
      <c r="AS47" s="64" t="s">
        <v>849</v>
      </c>
      <c r="AT47" s="64" t="s">
        <v>849</v>
      </c>
      <c r="AU47" s="64" t="s">
        <v>849</v>
      </c>
      <c r="AV47" s="64" t="s">
        <v>849</v>
      </c>
      <c r="AW47" s="64" t="s">
        <v>849</v>
      </c>
      <c r="AX47" s="64" t="s">
        <v>849</v>
      </c>
      <c r="AY47" s="64" t="s">
        <v>849</v>
      </c>
    </row>
    <row r="48" spans="1:51" s="114" customFormat="1" ht="40.5" customHeight="1" x14ac:dyDescent="0.25">
      <c r="A48" s="205" t="s">
        <v>95</v>
      </c>
      <c r="B48" s="71" t="s">
        <v>816</v>
      </c>
      <c r="C48" s="120" t="s">
        <v>781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70">
        <f>T54</f>
        <v>12.199000000000002</v>
      </c>
      <c r="U48" s="64">
        <f>U54</f>
        <v>12.199000000000002</v>
      </c>
      <c r="V48" s="69">
        <f>V49+V90</f>
        <v>4</v>
      </c>
      <c r="W48" s="69">
        <f>W49+W90</f>
        <v>4</v>
      </c>
      <c r="X48" s="69">
        <v>0</v>
      </c>
      <c r="Y48" s="69">
        <v>0</v>
      </c>
      <c r="Z48" s="69">
        <v>0</v>
      </c>
      <c r="AA48" s="69">
        <v>0</v>
      </c>
      <c r="AB48" s="357">
        <f>AB90</f>
        <v>3</v>
      </c>
      <c r="AC48" s="357">
        <f>AC90</f>
        <v>3.1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69">
        <v>0</v>
      </c>
      <c r="AL48" s="69">
        <v>0</v>
      </c>
      <c r="AM48" s="69">
        <v>0</v>
      </c>
      <c r="AN48" s="69">
        <v>0</v>
      </c>
      <c r="AO48" s="69">
        <v>0</v>
      </c>
      <c r="AP48" s="69">
        <v>0</v>
      </c>
      <c r="AQ48" s="69">
        <v>0</v>
      </c>
      <c r="AR48" s="69">
        <v>0</v>
      </c>
      <c r="AS48" s="69">
        <v>0</v>
      </c>
      <c r="AT48" s="69">
        <v>0</v>
      </c>
      <c r="AU48" s="69">
        <v>0</v>
      </c>
      <c r="AV48" s="69">
        <v>0</v>
      </c>
      <c r="AW48" s="69">
        <v>0</v>
      </c>
      <c r="AX48" s="69">
        <v>0</v>
      </c>
      <c r="AY48" s="69">
        <v>0</v>
      </c>
    </row>
    <row r="49" spans="1:51" s="114" customFormat="1" ht="51" x14ac:dyDescent="0.25">
      <c r="A49" s="205" t="s">
        <v>96</v>
      </c>
      <c r="B49" s="71" t="s">
        <v>817</v>
      </c>
      <c r="C49" s="120" t="s">
        <v>781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f>V50+V52</f>
        <v>4</v>
      </c>
      <c r="W49" s="69">
        <f>W50+W52</f>
        <v>4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9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69">
        <v>0</v>
      </c>
      <c r="AL49" s="69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  <c r="AT49" s="69">
        <v>0</v>
      </c>
      <c r="AU49" s="69">
        <v>0</v>
      </c>
      <c r="AV49" s="69">
        <v>0</v>
      </c>
      <c r="AW49" s="69">
        <v>0</v>
      </c>
      <c r="AX49" s="69">
        <v>0</v>
      </c>
      <c r="AY49" s="69">
        <v>0</v>
      </c>
    </row>
    <row r="50" spans="1:51" s="114" customFormat="1" ht="29.25" customHeight="1" x14ac:dyDescent="0.25">
      <c r="A50" s="205" t="s">
        <v>97</v>
      </c>
      <c r="B50" s="71" t="s">
        <v>818</v>
      </c>
      <c r="C50" s="120" t="s">
        <v>781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f>V51</f>
        <v>3</v>
      </c>
      <c r="W50" s="69">
        <f>W51</f>
        <v>3</v>
      </c>
      <c r="X50" s="69" t="s">
        <v>849</v>
      </c>
      <c r="Y50" s="69" t="s">
        <v>849</v>
      </c>
      <c r="Z50" s="69" t="s">
        <v>849</v>
      </c>
      <c r="AA50" s="69" t="s">
        <v>849</v>
      </c>
      <c r="AB50" s="69" t="s">
        <v>849</v>
      </c>
      <c r="AC50" s="69" t="s">
        <v>849</v>
      </c>
      <c r="AD50" s="69" t="s">
        <v>849</v>
      </c>
      <c r="AE50" s="69" t="s">
        <v>849</v>
      </c>
      <c r="AF50" s="69" t="s">
        <v>849</v>
      </c>
      <c r="AG50" s="69" t="s">
        <v>849</v>
      </c>
      <c r="AH50" s="69" t="s">
        <v>849</v>
      </c>
      <c r="AI50" s="69" t="s">
        <v>849</v>
      </c>
      <c r="AJ50" s="69" t="s">
        <v>849</v>
      </c>
      <c r="AK50" s="69" t="s">
        <v>849</v>
      </c>
      <c r="AL50" s="69" t="s">
        <v>849</v>
      </c>
      <c r="AM50" s="69" t="s">
        <v>849</v>
      </c>
      <c r="AN50" s="69" t="s">
        <v>849</v>
      </c>
      <c r="AO50" s="69" t="s">
        <v>849</v>
      </c>
      <c r="AP50" s="69" t="s">
        <v>849</v>
      </c>
      <c r="AQ50" s="69" t="s">
        <v>849</v>
      </c>
      <c r="AR50" s="69" t="s">
        <v>849</v>
      </c>
      <c r="AS50" s="69" t="s">
        <v>849</v>
      </c>
      <c r="AT50" s="69" t="s">
        <v>849</v>
      </c>
      <c r="AU50" s="69" t="s">
        <v>849</v>
      </c>
      <c r="AV50" s="69" t="s">
        <v>849</v>
      </c>
      <c r="AW50" s="69" t="s">
        <v>849</v>
      </c>
      <c r="AX50" s="69" t="s">
        <v>849</v>
      </c>
      <c r="AY50" s="69" t="s">
        <v>849</v>
      </c>
    </row>
    <row r="51" spans="1:51" s="114" customFormat="1" ht="31.5" x14ac:dyDescent="0.25">
      <c r="A51" s="64" t="s">
        <v>97</v>
      </c>
      <c r="B51" s="362" t="s">
        <v>948</v>
      </c>
      <c r="C51" s="68" t="s">
        <v>949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3</v>
      </c>
      <c r="W51" s="69">
        <v>3</v>
      </c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</row>
    <row r="52" spans="1:51" s="114" customFormat="1" ht="46.5" customHeight="1" x14ac:dyDescent="0.25">
      <c r="A52" s="205" t="s">
        <v>98</v>
      </c>
      <c r="B52" s="71" t="s">
        <v>819</v>
      </c>
      <c r="C52" s="120" t="s">
        <v>781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f>V53</f>
        <v>1</v>
      </c>
      <c r="W52" s="69">
        <v>1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  <c r="AT52" s="69">
        <v>0</v>
      </c>
      <c r="AU52" s="69">
        <v>0</v>
      </c>
      <c r="AV52" s="69">
        <v>0</v>
      </c>
      <c r="AW52" s="69">
        <v>0</v>
      </c>
      <c r="AX52" s="69">
        <v>0</v>
      </c>
      <c r="AY52" s="69">
        <v>0</v>
      </c>
    </row>
    <row r="53" spans="1:51" s="114" customFormat="1" ht="42.75" customHeight="1" x14ac:dyDescent="0.25">
      <c r="A53" s="145" t="s">
        <v>98</v>
      </c>
      <c r="B53" s="362" t="s">
        <v>908</v>
      </c>
      <c r="C53" s="68" t="s">
        <v>950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1</v>
      </c>
      <c r="W53" s="69">
        <v>1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  <c r="AT53" s="69">
        <v>0</v>
      </c>
      <c r="AU53" s="69">
        <v>0</v>
      </c>
      <c r="AV53" s="69">
        <v>0</v>
      </c>
      <c r="AW53" s="69">
        <v>0</v>
      </c>
      <c r="AX53" s="69">
        <v>0</v>
      </c>
      <c r="AY53" s="69">
        <v>0</v>
      </c>
    </row>
    <row r="54" spans="1:51" s="114" customFormat="1" ht="38.25" x14ac:dyDescent="0.25">
      <c r="A54" s="205" t="s">
        <v>106</v>
      </c>
      <c r="B54" s="71" t="s">
        <v>820</v>
      </c>
      <c r="C54" s="120" t="s">
        <v>781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70">
        <f>T55</f>
        <v>12.199000000000002</v>
      </c>
      <c r="U54" s="64">
        <f>U55</f>
        <v>12.199000000000002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69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69">
        <v>0</v>
      </c>
      <c r="AU54" s="69">
        <v>0</v>
      </c>
      <c r="AV54" s="69">
        <v>0</v>
      </c>
      <c r="AW54" s="69">
        <v>0</v>
      </c>
      <c r="AX54" s="69">
        <v>0</v>
      </c>
      <c r="AY54" s="69">
        <v>0</v>
      </c>
    </row>
    <row r="55" spans="1:51" s="114" customFormat="1" ht="34.5" customHeight="1" x14ac:dyDescent="0.25">
      <c r="A55" s="205" t="s">
        <v>821</v>
      </c>
      <c r="B55" s="71" t="s">
        <v>822</v>
      </c>
      <c r="C55" s="120" t="s">
        <v>781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70">
        <f>SUM(T56:T88)</f>
        <v>12.199000000000002</v>
      </c>
      <c r="U55" s="70">
        <f>SUM(U56:U88)</f>
        <v>12.199000000000002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0</v>
      </c>
      <c r="AL55" s="69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69">
        <v>0</v>
      </c>
      <c r="AU55" s="69">
        <v>0</v>
      </c>
      <c r="AV55" s="69">
        <v>0</v>
      </c>
      <c r="AW55" s="69">
        <v>0</v>
      </c>
      <c r="AX55" s="69">
        <v>0</v>
      </c>
      <c r="AY55" s="69">
        <v>0</v>
      </c>
    </row>
    <row r="56" spans="1:51" s="114" customFormat="1" ht="25.5" x14ac:dyDescent="0.25">
      <c r="A56" s="119" t="s">
        <v>821</v>
      </c>
      <c r="B56" s="313" t="s">
        <v>951</v>
      </c>
      <c r="C56" s="68" t="s">
        <v>952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361">
        <v>0.68500000000000005</v>
      </c>
      <c r="U56" s="361">
        <v>0.68500000000000005</v>
      </c>
      <c r="V56" s="69">
        <v>0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>
        <v>0</v>
      </c>
      <c r="AF56" s="69">
        <v>0</v>
      </c>
      <c r="AG56" s="69">
        <v>0</v>
      </c>
      <c r="AH56" s="69">
        <v>0</v>
      </c>
      <c r="AI56" s="69">
        <v>0</v>
      </c>
      <c r="AJ56" s="69">
        <v>0</v>
      </c>
      <c r="AK56" s="69">
        <v>0</v>
      </c>
      <c r="AL56" s="69">
        <v>0</v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69">
        <v>0</v>
      </c>
      <c r="AT56" s="69">
        <v>0</v>
      </c>
      <c r="AU56" s="69">
        <v>0</v>
      </c>
      <c r="AV56" s="69">
        <v>0</v>
      </c>
      <c r="AW56" s="69">
        <v>0</v>
      </c>
      <c r="AX56" s="69">
        <v>0</v>
      </c>
      <c r="AY56" s="69">
        <v>0</v>
      </c>
    </row>
    <row r="57" spans="1:51" s="114" customFormat="1" ht="25.5" x14ac:dyDescent="0.25">
      <c r="A57" s="119" t="s">
        <v>821</v>
      </c>
      <c r="B57" s="313" t="s">
        <v>953</v>
      </c>
      <c r="C57" s="68" t="s">
        <v>954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84">
        <v>0.41499999999999998</v>
      </c>
      <c r="U57" s="84">
        <v>0.41499999999999998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69">
        <v>0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0</v>
      </c>
      <c r="AS57" s="69">
        <v>0</v>
      </c>
      <c r="AT57" s="69">
        <v>0</v>
      </c>
      <c r="AU57" s="69">
        <v>0</v>
      </c>
      <c r="AV57" s="69">
        <v>0</v>
      </c>
      <c r="AW57" s="69">
        <v>0</v>
      </c>
      <c r="AX57" s="69">
        <v>0</v>
      </c>
      <c r="AY57" s="69">
        <v>0</v>
      </c>
    </row>
    <row r="58" spans="1:51" s="114" customFormat="1" ht="25.5" x14ac:dyDescent="0.25">
      <c r="A58" s="119" t="s">
        <v>821</v>
      </c>
      <c r="B58" s="313" t="s">
        <v>955</v>
      </c>
      <c r="C58" s="68" t="s">
        <v>956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84">
        <v>0.31</v>
      </c>
      <c r="U58" s="84">
        <v>0.31</v>
      </c>
      <c r="V58" s="69">
        <v>0</v>
      </c>
      <c r="W58" s="69">
        <v>0</v>
      </c>
      <c r="X58" s="69">
        <v>0</v>
      </c>
      <c r="Y58" s="69">
        <v>0</v>
      </c>
      <c r="Z58" s="69">
        <v>0</v>
      </c>
      <c r="AA58" s="69">
        <v>0</v>
      </c>
      <c r="AB58" s="69">
        <v>0</v>
      </c>
      <c r="AC58" s="69">
        <v>0</v>
      </c>
      <c r="AD58" s="69">
        <v>0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69">
        <v>0</v>
      </c>
      <c r="AL58" s="69">
        <v>0</v>
      </c>
      <c r="AM58" s="69">
        <v>0</v>
      </c>
      <c r="AN58" s="69">
        <v>0</v>
      </c>
      <c r="AO58" s="69">
        <v>0</v>
      </c>
      <c r="AP58" s="69">
        <v>0</v>
      </c>
      <c r="AQ58" s="69">
        <v>0</v>
      </c>
      <c r="AR58" s="69">
        <v>0</v>
      </c>
      <c r="AS58" s="69">
        <v>0</v>
      </c>
      <c r="AT58" s="69">
        <v>0</v>
      </c>
      <c r="AU58" s="69">
        <v>0</v>
      </c>
      <c r="AV58" s="69">
        <v>0</v>
      </c>
      <c r="AW58" s="69">
        <v>0</v>
      </c>
      <c r="AX58" s="69">
        <v>0</v>
      </c>
      <c r="AY58" s="69">
        <v>0</v>
      </c>
    </row>
    <row r="59" spans="1:51" s="114" customFormat="1" ht="25.5" x14ac:dyDescent="0.25">
      <c r="A59" s="119" t="s">
        <v>821</v>
      </c>
      <c r="B59" s="313" t="s">
        <v>957</v>
      </c>
      <c r="C59" s="68" t="s">
        <v>958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84">
        <v>0.43</v>
      </c>
      <c r="U59" s="84">
        <v>0.43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9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69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>
        <v>0</v>
      </c>
      <c r="AT59" s="69">
        <v>0</v>
      </c>
      <c r="AU59" s="69">
        <v>0</v>
      </c>
      <c r="AV59" s="69">
        <v>0</v>
      </c>
      <c r="AW59" s="69">
        <v>0</v>
      </c>
      <c r="AX59" s="69">
        <v>0</v>
      </c>
      <c r="AY59" s="69">
        <v>0</v>
      </c>
    </row>
    <row r="60" spans="1:51" s="114" customFormat="1" ht="25.5" x14ac:dyDescent="0.25">
      <c r="A60" s="119" t="s">
        <v>821</v>
      </c>
      <c r="B60" s="313" t="s">
        <v>959</v>
      </c>
      <c r="C60" s="68" t="s">
        <v>960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84">
        <v>0.41399999999999998</v>
      </c>
      <c r="U60" s="84">
        <v>0.41399999999999998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  <c r="AL60" s="69">
        <v>0</v>
      </c>
      <c r="AM60" s="69">
        <v>0</v>
      </c>
      <c r="AN60" s="69">
        <v>0</v>
      </c>
      <c r="AO60" s="69">
        <v>0</v>
      </c>
      <c r="AP60" s="69">
        <v>0</v>
      </c>
      <c r="AQ60" s="69">
        <v>0</v>
      </c>
      <c r="AR60" s="69">
        <v>0</v>
      </c>
      <c r="AS60" s="69">
        <v>0</v>
      </c>
      <c r="AT60" s="69">
        <v>0</v>
      </c>
      <c r="AU60" s="69">
        <v>0</v>
      </c>
      <c r="AV60" s="69">
        <v>0</v>
      </c>
      <c r="AW60" s="69">
        <v>0</v>
      </c>
      <c r="AX60" s="69">
        <v>0</v>
      </c>
      <c r="AY60" s="69">
        <v>0</v>
      </c>
    </row>
    <row r="61" spans="1:51" s="114" customFormat="1" ht="25.5" x14ac:dyDescent="0.25">
      <c r="A61" s="119" t="s">
        <v>821</v>
      </c>
      <c r="B61" s="313" t="s">
        <v>961</v>
      </c>
      <c r="C61" s="68" t="s">
        <v>962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84">
        <v>0.42</v>
      </c>
      <c r="U61" s="84">
        <v>0.42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69">
        <v>0</v>
      </c>
      <c r="AX61" s="69">
        <v>0</v>
      </c>
      <c r="AY61" s="69">
        <v>0</v>
      </c>
    </row>
    <row r="62" spans="1:51" s="114" customFormat="1" ht="25.5" x14ac:dyDescent="0.25">
      <c r="A62" s="119" t="s">
        <v>821</v>
      </c>
      <c r="B62" s="313" t="s">
        <v>963</v>
      </c>
      <c r="C62" s="68" t="s">
        <v>964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84">
        <v>0.24</v>
      </c>
      <c r="U62" s="84">
        <v>0.24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0</v>
      </c>
      <c r="AE62" s="69">
        <v>0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0</v>
      </c>
      <c r="AV62" s="69">
        <v>0</v>
      </c>
      <c r="AW62" s="69">
        <v>0</v>
      </c>
      <c r="AX62" s="69">
        <v>0</v>
      </c>
      <c r="AY62" s="69">
        <v>0</v>
      </c>
    </row>
    <row r="63" spans="1:51" s="114" customFormat="1" ht="25.5" x14ac:dyDescent="0.25">
      <c r="A63" s="119" t="s">
        <v>821</v>
      </c>
      <c r="B63" s="313" t="s">
        <v>965</v>
      </c>
      <c r="C63" s="68" t="s">
        <v>966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84">
        <v>0.23</v>
      </c>
      <c r="U63" s="84">
        <v>0.23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0</v>
      </c>
      <c r="AT63" s="69">
        <v>0</v>
      </c>
      <c r="AU63" s="69">
        <v>0</v>
      </c>
      <c r="AV63" s="69">
        <v>0</v>
      </c>
      <c r="AW63" s="69">
        <v>0</v>
      </c>
      <c r="AX63" s="69">
        <v>0</v>
      </c>
      <c r="AY63" s="69">
        <v>0</v>
      </c>
    </row>
    <row r="64" spans="1:51" s="114" customFormat="1" ht="25.5" x14ac:dyDescent="0.25">
      <c r="A64" s="119" t="s">
        <v>821</v>
      </c>
      <c r="B64" s="313" t="s">
        <v>967</v>
      </c>
      <c r="C64" s="68" t="s">
        <v>968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84">
        <v>0.44</v>
      </c>
      <c r="U64" s="84">
        <v>0.44</v>
      </c>
      <c r="V64" s="69">
        <v>0</v>
      </c>
      <c r="W64" s="69">
        <v>0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0</v>
      </c>
      <c r="AV64" s="69">
        <v>0</v>
      </c>
      <c r="AW64" s="69">
        <v>0</v>
      </c>
      <c r="AX64" s="69">
        <v>0</v>
      </c>
      <c r="AY64" s="69">
        <v>0</v>
      </c>
    </row>
    <row r="65" spans="1:51" s="114" customFormat="1" ht="25.5" x14ac:dyDescent="0.25">
      <c r="A65" s="119" t="s">
        <v>821</v>
      </c>
      <c r="B65" s="313" t="s">
        <v>969</v>
      </c>
      <c r="C65" s="68" t="s">
        <v>970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84">
        <v>0.41499999999999998</v>
      </c>
      <c r="U65" s="84">
        <v>0.41499999999999998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69">
        <v>0</v>
      </c>
      <c r="AY65" s="69">
        <v>0</v>
      </c>
    </row>
    <row r="66" spans="1:51" s="114" customFormat="1" ht="25.5" x14ac:dyDescent="0.25">
      <c r="A66" s="119" t="s">
        <v>821</v>
      </c>
      <c r="B66" s="313" t="s">
        <v>971</v>
      </c>
      <c r="C66" s="68" t="s">
        <v>972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84">
        <v>0.21</v>
      </c>
      <c r="U66" s="84">
        <v>0.21</v>
      </c>
      <c r="V66" s="69">
        <v>0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69">
        <v>0</v>
      </c>
      <c r="AY66" s="69">
        <v>0</v>
      </c>
    </row>
    <row r="67" spans="1:51" s="114" customFormat="1" ht="25.5" x14ac:dyDescent="0.25">
      <c r="A67" s="119" t="s">
        <v>821</v>
      </c>
      <c r="B67" s="313" t="s">
        <v>973</v>
      </c>
      <c r="C67" s="68" t="s">
        <v>974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84">
        <v>0.27</v>
      </c>
      <c r="U67" s="84">
        <v>0.27</v>
      </c>
      <c r="V67" s="69">
        <v>0</v>
      </c>
      <c r="W67" s="69">
        <v>0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69">
        <v>0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69">
        <v>0</v>
      </c>
      <c r="AU67" s="69">
        <v>0</v>
      </c>
      <c r="AV67" s="69">
        <v>0</v>
      </c>
      <c r="AW67" s="69">
        <v>0</v>
      </c>
      <c r="AX67" s="69">
        <v>0</v>
      </c>
      <c r="AY67" s="69">
        <v>0</v>
      </c>
    </row>
    <row r="68" spans="1:51" s="114" customFormat="1" ht="25.5" x14ac:dyDescent="0.25">
      <c r="A68" s="119" t="s">
        <v>821</v>
      </c>
      <c r="B68" s="313" t="s">
        <v>975</v>
      </c>
      <c r="C68" s="68" t="s">
        <v>976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84">
        <v>0.12</v>
      </c>
      <c r="U68" s="84">
        <v>0.12</v>
      </c>
      <c r="V68" s="69">
        <v>0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69">
        <v>0</v>
      </c>
      <c r="AP68" s="69">
        <v>0</v>
      </c>
      <c r="AQ68" s="69">
        <v>0</v>
      </c>
      <c r="AR68" s="69">
        <v>0</v>
      </c>
      <c r="AS68" s="69">
        <v>0</v>
      </c>
      <c r="AT68" s="69">
        <v>0</v>
      </c>
      <c r="AU68" s="69">
        <v>0</v>
      </c>
      <c r="AV68" s="69">
        <v>0</v>
      </c>
      <c r="AW68" s="69">
        <v>0</v>
      </c>
      <c r="AX68" s="69">
        <v>0</v>
      </c>
      <c r="AY68" s="69">
        <v>0</v>
      </c>
    </row>
    <row r="69" spans="1:51" s="114" customFormat="1" ht="25.5" x14ac:dyDescent="0.25">
      <c r="A69" s="119" t="s">
        <v>821</v>
      </c>
      <c r="B69" s="313" t="s">
        <v>977</v>
      </c>
      <c r="C69" s="68" t="s">
        <v>978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84">
        <v>0.08</v>
      </c>
      <c r="U69" s="84">
        <v>0.08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69">
        <v>0</v>
      </c>
      <c r="AU69" s="69">
        <v>0</v>
      </c>
      <c r="AV69" s="69">
        <v>0</v>
      </c>
      <c r="AW69" s="69">
        <v>0</v>
      </c>
      <c r="AX69" s="69">
        <v>0</v>
      </c>
      <c r="AY69" s="69">
        <v>0</v>
      </c>
    </row>
    <row r="70" spans="1:51" s="114" customFormat="1" ht="25.5" x14ac:dyDescent="0.25">
      <c r="A70" s="119" t="s">
        <v>821</v>
      </c>
      <c r="B70" s="313" t="s">
        <v>979</v>
      </c>
      <c r="C70" s="68" t="s">
        <v>980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84">
        <v>0.32</v>
      </c>
      <c r="U70" s="84">
        <v>0.32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</row>
    <row r="71" spans="1:51" s="114" customFormat="1" ht="25.5" x14ac:dyDescent="0.25">
      <c r="A71" s="119" t="s">
        <v>821</v>
      </c>
      <c r="B71" s="313" t="s">
        <v>981</v>
      </c>
      <c r="C71" s="68" t="s">
        <v>982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84">
        <v>0.56499999999999995</v>
      </c>
      <c r="U71" s="84">
        <v>0.56499999999999995</v>
      </c>
      <c r="V71" s="69">
        <v>0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69">
        <v>0</v>
      </c>
      <c r="AN71" s="69">
        <v>0</v>
      </c>
      <c r="AO71" s="69">
        <v>0</v>
      </c>
      <c r="AP71" s="69">
        <v>0</v>
      </c>
      <c r="AQ71" s="69">
        <v>0</v>
      </c>
      <c r="AR71" s="69">
        <v>0</v>
      </c>
      <c r="AS71" s="69">
        <v>0</v>
      </c>
      <c r="AT71" s="69">
        <v>0</v>
      </c>
      <c r="AU71" s="69">
        <v>0</v>
      </c>
      <c r="AV71" s="69">
        <v>0</v>
      </c>
      <c r="AW71" s="69">
        <v>0</v>
      </c>
      <c r="AX71" s="69">
        <v>0</v>
      </c>
      <c r="AY71" s="69">
        <v>0</v>
      </c>
    </row>
    <row r="72" spans="1:51" s="114" customFormat="1" ht="25.5" x14ac:dyDescent="0.25">
      <c r="A72" s="119" t="s">
        <v>821</v>
      </c>
      <c r="B72" s="313" t="s">
        <v>983</v>
      </c>
      <c r="C72" s="68" t="s">
        <v>984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84">
        <v>0.37</v>
      </c>
      <c r="U72" s="84">
        <v>0.37</v>
      </c>
      <c r="V72" s="69">
        <v>0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69">
        <v>0</v>
      </c>
      <c r="AL72" s="69">
        <v>0</v>
      </c>
      <c r="AM72" s="69">
        <v>0</v>
      </c>
      <c r="AN72" s="69">
        <v>0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69">
        <v>0</v>
      </c>
      <c r="AU72" s="69">
        <v>0</v>
      </c>
      <c r="AV72" s="69">
        <v>0</v>
      </c>
      <c r="AW72" s="69">
        <v>0</v>
      </c>
      <c r="AX72" s="69">
        <v>0</v>
      </c>
      <c r="AY72" s="69">
        <v>0</v>
      </c>
    </row>
    <row r="73" spans="1:51" s="114" customFormat="1" ht="25.5" x14ac:dyDescent="0.25">
      <c r="A73" s="119" t="s">
        <v>821</v>
      </c>
      <c r="B73" s="313" t="s">
        <v>985</v>
      </c>
      <c r="C73" s="68" t="s">
        <v>986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84">
        <v>0.42</v>
      </c>
      <c r="U73" s="84">
        <v>0.42</v>
      </c>
      <c r="V73" s="69">
        <v>0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69">
        <v>0</v>
      </c>
      <c r="AE73" s="69">
        <v>0</v>
      </c>
      <c r="AF73" s="69">
        <v>0</v>
      </c>
      <c r="AG73" s="69">
        <v>0</v>
      </c>
      <c r="AH73" s="69">
        <v>0</v>
      </c>
      <c r="AI73" s="69">
        <v>0</v>
      </c>
      <c r="AJ73" s="69">
        <v>0</v>
      </c>
      <c r="AK73" s="69">
        <v>0</v>
      </c>
      <c r="AL73" s="69">
        <v>0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69">
        <v>0</v>
      </c>
      <c r="AU73" s="69">
        <v>0</v>
      </c>
      <c r="AV73" s="69">
        <v>0</v>
      </c>
      <c r="AW73" s="69">
        <v>0</v>
      </c>
      <c r="AX73" s="69">
        <v>0</v>
      </c>
      <c r="AY73" s="69">
        <v>0</v>
      </c>
    </row>
    <row r="74" spans="1:51" s="114" customFormat="1" ht="25.5" x14ac:dyDescent="0.25">
      <c r="A74" s="119" t="s">
        <v>821</v>
      </c>
      <c r="B74" s="313" t="s">
        <v>987</v>
      </c>
      <c r="C74" s="68" t="s">
        <v>988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84">
        <v>0.48699999999999999</v>
      </c>
      <c r="U74" s="84">
        <v>0.48699999999999999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69">
        <v>0</v>
      </c>
      <c r="AL74" s="69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69">
        <v>0</v>
      </c>
      <c r="AU74" s="69">
        <v>0</v>
      </c>
      <c r="AV74" s="69">
        <v>0</v>
      </c>
      <c r="AW74" s="69">
        <v>0</v>
      </c>
      <c r="AX74" s="69">
        <v>0</v>
      </c>
      <c r="AY74" s="69">
        <v>0</v>
      </c>
    </row>
    <row r="75" spans="1:51" s="114" customFormat="1" ht="25.5" x14ac:dyDescent="0.25">
      <c r="A75" s="119" t="s">
        <v>821</v>
      </c>
      <c r="B75" s="313" t="s">
        <v>989</v>
      </c>
      <c r="C75" s="68" t="s">
        <v>990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84">
        <v>0.33</v>
      </c>
      <c r="U75" s="84">
        <v>0.33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</row>
    <row r="76" spans="1:51" s="114" customFormat="1" ht="25.5" x14ac:dyDescent="0.25">
      <c r="A76" s="119" t="s">
        <v>821</v>
      </c>
      <c r="B76" s="313" t="s">
        <v>991</v>
      </c>
      <c r="C76" s="68" t="s">
        <v>992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84">
        <v>0.11799999999999999</v>
      </c>
      <c r="U76" s="84">
        <v>0.11799999999999999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0</v>
      </c>
      <c r="AU76" s="69">
        <v>0</v>
      </c>
      <c r="AV76" s="69">
        <v>0</v>
      </c>
      <c r="AW76" s="69">
        <v>0</v>
      </c>
      <c r="AX76" s="69">
        <v>0</v>
      </c>
      <c r="AY76" s="69">
        <v>0</v>
      </c>
    </row>
    <row r="77" spans="1:51" s="114" customFormat="1" ht="25.5" x14ac:dyDescent="0.25">
      <c r="A77" s="119" t="s">
        <v>821</v>
      </c>
      <c r="B77" s="313" t="s">
        <v>993</v>
      </c>
      <c r="C77" s="68" t="s">
        <v>994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84">
        <v>0.17</v>
      </c>
      <c r="U77" s="84">
        <v>0.17</v>
      </c>
      <c r="V77" s="69">
        <v>0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69">
        <v>0</v>
      </c>
      <c r="AL77" s="69">
        <v>0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69">
        <v>0</v>
      </c>
      <c r="AU77" s="69">
        <v>0</v>
      </c>
      <c r="AV77" s="69">
        <v>0</v>
      </c>
      <c r="AW77" s="69">
        <v>0</v>
      </c>
      <c r="AX77" s="69">
        <v>0</v>
      </c>
      <c r="AY77" s="69">
        <v>0</v>
      </c>
    </row>
    <row r="78" spans="1:51" s="114" customFormat="1" ht="25.5" x14ac:dyDescent="0.25">
      <c r="A78" s="119" t="s">
        <v>821</v>
      </c>
      <c r="B78" s="313" t="s">
        <v>995</v>
      </c>
      <c r="C78" s="68" t="s">
        <v>996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84">
        <v>0.46500000000000002</v>
      </c>
      <c r="U78" s="84">
        <v>0.46500000000000002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69">
        <v>0</v>
      </c>
      <c r="AL78" s="69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69">
        <v>0</v>
      </c>
      <c r="AU78" s="69">
        <v>0</v>
      </c>
      <c r="AV78" s="69">
        <v>0</v>
      </c>
      <c r="AW78" s="69">
        <v>0</v>
      </c>
      <c r="AX78" s="69">
        <v>0</v>
      </c>
      <c r="AY78" s="69">
        <v>0</v>
      </c>
    </row>
    <row r="79" spans="1:51" s="114" customFormat="1" ht="25.5" x14ac:dyDescent="0.25">
      <c r="A79" s="119" t="s">
        <v>821</v>
      </c>
      <c r="B79" s="313" t="s">
        <v>997</v>
      </c>
      <c r="C79" s="68" t="s">
        <v>998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84">
        <v>0.27</v>
      </c>
      <c r="U79" s="84">
        <v>0.27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69">
        <v>0</v>
      </c>
      <c r="AU79" s="69">
        <v>0</v>
      </c>
      <c r="AV79" s="69">
        <v>0</v>
      </c>
      <c r="AW79" s="69">
        <v>0</v>
      </c>
      <c r="AX79" s="69">
        <v>0</v>
      </c>
      <c r="AY79" s="69">
        <v>0</v>
      </c>
    </row>
    <row r="80" spans="1:51" s="114" customFormat="1" ht="25.5" x14ac:dyDescent="0.25">
      <c r="A80" s="119" t="s">
        <v>821</v>
      </c>
      <c r="B80" s="313" t="s">
        <v>999</v>
      </c>
      <c r="C80" s="68" t="s">
        <v>1000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84">
        <v>0.45</v>
      </c>
      <c r="U80" s="84">
        <v>0.45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</row>
    <row r="81" spans="1:51" s="114" customFormat="1" ht="25.5" x14ac:dyDescent="0.25">
      <c r="A81" s="119" t="s">
        <v>821</v>
      </c>
      <c r="B81" s="313" t="s">
        <v>1001</v>
      </c>
      <c r="C81" s="68" t="s">
        <v>1002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84">
        <v>0.52500000000000002</v>
      </c>
      <c r="U81" s="84">
        <v>0.52500000000000002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0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9">
        <v>0</v>
      </c>
      <c r="AV81" s="69">
        <v>0</v>
      </c>
      <c r="AW81" s="69">
        <v>0</v>
      </c>
      <c r="AX81" s="69">
        <v>0</v>
      </c>
      <c r="AY81" s="69">
        <v>0</v>
      </c>
    </row>
    <row r="82" spans="1:51" s="114" customFormat="1" ht="25.5" x14ac:dyDescent="0.25">
      <c r="A82" s="119" t="s">
        <v>821</v>
      </c>
      <c r="B82" s="313" t="s">
        <v>1003</v>
      </c>
      <c r="C82" s="68" t="s">
        <v>1004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84">
        <v>0.79800000000000004</v>
      </c>
      <c r="U82" s="84">
        <v>0.79800000000000004</v>
      </c>
      <c r="V82" s="69">
        <v>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</row>
    <row r="83" spans="1:51" s="114" customFormat="1" ht="25.5" x14ac:dyDescent="0.25">
      <c r="A83" s="119" t="s">
        <v>821</v>
      </c>
      <c r="B83" s="313" t="s">
        <v>1005</v>
      </c>
      <c r="C83" s="68" t="s">
        <v>1006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84">
        <v>0.33</v>
      </c>
      <c r="U83" s="84">
        <v>0.33</v>
      </c>
      <c r="V83" s="69">
        <v>0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69">
        <v>0</v>
      </c>
      <c r="AP83" s="69">
        <v>0</v>
      </c>
      <c r="AQ83" s="69">
        <v>0</v>
      </c>
      <c r="AR83" s="69">
        <v>0</v>
      </c>
      <c r="AS83" s="69">
        <v>0</v>
      </c>
      <c r="AT83" s="69">
        <v>0</v>
      </c>
      <c r="AU83" s="69">
        <v>0</v>
      </c>
      <c r="AV83" s="69">
        <v>0</v>
      </c>
      <c r="AW83" s="69">
        <v>0</v>
      </c>
      <c r="AX83" s="69">
        <v>0</v>
      </c>
      <c r="AY83" s="69">
        <v>0</v>
      </c>
    </row>
    <row r="84" spans="1:51" s="114" customFormat="1" ht="25.5" x14ac:dyDescent="0.25">
      <c r="A84" s="119" t="s">
        <v>821</v>
      </c>
      <c r="B84" s="313" t="s">
        <v>1007</v>
      </c>
      <c r="C84" s="68" t="s">
        <v>1008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84">
        <v>0.32</v>
      </c>
      <c r="U84" s="84">
        <v>0.32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69">
        <v>0</v>
      </c>
      <c r="AU84" s="69">
        <v>0</v>
      </c>
      <c r="AV84" s="69">
        <v>0</v>
      </c>
      <c r="AW84" s="69">
        <v>0</v>
      </c>
      <c r="AX84" s="69">
        <v>0</v>
      </c>
      <c r="AY84" s="69">
        <v>0</v>
      </c>
    </row>
    <row r="85" spans="1:51" s="114" customFormat="1" ht="25.5" x14ac:dyDescent="0.25">
      <c r="A85" s="119" t="s">
        <v>821</v>
      </c>
      <c r="B85" s="313" t="s">
        <v>1009</v>
      </c>
      <c r="C85" s="68" t="s">
        <v>1010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84">
        <v>0.35</v>
      </c>
      <c r="U85" s="84">
        <v>0.35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0</v>
      </c>
      <c r="AL85" s="69">
        <v>0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  <c r="AT85" s="69">
        <v>0</v>
      </c>
      <c r="AU85" s="69">
        <v>0</v>
      </c>
      <c r="AV85" s="69">
        <v>0</v>
      </c>
      <c r="AW85" s="69">
        <v>0</v>
      </c>
      <c r="AX85" s="69">
        <v>0</v>
      </c>
      <c r="AY85" s="69">
        <v>0</v>
      </c>
    </row>
    <row r="86" spans="1:51" s="114" customFormat="1" ht="25.5" x14ac:dyDescent="0.25">
      <c r="A86" s="119" t="s">
        <v>821</v>
      </c>
      <c r="B86" s="313" t="s">
        <v>1011</v>
      </c>
      <c r="C86" s="68" t="s">
        <v>1012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84">
        <v>0.56999999999999995</v>
      </c>
      <c r="U86" s="84">
        <v>0.56999999999999995</v>
      </c>
      <c r="V86" s="69">
        <v>0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0</v>
      </c>
      <c r="AC86" s="69">
        <v>0</v>
      </c>
      <c r="AD86" s="69">
        <v>0</v>
      </c>
      <c r="AE86" s="69">
        <v>0</v>
      </c>
      <c r="AF86" s="69">
        <v>0</v>
      </c>
      <c r="AG86" s="69">
        <v>0</v>
      </c>
      <c r="AH86" s="69">
        <v>0</v>
      </c>
      <c r="AI86" s="69">
        <v>0</v>
      </c>
      <c r="AJ86" s="69">
        <v>0</v>
      </c>
      <c r="AK86" s="69">
        <v>0</v>
      </c>
      <c r="AL86" s="69">
        <v>0</v>
      </c>
      <c r="AM86" s="69">
        <v>0</v>
      </c>
      <c r="AN86" s="69">
        <v>0</v>
      </c>
      <c r="AO86" s="69">
        <v>0</v>
      </c>
      <c r="AP86" s="69">
        <v>0</v>
      </c>
      <c r="AQ86" s="69">
        <v>0</v>
      </c>
      <c r="AR86" s="69">
        <v>0</v>
      </c>
      <c r="AS86" s="69">
        <v>0</v>
      </c>
      <c r="AT86" s="69">
        <v>0</v>
      </c>
      <c r="AU86" s="69">
        <v>0</v>
      </c>
      <c r="AV86" s="69">
        <v>0</v>
      </c>
      <c r="AW86" s="69">
        <v>0</v>
      </c>
      <c r="AX86" s="69">
        <v>0</v>
      </c>
      <c r="AY86" s="69">
        <v>0</v>
      </c>
    </row>
    <row r="87" spans="1:51" s="114" customFormat="1" ht="25.5" x14ac:dyDescent="0.25">
      <c r="A87" s="119" t="s">
        <v>821</v>
      </c>
      <c r="B87" s="313" t="s">
        <v>1013</v>
      </c>
      <c r="C87" s="68" t="s">
        <v>1014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84">
        <v>0.34200000000000003</v>
      </c>
      <c r="U87" s="84">
        <v>0.34200000000000003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  <c r="AT87" s="69">
        <v>0</v>
      </c>
      <c r="AU87" s="69">
        <v>0</v>
      </c>
      <c r="AV87" s="69">
        <v>0</v>
      </c>
      <c r="AW87" s="69">
        <v>0</v>
      </c>
      <c r="AX87" s="69">
        <v>0</v>
      </c>
      <c r="AY87" s="69">
        <v>0</v>
      </c>
    </row>
    <row r="88" spans="1:51" s="114" customFormat="1" ht="25.5" x14ac:dyDescent="0.25">
      <c r="A88" s="119" t="s">
        <v>821</v>
      </c>
      <c r="B88" s="313" t="s">
        <v>1015</v>
      </c>
      <c r="C88" s="68" t="s">
        <v>1016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84">
        <v>0.32</v>
      </c>
      <c r="U88" s="84">
        <v>0.32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0</v>
      </c>
      <c r="AK88" s="69">
        <v>0</v>
      </c>
      <c r="AL88" s="69">
        <v>0</v>
      </c>
      <c r="AM88" s="69">
        <v>0</v>
      </c>
      <c r="AN88" s="69">
        <v>0</v>
      </c>
      <c r="AO88" s="69">
        <v>0</v>
      </c>
      <c r="AP88" s="69">
        <v>0</v>
      </c>
      <c r="AQ88" s="69">
        <v>0</v>
      </c>
      <c r="AR88" s="69">
        <v>0</v>
      </c>
      <c r="AS88" s="69">
        <v>0</v>
      </c>
      <c r="AT88" s="69">
        <v>0</v>
      </c>
      <c r="AU88" s="69">
        <v>0</v>
      </c>
      <c r="AV88" s="69">
        <v>0</v>
      </c>
      <c r="AW88" s="69">
        <v>0</v>
      </c>
      <c r="AX88" s="69">
        <v>0</v>
      </c>
      <c r="AY88" s="69">
        <v>0</v>
      </c>
    </row>
    <row r="89" spans="1:51" s="114" customFormat="1" ht="25.5" x14ac:dyDescent="0.25">
      <c r="A89" s="205" t="s">
        <v>823</v>
      </c>
      <c r="B89" s="71" t="s">
        <v>824</v>
      </c>
      <c r="C89" s="120" t="s">
        <v>781</v>
      </c>
      <c r="D89" s="69" t="s">
        <v>849</v>
      </c>
      <c r="E89" s="69" t="s">
        <v>849</v>
      </c>
      <c r="F89" s="69" t="s">
        <v>849</v>
      </c>
      <c r="G89" s="69" t="s">
        <v>849</v>
      </c>
      <c r="H89" s="69" t="s">
        <v>849</v>
      </c>
      <c r="I89" s="69" t="s">
        <v>849</v>
      </c>
      <c r="J89" s="69" t="s">
        <v>849</v>
      </c>
      <c r="K89" s="69" t="s">
        <v>849</v>
      </c>
      <c r="L89" s="69" t="s">
        <v>849</v>
      </c>
      <c r="M89" s="69" t="s">
        <v>849</v>
      </c>
      <c r="N89" s="69" t="s">
        <v>849</v>
      </c>
      <c r="O89" s="69" t="s">
        <v>849</v>
      </c>
      <c r="P89" s="69" t="s">
        <v>849</v>
      </c>
      <c r="Q89" s="69" t="s">
        <v>849</v>
      </c>
      <c r="R89" s="69" t="s">
        <v>849</v>
      </c>
      <c r="S89" s="69" t="s">
        <v>849</v>
      </c>
      <c r="T89" s="64" t="s">
        <v>849</v>
      </c>
      <c r="U89" s="64" t="s">
        <v>849</v>
      </c>
      <c r="V89" s="69" t="s">
        <v>849</v>
      </c>
      <c r="W89" s="69" t="s">
        <v>849</v>
      </c>
      <c r="X89" s="69" t="s">
        <v>849</v>
      </c>
      <c r="Y89" s="69" t="s">
        <v>849</v>
      </c>
      <c r="Z89" s="69" t="s">
        <v>849</v>
      </c>
      <c r="AA89" s="69" t="s">
        <v>849</v>
      </c>
      <c r="AB89" s="69" t="s">
        <v>849</v>
      </c>
      <c r="AC89" s="69" t="s">
        <v>849</v>
      </c>
      <c r="AD89" s="69" t="s">
        <v>849</v>
      </c>
      <c r="AE89" s="69" t="s">
        <v>849</v>
      </c>
      <c r="AF89" s="69" t="s">
        <v>849</v>
      </c>
      <c r="AG89" s="69" t="s">
        <v>849</v>
      </c>
      <c r="AH89" s="69" t="s">
        <v>849</v>
      </c>
      <c r="AI89" s="69" t="s">
        <v>849</v>
      </c>
      <c r="AJ89" s="69" t="s">
        <v>849</v>
      </c>
      <c r="AK89" s="69" t="s">
        <v>849</v>
      </c>
      <c r="AL89" s="69" t="s">
        <v>849</v>
      </c>
      <c r="AM89" s="69" t="s">
        <v>849</v>
      </c>
      <c r="AN89" s="69" t="s">
        <v>849</v>
      </c>
      <c r="AO89" s="69" t="s">
        <v>849</v>
      </c>
      <c r="AP89" s="69" t="s">
        <v>849</v>
      </c>
      <c r="AQ89" s="69" t="s">
        <v>849</v>
      </c>
      <c r="AR89" s="69" t="s">
        <v>849</v>
      </c>
      <c r="AS89" s="69" t="s">
        <v>849</v>
      </c>
      <c r="AT89" s="69" t="s">
        <v>849</v>
      </c>
      <c r="AU89" s="69" t="s">
        <v>849</v>
      </c>
      <c r="AV89" s="69" t="s">
        <v>849</v>
      </c>
      <c r="AW89" s="69" t="s">
        <v>849</v>
      </c>
      <c r="AX89" s="69" t="s">
        <v>849</v>
      </c>
      <c r="AY89" s="69" t="s">
        <v>849</v>
      </c>
    </row>
    <row r="90" spans="1:51" s="114" customFormat="1" ht="25.5" x14ac:dyDescent="0.25">
      <c r="A90" s="205" t="s">
        <v>107</v>
      </c>
      <c r="B90" s="71" t="s">
        <v>825</v>
      </c>
      <c r="C90" s="120" t="s">
        <v>781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4" t="s">
        <v>850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357">
        <f>AB95</f>
        <v>3</v>
      </c>
      <c r="AC90" s="357">
        <f>AC95</f>
        <v>3.1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69">
        <v>0</v>
      </c>
      <c r="AU90" s="69">
        <v>0</v>
      </c>
      <c r="AV90" s="69">
        <v>0</v>
      </c>
      <c r="AW90" s="69">
        <v>0</v>
      </c>
      <c r="AX90" s="69">
        <v>0</v>
      </c>
      <c r="AY90" s="69">
        <v>0</v>
      </c>
    </row>
    <row r="91" spans="1:51" s="114" customFormat="1" ht="35.25" customHeight="1" x14ac:dyDescent="0.25">
      <c r="A91" s="205" t="s">
        <v>109</v>
      </c>
      <c r="B91" s="71" t="s">
        <v>826</v>
      </c>
      <c r="C91" s="120" t="s">
        <v>781</v>
      </c>
      <c r="D91" s="69" t="s">
        <v>849</v>
      </c>
      <c r="E91" s="69" t="s">
        <v>849</v>
      </c>
      <c r="F91" s="69" t="s">
        <v>849</v>
      </c>
      <c r="G91" s="69" t="s">
        <v>849</v>
      </c>
      <c r="H91" s="69" t="s">
        <v>849</v>
      </c>
      <c r="I91" s="69" t="s">
        <v>849</v>
      </c>
      <c r="J91" s="69" t="s">
        <v>849</v>
      </c>
      <c r="K91" s="69" t="s">
        <v>849</v>
      </c>
      <c r="L91" s="69" t="s">
        <v>849</v>
      </c>
      <c r="M91" s="69" t="s">
        <v>849</v>
      </c>
      <c r="N91" s="69" t="s">
        <v>849</v>
      </c>
      <c r="O91" s="69" t="s">
        <v>849</v>
      </c>
      <c r="P91" s="69" t="s">
        <v>849</v>
      </c>
      <c r="Q91" s="69" t="s">
        <v>849</v>
      </c>
      <c r="R91" s="69" t="s">
        <v>849</v>
      </c>
      <c r="S91" s="69" t="s">
        <v>849</v>
      </c>
      <c r="T91" s="69" t="s">
        <v>849</v>
      </c>
      <c r="U91" s="69" t="s">
        <v>849</v>
      </c>
      <c r="V91" s="64" t="s">
        <v>849</v>
      </c>
      <c r="W91" s="64" t="s">
        <v>849</v>
      </c>
      <c r="X91" s="69" t="s">
        <v>849</v>
      </c>
      <c r="Y91" s="69" t="s">
        <v>849</v>
      </c>
      <c r="Z91" s="69" t="s">
        <v>849</v>
      </c>
      <c r="AA91" s="69" t="s">
        <v>849</v>
      </c>
      <c r="AB91" s="64" t="s">
        <v>849</v>
      </c>
      <c r="AC91" s="64" t="s">
        <v>849</v>
      </c>
      <c r="AD91" s="64" t="s">
        <v>849</v>
      </c>
      <c r="AE91" s="64" t="s">
        <v>849</v>
      </c>
      <c r="AF91" s="64" t="s">
        <v>849</v>
      </c>
      <c r="AG91" s="64" t="s">
        <v>849</v>
      </c>
      <c r="AH91" s="64" t="s">
        <v>849</v>
      </c>
      <c r="AI91" s="64" t="s">
        <v>849</v>
      </c>
      <c r="AJ91" s="64" t="s">
        <v>849</v>
      </c>
      <c r="AK91" s="64" t="s">
        <v>849</v>
      </c>
      <c r="AL91" s="64" t="s">
        <v>849</v>
      </c>
      <c r="AM91" s="64" t="s">
        <v>849</v>
      </c>
      <c r="AN91" s="64" t="s">
        <v>849</v>
      </c>
      <c r="AO91" s="64" t="s">
        <v>849</v>
      </c>
      <c r="AP91" s="64" t="s">
        <v>849</v>
      </c>
      <c r="AQ91" s="64" t="s">
        <v>849</v>
      </c>
      <c r="AR91" s="64" t="s">
        <v>849</v>
      </c>
      <c r="AS91" s="64" t="s">
        <v>849</v>
      </c>
      <c r="AT91" s="64" t="s">
        <v>849</v>
      </c>
      <c r="AU91" s="64" t="s">
        <v>849</v>
      </c>
      <c r="AV91" s="64" t="s">
        <v>849</v>
      </c>
      <c r="AW91" s="64" t="s">
        <v>849</v>
      </c>
      <c r="AX91" s="64" t="s">
        <v>849</v>
      </c>
      <c r="AY91" s="64" t="s">
        <v>849</v>
      </c>
    </row>
    <row r="92" spans="1:51" s="114" customFormat="1" ht="35.25" customHeight="1" x14ac:dyDescent="0.25">
      <c r="A92" s="205" t="s">
        <v>110</v>
      </c>
      <c r="B92" s="71" t="s">
        <v>827</v>
      </c>
      <c r="C92" s="120" t="s">
        <v>781</v>
      </c>
      <c r="D92" s="69" t="s">
        <v>849</v>
      </c>
      <c r="E92" s="69" t="s">
        <v>849</v>
      </c>
      <c r="F92" s="69" t="s">
        <v>849</v>
      </c>
      <c r="G92" s="69" t="s">
        <v>849</v>
      </c>
      <c r="H92" s="69" t="s">
        <v>849</v>
      </c>
      <c r="I92" s="69" t="s">
        <v>849</v>
      </c>
      <c r="J92" s="69" t="s">
        <v>849</v>
      </c>
      <c r="K92" s="69" t="s">
        <v>849</v>
      </c>
      <c r="L92" s="69" t="s">
        <v>849</v>
      </c>
      <c r="M92" s="69" t="s">
        <v>849</v>
      </c>
      <c r="N92" s="69" t="s">
        <v>849</v>
      </c>
      <c r="O92" s="69" t="s">
        <v>849</v>
      </c>
      <c r="P92" s="69" t="s">
        <v>849</v>
      </c>
      <c r="Q92" s="69" t="s">
        <v>849</v>
      </c>
      <c r="R92" s="69" t="s">
        <v>849</v>
      </c>
      <c r="S92" s="69" t="s">
        <v>849</v>
      </c>
      <c r="T92" s="69" t="s">
        <v>849</v>
      </c>
      <c r="U92" s="69" t="s">
        <v>849</v>
      </c>
      <c r="V92" s="69" t="s">
        <v>849</v>
      </c>
      <c r="W92" s="69" t="s">
        <v>849</v>
      </c>
      <c r="X92" s="69" t="s">
        <v>849</v>
      </c>
      <c r="Y92" s="69" t="s">
        <v>849</v>
      </c>
      <c r="Z92" s="69" t="s">
        <v>849</v>
      </c>
      <c r="AA92" s="69" t="s">
        <v>849</v>
      </c>
      <c r="AB92" s="69" t="s">
        <v>849</v>
      </c>
      <c r="AC92" s="69" t="s">
        <v>849</v>
      </c>
      <c r="AD92" s="69" t="s">
        <v>849</v>
      </c>
      <c r="AE92" s="69" t="s">
        <v>849</v>
      </c>
      <c r="AF92" s="69" t="s">
        <v>849</v>
      </c>
      <c r="AG92" s="69" t="s">
        <v>849</v>
      </c>
      <c r="AH92" s="69" t="s">
        <v>849</v>
      </c>
      <c r="AI92" s="69" t="s">
        <v>849</v>
      </c>
      <c r="AJ92" s="69" t="s">
        <v>849</v>
      </c>
      <c r="AK92" s="69" t="s">
        <v>849</v>
      </c>
      <c r="AL92" s="69" t="s">
        <v>849</v>
      </c>
      <c r="AM92" s="69" t="s">
        <v>849</v>
      </c>
      <c r="AN92" s="69" t="s">
        <v>849</v>
      </c>
      <c r="AO92" s="69" t="s">
        <v>849</v>
      </c>
      <c r="AP92" s="69" t="s">
        <v>849</v>
      </c>
      <c r="AQ92" s="69" t="s">
        <v>849</v>
      </c>
      <c r="AR92" s="69" t="s">
        <v>849</v>
      </c>
      <c r="AS92" s="69" t="s">
        <v>849</v>
      </c>
      <c r="AT92" s="69" t="s">
        <v>849</v>
      </c>
      <c r="AU92" s="69" t="s">
        <v>849</v>
      </c>
      <c r="AV92" s="69" t="s">
        <v>849</v>
      </c>
      <c r="AW92" s="69" t="s">
        <v>849</v>
      </c>
      <c r="AX92" s="69" t="s">
        <v>849</v>
      </c>
      <c r="AY92" s="69" t="s">
        <v>849</v>
      </c>
    </row>
    <row r="93" spans="1:51" s="114" customFormat="1" ht="37.5" customHeight="1" x14ac:dyDescent="0.25">
      <c r="A93" s="205" t="s">
        <v>111</v>
      </c>
      <c r="B93" s="71" t="s">
        <v>828</v>
      </c>
      <c r="C93" s="120" t="s">
        <v>781</v>
      </c>
      <c r="D93" s="69" t="s">
        <v>849</v>
      </c>
      <c r="E93" s="69" t="s">
        <v>849</v>
      </c>
      <c r="F93" s="69" t="s">
        <v>849</v>
      </c>
      <c r="G93" s="69" t="s">
        <v>849</v>
      </c>
      <c r="H93" s="69" t="s">
        <v>849</v>
      </c>
      <c r="I93" s="69" t="s">
        <v>849</v>
      </c>
      <c r="J93" s="69" t="s">
        <v>849</v>
      </c>
      <c r="K93" s="69" t="s">
        <v>849</v>
      </c>
      <c r="L93" s="69" t="s">
        <v>849</v>
      </c>
      <c r="M93" s="69" t="s">
        <v>849</v>
      </c>
      <c r="N93" s="69" t="s">
        <v>849</v>
      </c>
      <c r="O93" s="69" t="s">
        <v>849</v>
      </c>
      <c r="P93" s="69" t="s">
        <v>849</v>
      </c>
      <c r="Q93" s="69" t="s">
        <v>849</v>
      </c>
      <c r="R93" s="69" t="s">
        <v>849</v>
      </c>
      <c r="S93" s="69" t="s">
        <v>849</v>
      </c>
      <c r="T93" s="69" t="s">
        <v>849</v>
      </c>
      <c r="U93" s="69" t="s">
        <v>849</v>
      </c>
      <c r="V93" s="64" t="s">
        <v>849</v>
      </c>
      <c r="W93" s="64" t="s">
        <v>849</v>
      </c>
      <c r="X93" s="64" t="s">
        <v>849</v>
      </c>
      <c r="Y93" s="64" t="s">
        <v>849</v>
      </c>
      <c r="Z93" s="64" t="s">
        <v>849</v>
      </c>
      <c r="AA93" s="64" t="s">
        <v>849</v>
      </c>
      <c r="AB93" s="64" t="s">
        <v>849</v>
      </c>
      <c r="AC93" s="64" t="s">
        <v>849</v>
      </c>
      <c r="AD93" s="64" t="s">
        <v>849</v>
      </c>
      <c r="AE93" s="64" t="s">
        <v>849</v>
      </c>
      <c r="AF93" s="64" t="s">
        <v>849</v>
      </c>
      <c r="AG93" s="64" t="s">
        <v>849</v>
      </c>
      <c r="AH93" s="64" t="s">
        <v>849</v>
      </c>
      <c r="AI93" s="64" t="s">
        <v>849</v>
      </c>
      <c r="AJ93" s="64" t="s">
        <v>849</v>
      </c>
      <c r="AK93" s="64" t="s">
        <v>849</v>
      </c>
      <c r="AL93" s="64" t="s">
        <v>849</v>
      </c>
      <c r="AM93" s="64" t="s">
        <v>849</v>
      </c>
      <c r="AN93" s="64" t="s">
        <v>849</v>
      </c>
      <c r="AO93" s="64" t="s">
        <v>849</v>
      </c>
      <c r="AP93" s="64" t="s">
        <v>849</v>
      </c>
      <c r="AQ93" s="64" t="s">
        <v>849</v>
      </c>
      <c r="AR93" s="64" t="s">
        <v>849</v>
      </c>
      <c r="AS93" s="64" t="s">
        <v>849</v>
      </c>
      <c r="AT93" s="64" t="s">
        <v>849</v>
      </c>
      <c r="AU93" s="64" t="s">
        <v>849</v>
      </c>
      <c r="AV93" s="64" t="s">
        <v>849</v>
      </c>
      <c r="AW93" s="64" t="s">
        <v>849</v>
      </c>
      <c r="AX93" s="64" t="s">
        <v>849</v>
      </c>
      <c r="AY93" s="64" t="s">
        <v>849</v>
      </c>
    </row>
    <row r="94" spans="1:51" s="114" customFormat="1" ht="38.25" customHeight="1" x14ac:dyDescent="0.25">
      <c r="A94" s="205" t="s">
        <v>112</v>
      </c>
      <c r="B94" s="71" t="s">
        <v>829</v>
      </c>
      <c r="C94" s="120" t="s">
        <v>781</v>
      </c>
      <c r="D94" s="69" t="s">
        <v>849</v>
      </c>
      <c r="E94" s="69" t="s">
        <v>849</v>
      </c>
      <c r="F94" s="69" t="s">
        <v>849</v>
      </c>
      <c r="G94" s="69" t="s">
        <v>849</v>
      </c>
      <c r="H94" s="69" t="s">
        <v>849</v>
      </c>
      <c r="I94" s="69" t="s">
        <v>849</v>
      </c>
      <c r="J94" s="69" t="s">
        <v>849</v>
      </c>
      <c r="K94" s="69" t="s">
        <v>849</v>
      </c>
      <c r="L94" s="69" t="s">
        <v>849</v>
      </c>
      <c r="M94" s="69" t="s">
        <v>849</v>
      </c>
      <c r="N94" s="69" t="s">
        <v>849</v>
      </c>
      <c r="O94" s="69" t="s">
        <v>849</v>
      </c>
      <c r="P94" s="69" t="s">
        <v>849</v>
      </c>
      <c r="Q94" s="69" t="s">
        <v>849</v>
      </c>
      <c r="R94" s="69" t="s">
        <v>849</v>
      </c>
      <c r="S94" s="69" t="s">
        <v>849</v>
      </c>
      <c r="T94" s="69" t="s">
        <v>849</v>
      </c>
      <c r="U94" s="69" t="s">
        <v>849</v>
      </c>
      <c r="V94" s="64" t="s">
        <v>849</v>
      </c>
      <c r="W94" s="64" t="s">
        <v>849</v>
      </c>
      <c r="X94" s="64" t="s">
        <v>849</v>
      </c>
      <c r="Y94" s="64" t="s">
        <v>849</v>
      </c>
      <c r="Z94" s="64" t="s">
        <v>849</v>
      </c>
      <c r="AA94" s="64" t="s">
        <v>849</v>
      </c>
      <c r="AB94" s="64" t="s">
        <v>849</v>
      </c>
      <c r="AC94" s="64" t="s">
        <v>849</v>
      </c>
      <c r="AD94" s="64" t="s">
        <v>849</v>
      </c>
      <c r="AE94" s="64" t="s">
        <v>849</v>
      </c>
      <c r="AF94" s="64" t="s">
        <v>849</v>
      </c>
      <c r="AG94" s="64" t="s">
        <v>849</v>
      </c>
      <c r="AH94" s="64" t="s">
        <v>849</v>
      </c>
      <c r="AI94" s="64" t="s">
        <v>849</v>
      </c>
      <c r="AJ94" s="64" t="s">
        <v>849</v>
      </c>
      <c r="AK94" s="64" t="s">
        <v>849</v>
      </c>
      <c r="AL94" s="64" t="s">
        <v>849</v>
      </c>
      <c r="AM94" s="64" t="s">
        <v>849</v>
      </c>
      <c r="AN94" s="64" t="s">
        <v>849</v>
      </c>
      <c r="AO94" s="64" t="s">
        <v>849</v>
      </c>
      <c r="AP94" s="64" t="s">
        <v>849</v>
      </c>
      <c r="AQ94" s="64" t="s">
        <v>849</v>
      </c>
      <c r="AR94" s="64" t="s">
        <v>849</v>
      </c>
      <c r="AS94" s="64" t="s">
        <v>849</v>
      </c>
      <c r="AT94" s="64" t="s">
        <v>849</v>
      </c>
      <c r="AU94" s="64" t="s">
        <v>849</v>
      </c>
      <c r="AV94" s="64" t="s">
        <v>849</v>
      </c>
      <c r="AW94" s="64" t="s">
        <v>849</v>
      </c>
      <c r="AX94" s="64" t="s">
        <v>849</v>
      </c>
      <c r="AY94" s="64" t="s">
        <v>849</v>
      </c>
    </row>
    <row r="95" spans="1:51" s="114" customFormat="1" ht="46.5" customHeight="1" x14ac:dyDescent="0.25">
      <c r="A95" s="205" t="s">
        <v>113</v>
      </c>
      <c r="B95" s="71" t="s">
        <v>830</v>
      </c>
      <c r="C95" s="120" t="s">
        <v>781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357">
        <f>AB96</f>
        <v>3</v>
      </c>
      <c r="AC95" s="357">
        <f>AC96</f>
        <v>3.1</v>
      </c>
      <c r="AD95" s="69">
        <v>0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69">
        <v>0</v>
      </c>
      <c r="AL95" s="69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69">
        <v>0</v>
      </c>
      <c r="AU95" s="69">
        <v>0</v>
      </c>
      <c r="AV95" s="69">
        <v>0</v>
      </c>
      <c r="AW95" s="69">
        <v>0</v>
      </c>
      <c r="AX95" s="69">
        <v>0</v>
      </c>
      <c r="AY95" s="69">
        <v>0</v>
      </c>
    </row>
    <row r="96" spans="1:51" s="114" customFormat="1" ht="35.25" customHeight="1" x14ac:dyDescent="0.25">
      <c r="A96" s="119" t="s">
        <v>113</v>
      </c>
      <c r="B96" s="316" t="s">
        <v>909</v>
      </c>
      <c r="C96" s="68" t="s">
        <v>1017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357">
        <v>3</v>
      </c>
      <c r="AC96" s="357">
        <v>3.1</v>
      </c>
      <c r="AD96" s="69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>
        <v>0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>
        <v>0</v>
      </c>
    </row>
    <row r="97" spans="1:51" s="114" customFormat="1" ht="48" customHeight="1" x14ac:dyDescent="0.25">
      <c r="A97" s="205" t="s">
        <v>114</v>
      </c>
      <c r="B97" s="71" t="s">
        <v>831</v>
      </c>
      <c r="C97" s="120" t="s">
        <v>781</v>
      </c>
      <c r="D97" s="69" t="s">
        <v>849</v>
      </c>
      <c r="E97" s="69" t="s">
        <v>849</v>
      </c>
      <c r="F97" s="69" t="s">
        <v>849</v>
      </c>
      <c r="G97" s="69" t="s">
        <v>849</v>
      </c>
      <c r="H97" s="69" t="s">
        <v>849</v>
      </c>
      <c r="I97" s="69" t="s">
        <v>849</v>
      </c>
      <c r="J97" s="69" t="s">
        <v>849</v>
      </c>
      <c r="K97" s="69" t="s">
        <v>849</v>
      </c>
      <c r="L97" s="69" t="s">
        <v>849</v>
      </c>
      <c r="M97" s="69" t="s">
        <v>849</v>
      </c>
      <c r="N97" s="69" t="s">
        <v>849</v>
      </c>
      <c r="O97" s="69" t="s">
        <v>849</v>
      </c>
      <c r="P97" s="69" t="s">
        <v>849</v>
      </c>
      <c r="Q97" s="69" t="s">
        <v>849</v>
      </c>
      <c r="R97" s="69" t="s">
        <v>849</v>
      </c>
      <c r="S97" s="69" t="s">
        <v>849</v>
      </c>
      <c r="T97" s="69" t="s">
        <v>849</v>
      </c>
      <c r="U97" s="69" t="s">
        <v>849</v>
      </c>
      <c r="V97" s="69" t="s">
        <v>849</v>
      </c>
      <c r="W97" s="69" t="s">
        <v>849</v>
      </c>
      <c r="X97" s="64" t="s">
        <v>849</v>
      </c>
      <c r="Y97" s="64" t="s">
        <v>849</v>
      </c>
      <c r="Z97" s="64" t="s">
        <v>849</v>
      </c>
      <c r="AA97" s="64" t="s">
        <v>849</v>
      </c>
      <c r="AB97" s="64" t="s">
        <v>849</v>
      </c>
      <c r="AC97" s="64" t="s">
        <v>849</v>
      </c>
      <c r="AD97" s="64" t="s">
        <v>849</v>
      </c>
      <c r="AE97" s="64" t="s">
        <v>849</v>
      </c>
      <c r="AF97" s="64" t="s">
        <v>849</v>
      </c>
      <c r="AG97" s="64" t="s">
        <v>849</v>
      </c>
      <c r="AH97" s="64" t="s">
        <v>849</v>
      </c>
      <c r="AI97" s="64" t="s">
        <v>849</v>
      </c>
      <c r="AJ97" s="64" t="s">
        <v>849</v>
      </c>
      <c r="AK97" s="64" t="s">
        <v>849</v>
      </c>
      <c r="AL97" s="64" t="s">
        <v>849</v>
      </c>
      <c r="AM97" s="64" t="s">
        <v>849</v>
      </c>
      <c r="AN97" s="64" t="s">
        <v>849</v>
      </c>
      <c r="AO97" s="64" t="s">
        <v>849</v>
      </c>
      <c r="AP97" s="64" t="s">
        <v>849</v>
      </c>
      <c r="AQ97" s="64" t="s">
        <v>849</v>
      </c>
      <c r="AR97" s="64" t="s">
        <v>849</v>
      </c>
      <c r="AS97" s="64" t="s">
        <v>849</v>
      </c>
      <c r="AT97" s="64" t="s">
        <v>849</v>
      </c>
      <c r="AU97" s="64" t="s">
        <v>849</v>
      </c>
      <c r="AV97" s="64" t="s">
        <v>849</v>
      </c>
      <c r="AW97" s="64" t="s">
        <v>849</v>
      </c>
      <c r="AX97" s="64" t="s">
        <v>849</v>
      </c>
      <c r="AY97" s="64" t="s">
        <v>849</v>
      </c>
    </row>
    <row r="98" spans="1:51" s="114" customFormat="1" ht="53.25" customHeight="1" x14ac:dyDescent="0.25">
      <c r="A98" s="205" t="s">
        <v>115</v>
      </c>
      <c r="B98" s="71" t="s">
        <v>832</v>
      </c>
      <c r="C98" s="120" t="s">
        <v>781</v>
      </c>
      <c r="D98" s="69" t="s">
        <v>849</v>
      </c>
      <c r="E98" s="69" t="s">
        <v>849</v>
      </c>
      <c r="F98" s="69" t="s">
        <v>849</v>
      </c>
      <c r="G98" s="69" t="s">
        <v>849</v>
      </c>
      <c r="H98" s="69" t="s">
        <v>849</v>
      </c>
      <c r="I98" s="69" t="s">
        <v>849</v>
      </c>
      <c r="J98" s="69" t="s">
        <v>849</v>
      </c>
      <c r="K98" s="69" t="s">
        <v>849</v>
      </c>
      <c r="L98" s="69" t="s">
        <v>849</v>
      </c>
      <c r="M98" s="69" t="s">
        <v>849</v>
      </c>
      <c r="N98" s="69" t="s">
        <v>849</v>
      </c>
      <c r="O98" s="69" t="s">
        <v>849</v>
      </c>
      <c r="P98" s="69" t="s">
        <v>849</v>
      </c>
      <c r="Q98" s="69" t="s">
        <v>849</v>
      </c>
      <c r="R98" s="69" t="s">
        <v>849</v>
      </c>
      <c r="S98" s="69" t="s">
        <v>849</v>
      </c>
      <c r="T98" s="69" t="s">
        <v>849</v>
      </c>
      <c r="U98" s="69" t="s">
        <v>849</v>
      </c>
      <c r="V98" s="69" t="s">
        <v>849</v>
      </c>
      <c r="W98" s="69" t="s">
        <v>849</v>
      </c>
      <c r="X98" s="64" t="s">
        <v>849</v>
      </c>
      <c r="Y98" s="64" t="s">
        <v>849</v>
      </c>
      <c r="Z98" s="64" t="s">
        <v>849</v>
      </c>
      <c r="AA98" s="64" t="s">
        <v>849</v>
      </c>
      <c r="AB98" s="64" t="s">
        <v>849</v>
      </c>
      <c r="AC98" s="64" t="s">
        <v>849</v>
      </c>
      <c r="AD98" s="64" t="s">
        <v>849</v>
      </c>
      <c r="AE98" s="64" t="s">
        <v>849</v>
      </c>
      <c r="AF98" s="64" t="s">
        <v>849</v>
      </c>
      <c r="AG98" s="64" t="s">
        <v>849</v>
      </c>
      <c r="AH98" s="64" t="s">
        <v>849</v>
      </c>
      <c r="AI98" s="64" t="s">
        <v>849</v>
      </c>
      <c r="AJ98" s="64" t="s">
        <v>849</v>
      </c>
      <c r="AK98" s="64" t="s">
        <v>849</v>
      </c>
      <c r="AL98" s="64" t="s">
        <v>849</v>
      </c>
      <c r="AM98" s="64" t="s">
        <v>849</v>
      </c>
      <c r="AN98" s="64" t="s">
        <v>849</v>
      </c>
      <c r="AO98" s="64" t="s">
        <v>849</v>
      </c>
      <c r="AP98" s="64" t="s">
        <v>849</v>
      </c>
      <c r="AQ98" s="64" t="s">
        <v>849</v>
      </c>
      <c r="AR98" s="64" t="s">
        <v>849</v>
      </c>
      <c r="AS98" s="64" t="s">
        <v>849</v>
      </c>
      <c r="AT98" s="64" t="s">
        <v>849</v>
      </c>
      <c r="AU98" s="64" t="s">
        <v>849</v>
      </c>
      <c r="AV98" s="64" t="s">
        <v>849</v>
      </c>
      <c r="AW98" s="64" t="s">
        <v>849</v>
      </c>
      <c r="AX98" s="64" t="s">
        <v>849</v>
      </c>
      <c r="AY98" s="64" t="s">
        <v>849</v>
      </c>
    </row>
    <row r="99" spans="1:51" s="114" customFormat="1" ht="50.25" customHeight="1" x14ac:dyDescent="0.25">
      <c r="A99" s="205" t="s">
        <v>833</v>
      </c>
      <c r="B99" s="71" t="s">
        <v>834</v>
      </c>
      <c r="C99" s="120" t="s">
        <v>781</v>
      </c>
      <c r="D99" s="69" t="s">
        <v>849</v>
      </c>
      <c r="E99" s="69" t="s">
        <v>849</v>
      </c>
      <c r="F99" s="69" t="s">
        <v>849</v>
      </c>
      <c r="G99" s="69" t="s">
        <v>849</v>
      </c>
      <c r="H99" s="69" t="s">
        <v>849</v>
      </c>
      <c r="I99" s="69" t="s">
        <v>849</v>
      </c>
      <c r="J99" s="69" t="s">
        <v>849</v>
      </c>
      <c r="K99" s="69" t="s">
        <v>849</v>
      </c>
      <c r="L99" s="69" t="s">
        <v>849</v>
      </c>
      <c r="M99" s="69" t="s">
        <v>849</v>
      </c>
      <c r="N99" s="69" t="s">
        <v>849</v>
      </c>
      <c r="O99" s="69" t="s">
        <v>849</v>
      </c>
      <c r="P99" s="69" t="s">
        <v>849</v>
      </c>
      <c r="Q99" s="69" t="s">
        <v>849</v>
      </c>
      <c r="R99" s="69" t="s">
        <v>849</v>
      </c>
      <c r="S99" s="69" t="s">
        <v>849</v>
      </c>
      <c r="T99" s="69" t="s">
        <v>849</v>
      </c>
      <c r="U99" s="69" t="s">
        <v>849</v>
      </c>
      <c r="V99" s="69" t="s">
        <v>849</v>
      </c>
      <c r="W99" s="69" t="s">
        <v>849</v>
      </c>
      <c r="X99" s="64" t="s">
        <v>849</v>
      </c>
      <c r="Y99" s="64" t="s">
        <v>849</v>
      </c>
      <c r="Z99" s="64" t="s">
        <v>849</v>
      </c>
      <c r="AA99" s="64" t="s">
        <v>849</v>
      </c>
      <c r="AB99" s="64" t="s">
        <v>849</v>
      </c>
      <c r="AC99" s="64" t="s">
        <v>849</v>
      </c>
      <c r="AD99" s="64" t="s">
        <v>849</v>
      </c>
      <c r="AE99" s="64" t="s">
        <v>849</v>
      </c>
      <c r="AF99" s="64" t="s">
        <v>849</v>
      </c>
      <c r="AG99" s="64" t="s">
        <v>849</v>
      </c>
      <c r="AH99" s="64" t="s">
        <v>849</v>
      </c>
      <c r="AI99" s="64" t="s">
        <v>849</v>
      </c>
      <c r="AJ99" s="64" t="s">
        <v>849</v>
      </c>
      <c r="AK99" s="64" t="s">
        <v>849</v>
      </c>
      <c r="AL99" s="64" t="s">
        <v>849</v>
      </c>
      <c r="AM99" s="64" t="s">
        <v>849</v>
      </c>
      <c r="AN99" s="64" t="s">
        <v>849</v>
      </c>
      <c r="AO99" s="64" t="s">
        <v>849</v>
      </c>
      <c r="AP99" s="64" t="s">
        <v>849</v>
      </c>
      <c r="AQ99" s="64" t="s">
        <v>849</v>
      </c>
      <c r="AR99" s="64" t="s">
        <v>849</v>
      </c>
      <c r="AS99" s="64" t="s">
        <v>849</v>
      </c>
      <c r="AT99" s="64" t="s">
        <v>849</v>
      </c>
      <c r="AU99" s="64" t="s">
        <v>849</v>
      </c>
      <c r="AV99" s="64" t="s">
        <v>849</v>
      </c>
      <c r="AW99" s="64" t="s">
        <v>849</v>
      </c>
      <c r="AX99" s="64" t="s">
        <v>849</v>
      </c>
      <c r="AY99" s="64" t="s">
        <v>849</v>
      </c>
    </row>
    <row r="100" spans="1:51" s="114" customFormat="1" ht="38.25" x14ac:dyDescent="0.25">
      <c r="A100" s="205" t="s">
        <v>835</v>
      </c>
      <c r="B100" s="71" t="s">
        <v>836</v>
      </c>
      <c r="C100" s="120" t="s">
        <v>781</v>
      </c>
      <c r="D100" s="69" t="s">
        <v>849</v>
      </c>
      <c r="E100" s="69" t="s">
        <v>849</v>
      </c>
      <c r="F100" s="69" t="s">
        <v>849</v>
      </c>
      <c r="G100" s="69" t="s">
        <v>849</v>
      </c>
      <c r="H100" s="69" t="s">
        <v>849</v>
      </c>
      <c r="I100" s="69" t="s">
        <v>849</v>
      </c>
      <c r="J100" s="69" t="s">
        <v>849</v>
      </c>
      <c r="K100" s="69" t="s">
        <v>849</v>
      </c>
      <c r="L100" s="69" t="s">
        <v>849</v>
      </c>
      <c r="M100" s="69" t="s">
        <v>849</v>
      </c>
      <c r="N100" s="69" t="s">
        <v>849</v>
      </c>
      <c r="O100" s="69" t="s">
        <v>849</v>
      </c>
      <c r="P100" s="69" t="s">
        <v>849</v>
      </c>
      <c r="Q100" s="69" t="s">
        <v>849</v>
      </c>
      <c r="R100" s="69" t="s">
        <v>849</v>
      </c>
      <c r="S100" s="69" t="s">
        <v>849</v>
      </c>
      <c r="T100" s="69" t="s">
        <v>849</v>
      </c>
      <c r="U100" s="69" t="s">
        <v>849</v>
      </c>
      <c r="V100" s="69" t="s">
        <v>849</v>
      </c>
      <c r="W100" s="69" t="s">
        <v>849</v>
      </c>
      <c r="X100" s="64" t="s">
        <v>849</v>
      </c>
      <c r="Y100" s="64" t="s">
        <v>849</v>
      </c>
      <c r="Z100" s="64" t="s">
        <v>849</v>
      </c>
      <c r="AA100" s="64" t="s">
        <v>849</v>
      </c>
      <c r="AB100" s="64" t="s">
        <v>849</v>
      </c>
      <c r="AC100" s="64" t="s">
        <v>849</v>
      </c>
      <c r="AD100" s="64" t="s">
        <v>849</v>
      </c>
      <c r="AE100" s="64" t="s">
        <v>849</v>
      </c>
      <c r="AF100" s="64" t="s">
        <v>849</v>
      </c>
      <c r="AG100" s="64" t="s">
        <v>849</v>
      </c>
      <c r="AH100" s="64" t="s">
        <v>849</v>
      </c>
      <c r="AI100" s="64" t="s">
        <v>849</v>
      </c>
      <c r="AJ100" s="64" t="s">
        <v>849</v>
      </c>
      <c r="AK100" s="64" t="s">
        <v>849</v>
      </c>
      <c r="AL100" s="64" t="s">
        <v>849</v>
      </c>
      <c r="AM100" s="64" t="s">
        <v>849</v>
      </c>
      <c r="AN100" s="64" t="s">
        <v>849</v>
      </c>
      <c r="AO100" s="64" t="s">
        <v>849</v>
      </c>
      <c r="AP100" s="64" t="s">
        <v>849</v>
      </c>
      <c r="AQ100" s="64" t="s">
        <v>849</v>
      </c>
      <c r="AR100" s="64" t="s">
        <v>849</v>
      </c>
      <c r="AS100" s="64" t="s">
        <v>849</v>
      </c>
      <c r="AT100" s="64" t="s">
        <v>849</v>
      </c>
      <c r="AU100" s="64" t="s">
        <v>849</v>
      </c>
      <c r="AV100" s="64" t="s">
        <v>849</v>
      </c>
      <c r="AW100" s="64" t="s">
        <v>849</v>
      </c>
      <c r="AX100" s="64" t="s">
        <v>849</v>
      </c>
      <c r="AY100" s="64" t="s">
        <v>849</v>
      </c>
    </row>
    <row r="101" spans="1:51" s="114" customFormat="1" ht="25.5" x14ac:dyDescent="0.25">
      <c r="A101" s="205" t="s">
        <v>837</v>
      </c>
      <c r="B101" s="71" t="s">
        <v>838</v>
      </c>
      <c r="C101" s="120" t="s">
        <v>781</v>
      </c>
      <c r="D101" s="69" t="s">
        <v>849</v>
      </c>
      <c r="E101" s="69" t="s">
        <v>849</v>
      </c>
      <c r="F101" s="69" t="s">
        <v>849</v>
      </c>
      <c r="G101" s="69" t="s">
        <v>849</v>
      </c>
      <c r="H101" s="69" t="s">
        <v>849</v>
      </c>
      <c r="I101" s="69" t="s">
        <v>849</v>
      </c>
      <c r="J101" s="69" t="s">
        <v>849</v>
      </c>
      <c r="K101" s="69" t="s">
        <v>849</v>
      </c>
      <c r="L101" s="69" t="s">
        <v>849</v>
      </c>
      <c r="M101" s="69" t="s">
        <v>849</v>
      </c>
      <c r="N101" s="69" t="s">
        <v>849</v>
      </c>
      <c r="O101" s="69" t="s">
        <v>849</v>
      </c>
      <c r="P101" s="69" t="s">
        <v>849</v>
      </c>
      <c r="Q101" s="69" t="s">
        <v>849</v>
      </c>
      <c r="R101" s="69" t="s">
        <v>849</v>
      </c>
      <c r="S101" s="69" t="s">
        <v>849</v>
      </c>
      <c r="T101" s="69" t="s">
        <v>849</v>
      </c>
      <c r="U101" s="69" t="s">
        <v>849</v>
      </c>
      <c r="V101" s="69" t="s">
        <v>849</v>
      </c>
      <c r="W101" s="69" t="s">
        <v>849</v>
      </c>
      <c r="X101" s="64" t="s">
        <v>849</v>
      </c>
      <c r="Y101" s="64" t="s">
        <v>849</v>
      </c>
      <c r="Z101" s="64" t="s">
        <v>849</v>
      </c>
      <c r="AA101" s="64" t="s">
        <v>849</v>
      </c>
      <c r="AB101" s="64" t="s">
        <v>849</v>
      </c>
      <c r="AC101" s="64" t="s">
        <v>849</v>
      </c>
      <c r="AD101" s="64" t="s">
        <v>849</v>
      </c>
      <c r="AE101" s="64" t="s">
        <v>849</v>
      </c>
      <c r="AF101" s="64" t="s">
        <v>849</v>
      </c>
      <c r="AG101" s="64" t="s">
        <v>849</v>
      </c>
      <c r="AH101" s="64" t="s">
        <v>849</v>
      </c>
      <c r="AI101" s="64" t="s">
        <v>849</v>
      </c>
      <c r="AJ101" s="64" t="s">
        <v>849</v>
      </c>
      <c r="AK101" s="64" t="s">
        <v>849</v>
      </c>
      <c r="AL101" s="64" t="s">
        <v>849</v>
      </c>
      <c r="AM101" s="64" t="s">
        <v>849</v>
      </c>
      <c r="AN101" s="64" t="s">
        <v>849</v>
      </c>
      <c r="AO101" s="64" t="s">
        <v>849</v>
      </c>
      <c r="AP101" s="64" t="s">
        <v>849</v>
      </c>
      <c r="AQ101" s="64" t="s">
        <v>849</v>
      </c>
      <c r="AR101" s="64" t="s">
        <v>849</v>
      </c>
      <c r="AS101" s="64" t="s">
        <v>849</v>
      </c>
      <c r="AT101" s="64" t="s">
        <v>849</v>
      </c>
      <c r="AU101" s="64" t="s">
        <v>849</v>
      </c>
      <c r="AV101" s="64" t="s">
        <v>849</v>
      </c>
      <c r="AW101" s="64" t="s">
        <v>849</v>
      </c>
      <c r="AX101" s="64" t="s">
        <v>849</v>
      </c>
      <c r="AY101" s="64" t="s">
        <v>849</v>
      </c>
    </row>
    <row r="102" spans="1:51" s="114" customFormat="1" ht="25.5" x14ac:dyDescent="0.25">
      <c r="A102" s="205" t="s">
        <v>839</v>
      </c>
      <c r="B102" s="71" t="s">
        <v>840</v>
      </c>
      <c r="C102" s="120" t="s">
        <v>781</v>
      </c>
      <c r="D102" s="69" t="s">
        <v>849</v>
      </c>
      <c r="E102" s="69" t="s">
        <v>849</v>
      </c>
      <c r="F102" s="69" t="s">
        <v>849</v>
      </c>
      <c r="G102" s="69" t="s">
        <v>849</v>
      </c>
      <c r="H102" s="69" t="s">
        <v>849</v>
      </c>
      <c r="I102" s="69" t="s">
        <v>849</v>
      </c>
      <c r="J102" s="69" t="s">
        <v>849</v>
      </c>
      <c r="K102" s="69" t="s">
        <v>849</v>
      </c>
      <c r="L102" s="69" t="s">
        <v>849</v>
      </c>
      <c r="M102" s="69" t="s">
        <v>849</v>
      </c>
      <c r="N102" s="69" t="s">
        <v>849</v>
      </c>
      <c r="O102" s="69" t="s">
        <v>849</v>
      </c>
      <c r="P102" s="69" t="s">
        <v>849</v>
      </c>
      <c r="Q102" s="69" t="s">
        <v>849</v>
      </c>
      <c r="R102" s="69" t="s">
        <v>849</v>
      </c>
      <c r="S102" s="69" t="s">
        <v>849</v>
      </c>
      <c r="T102" s="69" t="s">
        <v>849</v>
      </c>
      <c r="U102" s="69" t="s">
        <v>849</v>
      </c>
      <c r="V102" s="69" t="s">
        <v>849</v>
      </c>
      <c r="W102" s="69" t="s">
        <v>849</v>
      </c>
      <c r="X102" s="64" t="s">
        <v>849</v>
      </c>
      <c r="Y102" s="64" t="s">
        <v>849</v>
      </c>
      <c r="Z102" s="64" t="s">
        <v>849</v>
      </c>
      <c r="AA102" s="64" t="s">
        <v>849</v>
      </c>
      <c r="AB102" s="64" t="s">
        <v>849</v>
      </c>
      <c r="AC102" s="64" t="s">
        <v>849</v>
      </c>
      <c r="AD102" s="64" t="s">
        <v>849</v>
      </c>
      <c r="AE102" s="64" t="s">
        <v>849</v>
      </c>
      <c r="AF102" s="64" t="s">
        <v>849</v>
      </c>
      <c r="AG102" s="64" t="s">
        <v>849</v>
      </c>
      <c r="AH102" s="64" t="s">
        <v>849</v>
      </c>
      <c r="AI102" s="64" t="s">
        <v>849</v>
      </c>
      <c r="AJ102" s="64" t="s">
        <v>849</v>
      </c>
      <c r="AK102" s="64" t="s">
        <v>849</v>
      </c>
      <c r="AL102" s="64" t="s">
        <v>849</v>
      </c>
      <c r="AM102" s="64" t="s">
        <v>849</v>
      </c>
      <c r="AN102" s="64" t="s">
        <v>849</v>
      </c>
      <c r="AO102" s="64" t="s">
        <v>849</v>
      </c>
      <c r="AP102" s="64" t="s">
        <v>849</v>
      </c>
      <c r="AQ102" s="64" t="s">
        <v>849</v>
      </c>
      <c r="AR102" s="64" t="s">
        <v>849</v>
      </c>
      <c r="AS102" s="64" t="s">
        <v>849</v>
      </c>
      <c r="AT102" s="64" t="s">
        <v>849</v>
      </c>
      <c r="AU102" s="64" t="s">
        <v>849</v>
      </c>
      <c r="AV102" s="64" t="s">
        <v>849</v>
      </c>
      <c r="AW102" s="64" t="s">
        <v>849</v>
      </c>
      <c r="AX102" s="64" t="s">
        <v>849</v>
      </c>
      <c r="AY102" s="64" t="s">
        <v>849</v>
      </c>
    </row>
    <row r="103" spans="1:51" s="114" customFormat="1" ht="51" x14ac:dyDescent="0.25">
      <c r="A103" s="205" t="s">
        <v>118</v>
      </c>
      <c r="B103" s="71" t="s">
        <v>841</v>
      </c>
      <c r="C103" s="120" t="s">
        <v>781</v>
      </c>
      <c r="D103" s="69" t="s">
        <v>849</v>
      </c>
      <c r="E103" s="69" t="s">
        <v>849</v>
      </c>
      <c r="F103" s="69" t="s">
        <v>849</v>
      </c>
      <c r="G103" s="69" t="s">
        <v>849</v>
      </c>
      <c r="H103" s="69" t="s">
        <v>849</v>
      </c>
      <c r="I103" s="69" t="s">
        <v>849</v>
      </c>
      <c r="J103" s="69" t="s">
        <v>849</v>
      </c>
      <c r="K103" s="69" t="s">
        <v>849</v>
      </c>
      <c r="L103" s="69" t="s">
        <v>849</v>
      </c>
      <c r="M103" s="69" t="s">
        <v>849</v>
      </c>
      <c r="N103" s="69" t="s">
        <v>849</v>
      </c>
      <c r="O103" s="69" t="s">
        <v>849</v>
      </c>
      <c r="P103" s="69" t="s">
        <v>849</v>
      </c>
      <c r="Q103" s="69" t="s">
        <v>849</v>
      </c>
      <c r="R103" s="69" t="s">
        <v>849</v>
      </c>
      <c r="S103" s="69" t="s">
        <v>849</v>
      </c>
      <c r="T103" s="69" t="s">
        <v>849</v>
      </c>
      <c r="U103" s="69" t="s">
        <v>849</v>
      </c>
      <c r="V103" s="69" t="s">
        <v>849</v>
      </c>
      <c r="W103" s="69" t="s">
        <v>849</v>
      </c>
      <c r="X103" s="64" t="s">
        <v>849</v>
      </c>
      <c r="Y103" s="64" t="s">
        <v>849</v>
      </c>
      <c r="Z103" s="64" t="s">
        <v>849</v>
      </c>
      <c r="AA103" s="64" t="s">
        <v>849</v>
      </c>
      <c r="AB103" s="64" t="s">
        <v>849</v>
      </c>
      <c r="AC103" s="64" t="s">
        <v>849</v>
      </c>
      <c r="AD103" s="64" t="s">
        <v>849</v>
      </c>
      <c r="AE103" s="64" t="s">
        <v>849</v>
      </c>
      <c r="AF103" s="64" t="s">
        <v>849</v>
      </c>
      <c r="AG103" s="64" t="s">
        <v>849</v>
      </c>
      <c r="AH103" s="64" t="s">
        <v>849</v>
      </c>
      <c r="AI103" s="64" t="s">
        <v>849</v>
      </c>
      <c r="AJ103" s="64" t="s">
        <v>849</v>
      </c>
      <c r="AK103" s="64" t="s">
        <v>849</v>
      </c>
      <c r="AL103" s="64" t="s">
        <v>849</v>
      </c>
      <c r="AM103" s="64" t="s">
        <v>849</v>
      </c>
      <c r="AN103" s="64" t="s">
        <v>849</v>
      </c>
      <c r="AO103" s="64" t="s">
        <v>849</v>
      </c>
      <c r="AP103" s="64" t="s">
        <v>849</v>
      </c>
      <c r="AQ103" s="64" t="s">
        <v>849</v>
      </c>
      <c r="AR103" s="64" t="s">
        <v>849</v>
      </c>
      <c r="AS103" s="64" t="s">
        <v>849</v>
      </c>
      <c r="AT103" s="64" t="s">
        <v>849</v>
      </c>
      <c r="AU103" s="64" t="s">
        <v>849</v>
      </c>
      <c r="AV103" s="64" t="s">
        <v>849</v>
      </c>
      <c r="AW103" s="64" t="s">
        <v>849</v>
      </c>
      <c r="AX103" s="64" t="s">
        <v>849</v>
      </c>
      <c r="AY103" s="64" t="s">
        <v>849</v>
      </c>
    </row>
    <row r="104" spans="1:51" s="114" customFormat="1" ht="38.25" x14ac:dyDescent="0.25">
      <c r="A104" s="205" t="s">
        <v>842</v>
      </c>
      <c r="B104" s="71" t="s">
        <v>843</v>
      </c>
      <c r="C104" s="120" t="s">
        <v>781</v>
      </c>
      <c r="D104" s="69" t="s">
        <v>849</v>
      </c>
      <c r="E104" s="69" t="s">
        <v>849</v>
      </c>
      <c r="F104" s="69" t="s">
        <v>849</v>
      </c>
      <c r="G104" s="69" t="s">
        <v>849</v>
      </c>
      <c r="H104" s="69" t="s">
        <v>849</v>
      </c>
      <c r="I104" s="69" t="s">
        <v>849</v>
      </c>
      <c r="J104" s="69" t="s">
        <v>849</v>
      </c>
      <c r="K104" s="69" t="s">
        <v>849</v>
      </c>
      <c r="L104" s="69" t="s">
        <v>849</v>
      </c>
      <c r="M104" s="69" t="s">
        <v>849</v>
      </c>
      <c r="N104" s="69" t="s">
        <v>849</v>
      </c>
      <c r="O104" s="69" t="s">
        <v>849</v>
      </c>
      <c r="P104" s="69" t="s">
        <v>849</v>
      </c>
      <c r="Q104" s="69" t="s">
        <v>849</v>
      </c>
      <c r="R104" s="69" t="s">
        <v>849</v>
      </c>
      <c r="S104" s="69" t="s">
        <v>849</v>
      </c>
      <c r="T104" s="69" t="s">
        <v>849</v>
      </c>
      <c r="U104" s="69" t="s">
        <v>849</v>
      </c>
      <c r="V104" s="69" t="s">
        <v>849</v>
      </c>
      <c r="W104" s="69" t="s">
        <v>849</v>
      </c>
      <c r="X104" s="64" t="s">
        <v>849</v>
      </c>
      <c r="Y104" s="64" t="s">
        <v>849</v>
      </c>
      <c r="Z104" s="64" t="s">
        <v>849</v>
      </c>
      <c r="AA104" s="64" t="s">
        <v>849</v>
      </c>
      <c r="AB104" s="64" t="s">
        <v>849</v>
      </c>
      <c r="AC104" s="64" t="s">
        <v>849</v>
      </c>
      <c r="AD104" s="64" t="s">
        <v>849</v>
      </c>
      <c r="AE104" s="64" t="s">
        <v>849</v>
      </c>
      <c r="AF104" s="64" t="s">
        <v>849</v>
      </c>
      <c r="AG104" s="64" t="s">
        <v>849</v>
      </c>
      <c r="AH104" s="64" t="s">
        <v>849</v>
      </c>
      <c r="AI104" s="64" t="s">
        <v>849</v>
      </c>
      <c r="AJ104" s="64" t="s">
        <v>849</v>
      </c>
      <c r="AK104" s="64" t="s">
        <v>849</v>
      </c>
      <c r="AL104" s="64" t="s">
        <v>849</v>
      </c>
      <c r="AM104" s="64" t="s">
        <v>849</v>
      </c>
      <c r="AN104" s="64" t="s">
        <v>849</v>
      </c>
      <c r="AO104" s="64" t="s">
        <v>849</v>
      </c>
      <c r="AP104" s="64" t="s">
        <v>849</v>
      </c>
      <c r="AQ104" s="64" t="s">
        <v>849</v>
      </c>
      <c r="AR104" s="64" t="s">
        <v>849</v>
      </c>
      <c r="AS104" s="64" t="s">
        <v>849</v>
      </c>
      <c r="AT104" s="64" t="s">
        <v>849</v>
      </c>
      <c r="AU104" s="64" t="s">
        <v>849</v>
      </c>
      <c r="AV104" s="64" t="s">
        <v>849</v>
      </c>
      <c r="AW104" s="64" t="s">
        <v>849</v>
      </c>
      <c r="AX104" s="64" t="s">
        <v>849</v>
      </c>
      <c r="AY104" s="64" t="s">
        <v>849</v>
      </c>
    </row>
    <row r="105" spans="1:51" s="114" customFormat="1" ht="38.25" x14ac:dyDescent="0.25">
      <c r="A105" s="205" t="s">
        <v>844</v>
      </c>
      <c r="B105" s="71" t="s">
        <v>845</v>
      </c>
      <c r="C105" s="120" t="s">
        <v>781</v>
      </c>
      <c r="D105" s="69" t="s">
        <v>849</v>
      </c>
      <c r="E105" s="69" t="s">
        <v>849</v>
      </c>
      <c r="F105" s="69" t="s">
        <v>849</v>
      </c>
      <c r="G105" s="69" t="s">
        <v>849</v>
      </c>
      <c r="H105" s="69" t="s">
        <v>849</v>
      </c>
      <c r="I105" s="69" t="s">
        <v>849</v>
      </c>
      <c r="J105" s="69" t="s">
        <v>849</v>
      </c>
      <c r="K105" s="69" t="s">
        <v>849</v>
      </c>
      <c r="L105" s="69" t="s">
        <v>849</v>
      </c>
      <c r="M105" s="69" t="s">
        <v>849</v>
      </c>
      <c r="N105" s="69" t="s">
        <v>849</v>
      </c>
      <c r="O105" s="69" t="s">
        <v>849</v>
      </c>
      <c r="P105" s="69" t="s">
        <v>849</v>
      </c>
      <c r="Q105" s="69" t="s">
        <v>849</v>
      </c>
      <c r="R105" s="69" t="s">
        <v>849</v>
      </c>
      <c r="S105" s="69" t="s">
        <v>849</v>
      </c>
      <c r="T105" s="69" t="s">
        <v>849</v>
      </c>
      <c r="U105" s="69" t="s">
        <v>849</v>
      </c>
      <c r="V105" s="69" t="s">
        <v>849</v>
      </c>
      <c r="W105" s="69" t="s">
        <v>849</v>
      </c>
      <c r="X105" s="64" t="s">
        <v>849</v>
      </c>
      <c r="Y105" s="64" t="s">
        <v>849</v>
      </c>
      <c r="Z105" s="64" t="s">
        <v>849</v>
      </c>
      <c r="AA105" s="64" t="s">
        <v>849</v>
      </c>
      <c r="AB105" s="64" t="s">
        <v>849</v>
      </c>
      <c r="AC105" s="64" t="s">
        <v>849</v>
      </c>
      <c r="AD105" s="64" t="s">
        <v>849</v>
      </c>
      <c r="AE105" s="64" t="s">
        <v>849</v>
      </c>
      <c r="AF105" s="64" t="s">
        <v>849</v>
      </c>
      <c r="AG105" s="64" t="s">
        <v>849</v>
      </c>
      <c r="AH105" s="64" t="s">
        <v>849</v>
      </c>
      <c r="AI105" s="64" t="s">
        <v>849</v>
      </c>
      <c r="AJ105" s="64" t="s">
        <v>849</v>
      </c>
      <c r="AK105" s="64" t="s">
        <v>849</v>
      </c>
      <c r="AL105" s="64" t="s">
        <v>849</v>
      </c>
      <c r="AM105" s="64" t="s">
        <v>849</v>
      </c>
      <c r="AN105" s="64" t="s">
        <v>849</v>
      </c>
      <c r="AO105" s="64" t="s">
        <v>849</v>
      </c>
      <c r="AP105" s="64" t="s">
        <v>849</v>
      </c>
      <c r="AQ105" s="64" t="s">
        <v>849</v>
      </c>
      <c r="AR105" s="64" t="s">
        <v>849</v>
      </c>
      <c r="AS105" s="64" t="s">
        <v>849</v>
      </c>
      <c r="AT105" s="64" t="s">
        <v>849</v>
      </c>
      <c r="AU105" s="64" t="s">
        <v>849</v>
      </c>
      <c r="AV105" s="64" t="s">
        <v>849</v>
      </c>
      <c r="AW105" s="64" t="s">
        <v>849</v>
      </c>
      <c r="AX105" s="64" t="s">
        <v>849</v>
      </c>
      <c r="AY105" s="64" t="s">
        <v>849</v>
      </c>
    </row>
    <row r="106" spans="1:51" s="114" customFormat="1" ht="30.75" customHeight="1" x14ac:dyDescent="0.25">
      <c r="A106" s="205" t="s">
        <v>119</v>
      </c>
      <c r="B106" s="71" t="s">
        <v>846</v>
      </c>
      <c r="C106" s="120" t="s">
        <v>781</v>
      </c>
      <c r="D106" s="69">
        <v>0</v>
      </c>
      <c r="E106" s="69">
        <v>0</v>
      </c>
      <c r="F106" s="69">
        <v>0</v>
      </c>
      <c r="G106" s="69">
        <v>0</v>
      </c>
      <c r="H106" s="70">
        <f>H107+H108+H109</f>
        <v>1.4970000000000001</v>
      </c>
      <c r="I106" s="70">
        <f>I107+I108+I109</f>
        <v>1.4970000000000001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  <c r="U106" s="69">
        <v>0</v>
      </c>
      <c r="V106" s="69">
        <v>0</v>
      </c>
      <c r="W106" s="69">
        <v>0</v>
      </c>
      <c r="X106" s="69">
        <v>0</v>
      </c>
      <c r="Y106" s="69">
        <v>0</v>
      </c>
      <c r="Z106" s="69">
        <v>0</v>
      </c>
      <c r="AA106" s="69">
        <v>0</v>
      </c>
      <c r="AB106" s="69">
        <v>0</v>
      </c>
      <c r="AC106" s="69">
        <v>0</v>
      </c>
      <c r="AD106" s="69">
        <v>0</v>
      </c>
      <c r="AE106" s="69">
        <v>0</v>
      </c>
      <c r="AF106" s="69">
        <v>0</v>
      </c>
      <c r="AG106" s="69">
        <v>0</v>
      </c>
      <c r="AH106" s="69">
        <v>0</v>
      </c>
      <c r="AI106" s="69">
        <v>0</v>
      </c>
      <c r="AJ106" s="69">
        <v>0</v>
      </c>
      <c r="AK106" s="69">
        <v>0</v>
      </c>
      <c r="AL106" s="69">
        <v>0</v>
      </c>
      <c r="AM106" s="69">
        <v>0</v>
      </c>
      <c r="AN106" s="69">
        <v>0</v>
      </c>
      <c r="AO106" s="69">
        <v>0</v>
      </c>
      <c r="AP106" s="69">
        <v>0</v>
      </c>
      <c r="AQ106" s="69">
        <v>0</v>
      </c>
      <c r="AR106" s="69">
        <v>0</v>
      </c>
      <c r="AS106" s="69">
        <v>0</v>
      </c>
      <c r="AT106" s="69">
        <v>0</v>
      </c>
      <c r="AU106" s="69">
        <v>0</v>
      </c>
      <c r="AV106" s="69">
        <v>0</v>
      </c>
      <c r="AW106" s="69">
        <v>0</v>
      </c>
      <c r="AX106" s="69">
        <v>0</v>
      </c>
      <c r="AY106" s="69">
        <v>0</v>
      </c>
    </row>
    <row r="107" spans="1:51" s="114" customFormat="1" ht="35.25" customHeight="1" x14ac:dyDescent="0.25">
      <c r="A107" s="205" t="s">
        <v>119</v>
      </c>
      <c r="B107" s="132" t="s">
        <v>1018</v>
      </c>
      <c r="C107" s="120" t="s">
        <v>1019</v>
      </c>
      <c r="D107" s="69">
        <v>0</v>
      </c>
      <c r="E107" s="69">
        <v>0</v>
      </c>
      <c r="F107" s="69">
        <v>0</v>
      </c>
      <c r="G107" s="69">
        <v>0</v>
      </c>
      <c r="H107" s="84">
        <v>0.45</v>
      </c>
      <c r="I107" s="84">
        <v>0.45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  <c r="U107" s="69">
        <v>0</v>
      </c>
      <c r="V107" s="69">
        <v>0</v>
      </c>
      <c r="W107" s="69">
        <v>0</v>
      </c>
      <c r="X107" s="64">
        <v>0</v>
      </c>
      <c r="Y107" s="64">
        <v>0</v>
      </c>
      <c r="Z107" s="64">
        <v>0</v>
      </c>
      <c r="AA107" s="64">
        <v>0</v>
      </c>
      <c r="AB107" s="64">
        <v>0</v>
      </c>
      <c r="AC107" s="64">
        <v>0</v>
      </c>
      <c r="AD107" s="64">
        <v>0</v>
      </c>
      <c r="AE107" s="64">
        <v>0</v>
      </c>
      <c r="AF107" s="64">
        <v>0</v>
      </c>
      <c r="AG107" s="64">
        <v>0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64">
        <v>0</v>
      </c>
      <c r="AO107" s="64">
        <v>0</v>
      </c>
      <c r="AP107" s="64">
        <v>0</v>
      </c>
      <c r="AQ107" s="64">
        <v>0</v>
      </c>
      <c r="AR107" s="64">
        <v>0</v>
      </c>
      <c r="AS107" s="64">
        <v>0</v>
      </c>
      <c r="AT107" s="64">
        <v>0</v>
      </c>
      <c r="AU107" s="64">
        <v>0</v>
      </c>
      <c r="AV107" s="64">
        <v>0</v>
      </c>
      <c r="AW107" s="64">
        <v>0</v>
      </c>
      <c r="AX107" s="64">
        <v>0</v>
      </c>
      <c r="AY107" s="64">
        <v>0</v>
      </c>
    </row>
    <row r="108" spans="1:51" s="114" customFormat="1" ht="42.75" customHeight="1" x14ac:dyDescent="0.25">
      <c r="A108" s="205" t="s">
        <v>119</v>
      </c>
      <c r="B108" s="132" t="s">
        <v>1020</v>
      </c>
      <c r="C108" s="120" t="s">
        <v>1021</v>
      </c>
      <c r="D108" s="69">
        <v>0</v>
      </c>
      <c r="E108" s="69">
        <v>0</v>
      </c>
      <c r="F108" s="69">
        <v>0</v>
      </c>
      <c r="G108" s="69">
        <v>0</v>
      </c>
      <c r="H108" s="84">
        <v>0.39200000000000002</v>
      </c>
      <c r="I108" s="84">
        <v>0.39200000000000002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64">
        <v>0</v>
      </c>
      <c r="Y108" s="64">
        <v>0</v>
      </c>
      <c r="Z108" s="64">
        <v>0</v>
      </c>
      <c r="AA108" s="64">
        <v>0</v>
      </c>
      <c r="AB108" s="64">
        <v>0</v>
      </c>
      <c r="AC108" s="64">
        <v>0</v>
      </c>
      <c r="AD108" s="64">
        <v>0</v>
      </c>
      <c r="AE108" s="64">
        <v>0</v>
      </c>
      <c r="AF108" s="64">
        <v>0</v>
      </c>
      <c r="AG108" s="64">
        <v>0</v>
      </c>
      <c r="AH108" s="64">
        <v>0</v>
      </c>
      <c r="AI108" s="64">
        <v>0</v>
      </c>
      <c r="AJ108" s="64">
        <v>0</v>
      </c>
      <c r="AK108" s="64">
        <v>0</v>
      </c>
      <c r="AL108" s="64">
        <v>0</v>
      </c>
      <c r="AM108" s="64">
        <v>0</v>
      </c>
      <c r="AN108" s="64">
        <v>0</v>
      </c>
      <c r="AO108" s="64">
        <v>0</v>
      </c>
      <c r="AP108" s="64">
        <v>0</v>
      </c>
      <c r="AQ108" s="64">
        <v>0</v>
      </c>
      <c r="AR108" s="64">
        <v>0</v>
      </c>
      <c r="AS108" s="64">
        <v>0</v>
      </c>
      <c r="AT108" s="64">
        <v>0</v>
      </c>
      <c r="AU108" s="64">
        <v>0</v>
      </c>
      <c r="AV108" s="64">
        <v>0</v>
      </c>
      <c r="AW108" s="64">
        <v>0</v>
      </c>
      <c r="AX108" s="64">
        <v>0</v>
      </c>
      <c r="AY108" s="64">
        <v>0</v>
      </c>
    </row>
    <row r="109" spans="1:51" s="114" customFormat="1" ht="29.25" customHeight="1" x14ac:dyDescent="0.25">
      <c r="A109" s="205" t="s">
        <v>119</v>
      </c>
      <c r="B109" s="132" t="s">
        <v>1022</v>
      </c>
      <c r="C109" s="120" t="s">
        <v>1023</v>
      </c>
      <c r="D109" s="69">
        <v>0</v>
      </c>
      <c r="E109" s="69">
        <v>0</v>
      </c>
      <c r="F109" s="69">
        <v>0</v>
      </c>
      <c r="G109" s="69">
        <v>0</v>
      </c>
      <c r="H109" s="84">
        <v>0.65500000000000003</v>
      </c>
      <c r="I109" s="84">
        <v>0.65500000000000003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  <c r="U109" s="69">
        <v>0</v>
      </c>
      <c r="V109" s="69">
        <v>0</v>
      </c>
      <c r="W109" s="69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</row>
    <row r="110" spans="1:51" s="114" customFormat="1" ht="35.25" customHeight="1" x14ac:dyDescent="0.25">
      <c r="A110" s="205" t="s">
        <v>168</v>
      </c>
      <c r="B110" s="71" t="s">
        <v>847</v>
      </c>
      <c r="C110" s="120" t="s">
        <v>781</v>
      </c>
      <c r="D110" s="69" t="s">
        <v>849</v>
      </c>
      <c r="E110" s="69" t="s">
        <v>849</v>
      </c>
      <c r="F110" s="69" t="s">
        <v>849</v>
      </c>
      <c r="G110" s="69" t="s">
        <v>849</v>
      </c>
      <c r="H110" s="69" t="s">
        <v>849</v>
      </c>
      <c r="I110" s="69" t="s">
        <v>849</v>
      </c>
      <c r="J110" s="69" t="s">
        <v>849</v>
      </c>
      <c r="K110" s="69" t="s">
        <v>849</v>
      </c>
      <c r="L110" s="69" t="s">
        <v>849</v>
      </c>
      <c r="M110" s="69" t="s">
        <v>849</v>
      </c>
      <c r="N110" s="69" t="s">
        <v>849</v>
      </c>
      <c r="O110" s="69" t="s">
        <v>849</v>
      </c>
      <c r="P110" s="69" t="s">
        <v>849</v>
      </c>
      <c r="Q110" s="69" t="s">
        <v>849</v>
      </c>
      <c r="R110" s="69" t="s">
        <v>849</v>
      </c>
      <c r="S110" s="69" t="s">
        <v>849</v>
      </c>
      <c r="T110" s="69" t="s">
        <v>849</v>
      </c>
      <c r="U110" s="69" t="s">
        <v>849</v>
      </c>
      <c r="V110" s="69" t="s">
        <v>849</v>
      </c>
      <c r="W110" s="69" t="s">
        <v>849</v>
      </c>
      <c r="X110" s="64" t="s">
        <v>849</v>
      </c>
      <c r="Y110" s="64" t="s">
        <v>849</v>
      </c>
      <c r="Z110" s="64" t="s">
        <v>849</v>
      </c>
      <c r="AA110" s="64" t="s">
        <v>849</v>
      </c>
      <c r="AB110" s="64" t="s">
        <v>849</v>
      </c>
      <c r="AC110" s="64" t="s">
        <v>849</v>
      </c>
      <c r="AD110" s="64" t="s">
        <v>849</v>
      </c>
      <c r="AE110" s="64" t="s">
        <v>849</v>
      </c>
      <c r="AF110" s="64" t="s">
        <v>849</v>
      </c>
      <c r="AG110" s="64" t="s">
        <v>849</v>
      </c>
      <c r="AH110" s="64" t="s">
        <v>849</v>
      </c>
      <c r="AI110" s="64" t="s">
        <v>849</v>
      </c>
      <c r="AJ110" s="64" t="s">
        <v>849</v>
      </c>
      <c r="AK110" s="64" t="s">
        <v>849</v>
      </c>
      <c r="AL110" s="64" t="s">
        <v>849</v>
      </c>
      <c r="AM110" s="64" t="s">
        <v>849</v>
      </c>
      <c r="AN110" s="64" t="s">
        <v>849</v>
      </c>
      <c r="AO110" s="64" t="s">
        <v>849</v>
      </c>
      <c r="AP110" s="64" t="s">
        <v>849</v>
      </c>
      <c r="AQ110" s="64" t="s">
        <v>849</v>
      </c>
      <c r="AR110" s="64" t="s">
        <v>849</v>
      </c>
      <c r="AS110" s="64" t="s">
        <v>849</v>
      </c>
      <c r="AT110" s="64" t="s">
        <v>849</v>
      </c>
      <c r="AU110" s="64" t="s">
        <v>849</v>
      </c>
      <c r="AV110" s="64" t="s">
        <v>849</v>
      </c>
      <c r="AW110" s="64" t="s">
        <v>849</v>
      </c>
      <c r="AX110" s="64" t="s">
        <v>849</v>
      </c>
      <c r="AY110" s="64" t="s">
        <v>849</v>
      </c>
    </row>
    <row r="111" spans="1:51" s="114" customFormat="1" ht="27.75" customHeight="1" x14ac:dyDescent="0.25">
      <c r="A111" s="205" t="s">
        <v>170</v>
      </c>
      <c r="B111" s="71" t="s">
        <v>848</v>
      </c>
      <c r="C111" s="120" t="s">
        <v>781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  <c r="U111" s="69">
        <v>0</v>
      </c>
      <c r="V111" s="69">
        <v>0</v>
      </c>
      <c r="W111" s="69">
        <v>0</v>
      </c>
      <c r="X111" s="69">
        <v>0</v>
      </c>
      <c r="Y111" s="69">
        <v>0</v>
      </c>
      <c r="Z111" s="69">
        <v>0</v>
      </c>
      <c r="AA111" s="69">
        <v>0</v>
      </c>
      <c r="AB111" s="69">
        <v>0</v>
      </c>
      <c r="AC111" s="69">
        <v>0</v>
      </c>
      <c r="AD111" s="69">
        <v>0</v>
      </c>
      <c r="AE111" s="69">
        <v>0</v>
      </c>
      <c r="AF111" s="69">
        <v>0</v>
      </c>
      <c r="AG111" s="69">
        <v>0</v>
      </c>
      <c r="AH111" s="69">
        <v>0</v>
      </c>
      <c r="AI111" s="69">
        <v>0</v>
      </c>
      <c r="AJ111" s="69">
        <v>0</v>
      </c>
      <c r="AK111" s="69">
        <v>0</v>
      </c>
      <c r="AL111" s="69">
        <v>0</v>
      </c>
      <c r="AM111" s="69">
        <v>0</v>
      </c>
      <c r="AN111" s="69">
        <v>0</v>
      </c>
      <c r="AO111" s="69">
        <v>0</v>
      </c>
      <c r="AP111" s="69">
        <v>0</v>
      </c>
      <c r="AQ111" s="69">
        <v>0</v>
      </c>
      <c r="AR111" s="69">
        <v>0</v>
      </c>
      <c r="AS111" s="69">
        <v>0</v>
      </c>
      <c r="AT111" s="69">
        <v>0</v>
      </c>
      <c r="AU111" s="69">
        <v>0</v>
      </c>
      <c r="AV111" s="70">
        <f>AV112+AV113</f>
        <v>0.31900000000000001</v>
      </c>
      <c r="AW111" s="70">
        <f>AW112+AW113</f>
        <v>0.28000000000000003</v>
      </c>
      <c r="AX111" s="70">
        <f>SUM(AX112:AX113)</f>
        <v>1.32</v>
      </c>
      <c r="AY111" s="70">
        <f>AY112</f>
        <v>1.615</v>
      </c>
    </row>
    <row r="112" spans="1:51" s="114" customFormat="1" ht="33.75" customHeight="1" x14ac:dyDescent="0.25">
      <c r="A112" s="205">
        <v>1.6</v>
      </c>
      <c r="B112" s="332" t="s">
        <v>1024</v>
      </c>
      <c r="C112" s="120" t="s">
        <v>1025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9">
        <v>0</v>
      </c>
      <c r="V112" s="69">
        <v>0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9">
        <v>0</v>
      </c>
      <c r="AC112" s="69">
        <v>0</v>
      </c>
      <c r="AD112" s="69">
        <v>0</v>
      </c>
      <c r="AE112" s="69">
        <v>0</v>
      </c>
      <c r="AF112" s="69">
        <v>0</v>
      </c>
      <c r="AG112" s="69">
        <v>0</v>
      </c>
      <c r="AH112" s="69">
        <v>0</v>
      </c>
      <c r="AI112" s="69">
        <v>0</v>
      </c>
      <c r="AJ112" s="69">
        <v>0</v>
      </c>
      <c r="AK112" s="69">
        <v>0</v>
      </c>
      <c r="AL112" s="69">
        <v>0</v>
      </c>
      <c r="AM112" s="69">
        <v>0</v>
      </c>
      <c r="AN112" s="69">
        <v>0</v>
      </c>
      <c r="AO112" s="69">
        <v>0</v>
      </c>
      <c r="AP112" s="69">
        <v>0</v>
      </c>
      <c r="AQ112" s="69">
        <v>0</v>
      </c>
      <c r="AR112" s="69">
        <v>0</v>
      </c>
      <c r="AS112" s="69">
        <v>0</v>
      </c>
      <c r="AT112" s="69">
        <v>0</v>
      </c>
      <c r="AU112" s="69">
        <v>0</v>
      </c>
      <c r="AV112" s="69">
        <v>0</v>
      </c>
      <c r="AW112" s="69">
        <v>0</v>
      </c>
      <c r="AX112" s="70">
        <v>1.32</v>
      </c>
      <c r="AY112" s="70">
        <v>1.615</v>
      </c>
    </row>
    <row r="113" spans="1:51" s="114" customFormat="1" ht="44.25" customHeight="1" x14ac:dyDescent="0.25">
      <c r="A113" s="119">
        <v>1.6</v>
      </c>
      <c r="B113" s="316" t="s">
        <v>1026</v>
      </c>
      <c r="C113" s="68" t="s">
        <v>1027</v>
      </c>
      <c r="D113" s="69">
        <v>0</v>
      </c>
      <c r="E113" s="69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  <c r="U113" s="69">
        <v>0</v>
      </c>
      <c r="V113" s="69">
        <v>0</v>
      </c>
      <c r="W113" s="69">
        <v>0</v>
      </c>
      <c r="X113" s="69">
        <v>0</v>
      </c>
      <c r="Y113" s="69">
        <v>0</v>
      </c>
      <c r="Z113" s="69">
        <v>0</v>
      </c>
      <c r="AA113" s="69">
        <v>0</v>
      </c>
      <c r="AB113" s="69">
        <v>0</v>
      </c>
      <c r="AC113" s="69">
        <v>0</v>
      </c>
      <c r="AD113" s="69">
        <v>0</v>
      </c>
      <c r="AE113" s="69">
        <v>0</v>
      </c>
      <c r="AF113" s="69">
        <v>0</v>
      </c>
      <c r="AG113" s="69">
        <v>0</v>
      </c>
      <c r="AH113" s="69">
        <v>0</v>
      </c>
      <c r="AI113" s="69">
        <v>0</v>
      </c>
      <c r="AJ113" s="69">
        <v>0</v>
      </c>
      <c r="AK113" s="69">
        <v>0</v>
      </c>
      <c r="AL113" s="69">
        <v>0</v>
      </c>
      <c r="AM113" s="69">
        <v>0</v>
      </c>
      <c r="AN113" s="69">
        <v>0</v>
      </c>
      <c r="AO113" s="69">
        <v>0</v>
      </c>
      <c r="AP113" s="69">
        <v>0</v>
      </c>
      <c r="AQ113" s="69">
        <v>0</v>
      </c>
      <c r="AR113" s="69">
        <v>0</v>
      </c>
      <c r="AS113" s="69">
        <v>0</v>
      </c>
      <c r="AT113" s="69">
        <v>0</v>
      </c>
      <c r="AU113" s="69">
        <v>0</v>
      </c>
      <c r="AV113" s="70">
        <v>0.31900000000000001</v>
      </c>
      <c r="AW113" s="70">
        <v>0.28000000000000003</v>
      </c>
      <c r="AX113" s="69">
        <v>0</v>
      </c>
      <c r="AY113" s="69">
        <v>0</v>
      </c>
    </row>
    <row r="114" spans="1:51" s="111" customFormat="1" x14ac:dyDescent="0.2"/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8:AY8"/>
    <mergeCell ref="U2:V2"/>
    <mergeCell ref="W2:X2"/>
    <mergeCell ref="A4:AY4"/>
    <mergeCell ref="A5:AY5"/>
    <mergeCell ref="A7:AY7"/>
    <mergeCell ref="AD16:AI16"/>
    <mergeCell ref="AJ16:AM16"/>
    <mergeCell ref="AN16:AS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X16:AY16"/>
    <mergeCell ref="D17:E17"/>
    <mergeCell ref="F17:G17"/>
    <mergeCell ref="H17:I17"/>
    <mergeCell ref="AD17:AE17"/>
    <mergeCell ref="AF17:AG17"/>
    <mergeCell ref="AH17:AI17"/>
    <mergeCell ref="AJ17:AK17"/>
    <mergeCell ref="AL17:AM17"/>
    <mergeCell ref="AX17:AY17"/>
    <mergeCell ref="AN17:AO17"/>
    <mergeCell ref="AP17:AQ17"/>
    <mergeCell ref="AR17:AS17"/>
    <mergeCell ref="AT17:AU17"/>
    <mergeCell ref="AV17:AW17"/>
    <mergeCell ref="T16:AC16"/>
    <mergeCell ref="Z17:AA17"/>
    <mergeCell ref="AB17:AC17"/>
    <mergeCell ref="D16:S16"/>
    <mergeCell ref="J17:K17"/>
    <mergeCell ref="L17:M17"/>
    <mergeCell ref="N17:O17"/>
    <mergeCell ref="P17:Q17"/>
    <mergeCell ref="R17:S17"/>
    <mergeCell ref="X17:Y17"/>
    <mergeCell ref="T17:U17"/>
    <mergeCell ref="V17:W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75" zoomScaleNormal="90" zoomScaleSheetLayoutView="75" workbookViewId="0">
      <selection activeCell="H29" sqref="H29"/>
    </sheetView>
  </sheetViews>
  <sheetFormatPr defaultColWidth="9" defaultRowHeight="15.75" x14ac:dyDescent="0.25"/>
  <cols>
    <col min="1" max="1" width="10" style="10" customWidth="1"/>
    <col min="2" max="2" width="39.375" style="10" customWidth="1"/>
    <col min="3" max="3" width="18.25" style="10" customWidth="1"/>
    <col min="4" max="4" width="21.75" style="10" customWidth="1"/>
    <col min="5" max="5" width="29.375" style="10" customWidth="1"/>
    <col min="6" max="6" width="14.125" style="10" customWidth="1"/>
    <col min="7" max="7" width="13.375" style="10" customWidth="1"/>
    <col min="8" max="8" width="16.375" style="10" customWidth="1"/>
    <col min="9" max="9" width="18.75" style="10" customWidth="1"/>
    <col min="10" max="10" width="17" style="10" customWidth="1"/>
    <col min="11" max="11" width="19.5" style="10" customWidth="1"/>
    <col min="12" max="12" width="16.25" style="10" customWidth="1"/>
    <col min="13" max="13" width="19.875" style="10" customWidth="1"/>
    <col min="14" max="15" width="8.25" style="10" customWidth="1"/>
    <col min="16" max="16" width="9.5" style="10" customWidth="1"/>
    <col min="17" max="17" width="10.125" style="10" customWidth="1"/>
    <col min="18" max="23" width="8.25" style="10" customWidth="1"/>
    <col min="24" max="24" width="12.75" style="10" customWidth="1"/>
    <col min="25" max="16384" width="9" style="10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 t="s">
        <v>755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7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7" t="s">
        <v>761</v>
      </c>
    </row>
    <row r="4" spans="1:19" s="14" customFormat="1" ht="59.25" customHeight="1" x14ac:dyDescent="0.25">
      <c r="B4" s="263" t="s">
        <v>758</v>
      </c>
      <c r="C4" s="263"/>
      <c r="D4" s="263"/>
      <c r="E4" s="263"/>
      <c r="F4" s="263"/>
      <c r="G4" s="263"/>
      <c r="H4" s="263"/>
      <c r="I4" s="263"/>
      <c r="J4" s="263"/>
      <c r="K4" s="60"/>
      <c r="L4" s="60"/>
      <c r="M4" s="60"/>
      <c r="N4" s="57"/>
      <c r="O4" s="57"/>
      <c r="P4" s="57"/>
      <c r="Q4" s="57"/>
      <c r="R4" s="57"/>
    </row>
    <row r="5" spans="1:19" s="6" customFormat="1" ht="18.75" customHeight="1" x14ac:dyDescent="0.3">
      <c r="A5" s="222" t="s">
        <v>921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46"/>
      <c r="O5" s="46"/>
      <c r="P5" s="46"/>
      <c r="Q5" s="46"/>
      <c r="R5" s="46"/>
      <c r="S5" s="46"/>
    </row>
    <row r="6" spans="1:19" s="6" customFormat="1" ht="18.7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</row>
    <row r="7" spans="1:19" s="6" customFormat="1" ht="18.75" customHeight="1" x14ac:dyDescent="0.3">
      <c r="A7" s="222" t="s">
        <v>854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46"/>
      <c r="O7" s="46"/>
      <c r="P7" s="46"/>
      <c r="Q7" s="46"/>
      <c r="R7" s="46"/>
    </row>
    <row r="8" spans="1:19" s="3" customFormat="1" ht="15.75" customHeight="1" x14ac:dyDescent="0.25">
      <c r="A8" s="363" t="s">
        <v>66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4"/>
      <c r="O8" s="364"/>
      <c r="P8" s="364"/>
      <c r="Q8" s="364"/>
      <c r="R8" s="364"/>
    </row>
    <row r="9" spans="1:19" s="3" customFormat="1" x14ac:dyDescent="0.25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</row>
    <row r="10" spans="1:19" s="3" customFormat="1" ht="18.75" x14ac:dyDescent="0.3">
      <c r="A10" s="300" t="s">
        <v>922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54"/>
      <c r="O10" s="54"/>
      <c r="P10" s="54"/>
      <c r="Q10" s="54"/>
      <c r="R10" s="54"/>
    </row>
    <row r="11" spans="1:19" s="3" customFormat="1" ht="18.75" x14ac:dyDescent="0.3">
      <c r="R11" s="17"/>
    </row>
    <row r="12" spans="1:19" s="3" customFormat="1" ht="18.75" x14ac:dyDescent="0.25">
      <c r="A12" s="366" t="s">
        <v>917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7"/>
      <c r="O12" s="368"/>
      <c r="P12" s="368"/>
      <c r="Q12" s="368"/>
      <c r="R12" s="368"/>
    </row>
    <row r="13" spans="1:19" s="3" customFormat="1" x14ac:dyDescent="0.25">
      <c r="A13" s="369" t="s">
        <v>73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4"/>
      <c r="O13" s="364"/>
      <c r="P13" s="364"/>
      <c r="Q13" s="364"/>
      <c r="R13" s="364"/>
    </row>
    <row r="14" spans="1:19" s="11" customFormat="1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</row>
    <row r="15" spans="1:19" s="19" customFormat="1" ht="90" customHeight="1" x14ac:dyDescent="0.2">
      <c r="A15" s="281" t="s">
        <v>61</v>
      </c>
      <c r="B15" s="281" t="s">
        <v>18</v>
      </c>
      <c r="C15" s="281" t="s">
        <v>5</v>
      </c>
      <c r="D15" s="280" t="s">
        <v>745</v>
      </c>
      <c r="E15" s="280" t="s">
        <v>744</v>
      </c>
      <c r="F15" s="280" t="s">
        <v>22</v>
      </c>
      <c r="G15" s="280"/>
      <c r="H15" s="280" t="s">
        <v>150</v>
      </c>
      <c r="I15" s="280"/>
      <c r="J15" s="280" t="s">
        <v>23</v>
      </c>
      <c r="K15" s="280"/>
      <c r="L15" s="280" t="s">
        <v>769</v>
      </c>
      <c r="M15" s="280"/>
    </row>
    <row r="16" spans="1:19" s="19" customFormat="1" ht="43.5" customHeight="1" x14ac:dyDescent="0.2">
      <c r="A16" s="281"/>
      <c r="B16" s="281"/>
      <c r="C16" s="281"/>
      <c r="D16" s="280"/>
      <c r="E16" s="280"/>
      <c r="F16" s="20" t="s">
        <v>152</v>
      </c>
      <c r="G16" s="20" t="s">
        <v>151</v>
      </c>
      <c r="H16" s="20" t="s">
        <v>153</v>
      </c>
      <c r="I16" s="20" t="s">
        <v>154</v>
      </c>
      <c r="J16" s="20" t="s">
        <v>153</v>
      </c>
      <c r="K16" s="20" t="s">
        <v>154</v>
      </c>
      <c r="L16" s="20" t="s">
        <v>153</v>
      </c>
      <c r="M16" s="20" t="s">
        <v>154</v>
      </c>
    </row>
    <row r="17" spans="1:13" s="12" customFormat="1" ht="16.5" x14ac:dyDescent="0.25">
      <c r="A17" s="61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1">
        <v>12</v>
      </c>
      <c r="M17" s="61">
        <v>13</v>
      </c>
    </row>
    <row r="18" spans="1:13" s="12" customFormat="1" ht="16.5" x14ac:dyDescent="0.25">
      <c r="A18" s="85"/>
      <c r="B18" s="85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s="12" customFormat="1" ht="18.75" customHeight="1" x14ac:dyDescent="0.25">
      <c r="A19" s="87"/>
      <c r="B19" s="87"/>
      <c r="C19" s="283" t="s">
        <v>859</v>
      </c>
      <c r="D19" s="284"/>
      <c r="E19" s="284"/>
      <c r="F19" s="284"/>
      <c r="G19" s="284"/>
      <c r="H19" s="284"/>
      <c r="I19" s="284"/>
      <c r="J19" s="285"/>
      <c r="K19" s="86"/>
      <c r="L19" s="86"/>
      <c r="M19" s="86"/>
    </row>
    <row r="20" spans="1:13" s="12" customFormat="1" ht="16.5" x14ac:dyDescent="0.25">
      <c r="A20" s="88"/>
      <c r="B20" s="88"/>
      <c r="C20" s="88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3" ht="54" customHeight="1" x14ac:dyDescent="0.25">
      <c r="A21" s="279" t="s">
        <v>759</v>
      </c>
      <c r="B21" s="279"/>
      <c r="C21" s="279"/>
      <c r="D21" s="279"/>
      <c r="E21" s="279"/>
      <c r="F21" s="279"/>
      <c r="G21" s="279"/>
      <c r="H21" s="62"/>
      <c r="I21" s="62"/>
      <c r="J21" s="74"/>
      <c r="K21" s="74"/>
      <c r="L21" s="89"/>
      <c r="M21" s="89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C19:J19"/>
    <mergeCell ref="A5:M5"/>
    <mergeCell ref="A7:M7"/>
    <mergeCell ref="A10:M10"/>
    <mergeCell ref="A8:M8"/>
    <mergeCell ref="B4:J4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8"/>
  <sheetViews>
    <sheetView view="pageBreakPreview" zoomScale="75" zoomScaleNormal="70" zoomScaleSheetLayoutView="75" workbookViewId="0">
      <selection activeCell="J9" sqref="J9"/>
    </sheetView>
  </sheetViews>
  <sheetFormatPr defaultRowHeight="15.75" x14ac:dyDescent="0.25"/>
  <cols>
    <col min="1" max="1" width="9.75" style="38" customWidth="1"/>
    <col min="2" max="2" width="80.75" style="39" customWidth="1"/>
    <col min="3" max="3" width="9.625" style="40" bestFit="1" customWidth="1"/>
    <col min="4" max="4" width="9.375" style="40" customWidth="1"/>
    <col min="5" max="6" width="9.375" style="41" customWidth="1"/>
    <col min="7" max="7" width="9.375" style="42" customWidth="1"/>
    <col min="8" max="8" width="19.25" style="42" customWidth="1"/>
    <col min="9" max="9" width="9" style="42"/>
    <col min="10" max="10" width="72.875" style="42" customWidth="1"/>
    <col min="11" max="16384" width="9" style="25"/>
  </cols>
  <sheetData>
    <row r="1" spans="1:8" s="42" customFormat="1" ht="18.75" x14ac:dyDescent="0.25">
      <c r="A1" s="38"/>
      <c r="B1" s="39"/>
      <c r="C1" s="40"/>
      <c r="D1" s="40"/>
      <c r="E1" s="41"/>
      <c r="F1" s="41"/>
      <c r="H1" s="108" t="s">
        <v>756</v>
      </c>
    </row>
    <row r="2" spans="1:8" s="42" customFormat="1" ht="18.75" x14ac:dyDescent="0.25">
      <c r="A2" s="38"/>
      <c r="B2" s="39"/>
      <c r="C2" s="40"/>
      <c r="D2" s="40"/>
      <c r="E2" s="41"/>
      <c r="F2" s="41"/>
      <c r="H2" s="108" t="s">
        <v>0</v>
      </c>
    </row>
    <row r="3" spans="1:8" s="42" customFormat="1" ht="18.75" x14ac:dyDescent="0.3">
      <c r="A3" s="38"/>
      <c r="B3" s="39"/>
      <c r="C3" s="40"/>
      <c r="D3" s="40"/>
      <c r="E3" s="41"/>
      <c r="F3" s="41"/>
      <c r="H3" s="107" t="s">
        <v>761</v>
      </c>
    </row>
    <row r="4" spans="1:8" s="42" customFormat="1" ht="18.75" x14ac:dyDescent="0.25">
      <c r="A4" s="38"/>
      <c r="B4" s="39"/>
      <c r="C4" s="40"/>
      <c r="D4" s="40"/>
      <c r="E4" s="41"/>
      <c r="F4" s="41"/>
      <c r="H4" s="108"/>
    </row>
    <row r="5" spans="1:8" s="42" customFormat="1" ht="18.75" x14ac:dyDescent="0.25">
      <c r="A5" s="38"/>
      <c r="B5" s="39"/>
      <c r="C5" s="40"/>
      <c r="D5" s="40"/>
      <c r="E5" s="41"/>
      <c r="F5" s="41"/>
      <c r="H5" s="108"/>
    </row>
    <row r="6" spans="1:8" s="42" customFormat="1" x14ac:dyDescent="0.25">
      <c r="A6" s="289" t="s">
        <v>778</v>
      </c>
      <c r="B6" s="289"/>
      <c r="C6" s="289"/>
      <c r="D6" s="289"/>
      <c r="E6" s="289"/>
      <c r="F6" s="289"/>
      <c r="G6" s="289"/>
      <c r="H6" s="289"/>
    </row>
    <row r="7" spans="1:8" s="42" customFormat="1" ht="41.25" customHeight="1" x14ac:dyDescent="0.25">
      <c r="A7" s="290"/>
      <c r="B7" s="290"/>
      <c r="C7" s="290"/>
      <c r="D7" s="290"/>
      <c r="E7" s="290"/>
      <c r="F7" s="290"/>
      <c r="G7" s="290"/>
      <c r="H7" s="290"/>
    </row>
    <row r="8" spans="1:8" s="42" customFormat="1" ht="18.75" x14ac:dyDescent="0.25">
      <c r="A8" s="293" t="s">
        <v>856</v>
      </c>
      <c r="B8" s="293"/>
      <c r="C8" s="293"/>
      <c r="D8" s="293"/>
      <c r="E8" s="293"/>
      <c r="F8" s="293"/>
      <c r="G8" s="293"/>
      <c r="H8" s="293"/>
    </row>
    <row r="9" spans="1:8" s="42" customFormat="1" x14ac:dyDescent="0.25">
      <c r="A9" s="38"/>
      <c r="B9" s="220" t="s">
        <v>70</v>
      </c>
      <c r="C9" s="40"/>
      <c r="D9" s="40"/>
      <c r="E9" s="41"/>
      <c r="F9" s="41"/>
    </row>
    <row r="10" spans="1:8" s="42" customFormat="1" ht="18.75" x14ac:dyDescent="0.25">
      <c r="A10" s="38"/>
      <c r="B10" s="293" t="s">
        <v>857</v>
      </c>
      <c r="C10" s="293"/>
      <c r="D10" s="293"/>
      <c r="E10" s="293"/>
      <c r="F10" s="293"/>
    </row>
    <row r="11" spans="1:8" s="42" customFormat="1" ht="18.75" x14ac:dyDescent="0.25">
      <c r="A11" s="293" t="s">
        <v>923</v>
      </c>
      <c r="B11" s="293"/>
      <c r="C11" s="293"/>
      <c r="D11" s="293"/>
      <c r="E11" s="293"/>
      <c r="F11" s="293"/>
      <c r="G11" s="293"/>
      <c r="H11" s="109"/>
    </row>
    <row r="12" spans="1:8" s="42" customFormat="1" ht="18.75" x14ac:dyDescent="0.25">
      <c r="A12" s="38"/>
      <c r="B12" s="110"/>
      <c r="C12" s="40"/>
      <c r="D12" s="40"/>
      <c r="E12" s="41"/>
      <c r="F12" s="41"/>
    </row>
    <row r="13" spans="1:8" s="42" customFormat="1" ht="27.75" customHeight="1" x14ac:dyDescent="0.25">
      <c r="A13" s="377" t="s">
        <v>918</v>
      </c>
      <c r="B13" s="377"/>
      <c r="C13" s="377"/>
      <c r="D13" s="377"/>
      <c r="E13" s="377"/>
      <c r="F13" s="377"/>
      <c r="G13" s="377"/>
      <c r="H13" s="377"/>
    </row>
    <row r="14" spans="1:8" s="42" customFormat="1" x14ac:dyDescent="0.25">
      <c r="A14" s="294" t="s">
        <v>156</v>
      </c>
      <c r="B14" s="294"/>
      <c r="C14" s="294"/>
      <c r="D14" s="294"/>
      <c r="E14" s="294"/>
      <c r="F14" s="294"/>
      <c r="G14" s="294"/>
      <c r="H14" s="294"/>
    </row>
    <row r="15" spans="1:8" s="42" customFormat="1" x14ac:dyDescent="0.25"/>
    <row r="16" spans="1:8" s="42" customFormat="1" ht="20.25" x14ac:dyDescent="0.25">
      <c r="A16" s="287" t="s">
        <v>157</v>
      </c>
      <c r="B16" s="287"/>
      <c r="C16" s="287"/>
      <c r="D16" s="287"/>
      <c r="E16" s="287"/>
      <c r="F16" s="287"/>
      <c r="G16" s="287"/>
      <c r="H16" s="287"/>
    </row>
    <row r="17" spans="1:13" s="42" customFormat="1" ht="63" customHeight="1" x14ac:dyDescent="0.25">
      <c r="A17" s="292" t="s">
        <v>74</v>
      </c>
      <c r="B17" s="291" t="s">
        <v>75</v>
      </c>
      <c r="C17" s="291" t="s">
        <v>158</v>
      </c>
      <c r="D17" s="291" t="s">
        <v>919</v>
      </c>
      <c r="E17" s="291"/>
      <c r="F17" s="291" t="s">
        <v>920</v>
      </c>
      <c r="G17" s="291"/>
      <c r="H17" s="296" t="s">
        <v>7</v>
      </c>
    </row>
    <row r="18" spans="1:13" s="42" customFormat="1" ht="38.25" x14ac:dyDescent="0.25">
      <c r="A18" s="292"/>
      <c r="B18" s="291"/>
      <c r="C18" s="291"/>
      <c r="D18" s="219" t="s">
        <v>738</v>
      </c>
      <c r="E18" s="219" t="s">
        <v>10</v>
      </c>
      <c r="F18" s="219" t="s">
        <v>739</v>
      </c>
      <c r="G18" s="219" t="s">
        <v>737</v>
      </c>
      <c r="H18" s="296"/>
    </row>
    <row r="19" spans="1:13" s="379" customFormat="1" x14ac:dyDescent="0.25">
      <c r="A19" s="170">
        <v>1</v>
      </c>
      <c r="B19" s="171">
        <v>2</v>
      </c>
      <c r="C19" s="171">
        <v>3</v>
      </c>
      <c r="D19" s="171">
        <v>4</v>
      </c>
      <c r="E19" s="170">
        <v>5</v>
      </c>
      <c r="F19" s="170" t="s">
        <v>736</v>
      </c>
      <c r="G19" s="171">
        <v>7</v>
      </c>
      <c r="H19" s="171">
        <v>8</v>
      </c>
      <c r="I19" s="151"/>
      <c r="J19" s="152"/>
      <c r="K19" s="152"/>
      <c r="L19" s="152"/>
      <c r="M19" s="152"/>
    </row>
    <row r="20" spans="1:13" s="379" customFormat="1" ht="18.75" x14ac:dyDescent="0.25">
      <c r="A20" s="298" t="s">
        <v>159</v>
      </c>
      <c r="B20" s="298"/>
      <c r="C20" s="298"/>
      <c r="D20" s="298"/>
      <c r="E20" s="298"/>
      <c r="F20" s="298"/>
      <c r="G20" s="298"/>
      <c r="H20" s="298"/>
      <c r="I20" s="151"/>
      <c r="J20" s="152"/>
      <c r="K20" s="152"/>
      <c r="L20" s="152"/>
      <c r="M20" s="152"/>
    </row>
    <row r="21" spans="1:13" s="379" customFormat="1" x14ac:dyDescent="0.25">
      <c r="A21" s="172" t="s">
        <v>76</v>
      </c>
      <c r="B21" s="34" t="s">
        <v>160</v>
      </c>
      <c r="C21" s="173" t="s">
        <v>776</v>
      </c>
      <c r="D21" s="73">
        <f>D27+D29+D35</f>
        <v>139.5</v>
      </c>
      <c r="E21" s="370">
        <f>E27+E29+E35</f>
        <v>146.44999999999999</v>
      </c>
      <c r="F21" s="91">
        <f>E21-D21</f>
        <v>6.9499999999999886</v>
      </c>
      <c r="G21" s="91">
        <f>F21/D21*100</f>
        <v>4.9820788530465867</v>
      </c>
      <c r="H21" s="68" t="s">
        <v>849</v>
      </c>
      <c r="I21" s="155"/>
      <c r="J21" s="153"/>
      <c r="K21" s="154"/>
      <c r="L21" s="152"/>
      <c r="M21" s="152"/>
    </row>
    <row r="22" spans="1:13" s="379" customFormat="1" x14ac:dyDescent="0.25">
      <c r="A22" s="172" t="s">
        <v>77</v>
      </c>
      <c r="B22" s="26" t="s">
        <v>161</v>
      </c>
      <c r="C22" s="173" t="s">
        <v>776</v>
      </c>
      <c r="D22" s="73" t="s">
        <v>849</v>
      </c>
      <c r="E22" s="27" t="s">
        <v>849</v>
      </c>
      <c r="F22" s="75" t="s">
        <v>849</v>
      </c>
      <c r="G22" s="76" t="s">
        <v>849</v>
      </c>
      <c r="H22" s="68" t="s">
        <v>849</v>
      </c>
      <c r="I22" s="155"/>
      <c r="J22" s="156"/>
      <c r="K22" s="154"/>
      <c r="L22" s="152"/>
      <c r="M22" s="152"/>
    </row>
    <row r="23" spans="1:13" s="379" customFormat="1" ht="31.5" x14ac:dyDescent="0.25">
      <c r="A23" s="172" t="s">
        <v>79</v>
      </c>
      <c r="B23" s="28" t="s">
        <v>162</v>
      </c>
      <c r="C23" s="173" t="s">
        <v>776</v>
      </c>
      <c r="D23" s="73" t="s">
        <v>849</v>
      </c>
      <c r="E23" s="27" t="s">
        <v>849</v>
      </c>
      <c r="F23" s="75" t="s">
        <v>849</v>
      </c>
      <c r="G23" s="76" t="s">
        <v>849</v>
      </c>
      <c r="H23" s="68" t="s">
        <v>849</v>
      </c>
      <c r="I23" s="155"/>
      <c r="J23" s="157"/>
      <c r="K23" s="154"/>
      <c r="L23" s="152"/>
      <c r="M23" s="152"/>
    </row>
    <row r="24" spans="1:13" s="379" customFormat="1" ht="31.5" x14ac:dyDescent="0.25">
      <c r="A24" s="172" t="s">
        <v>92</v>
      </c>
      <c r="B24" s="28" t="s">
        <v>163</v>
      </c>
      <c r="C24" s="173" t="s">
        <v>776</v>
      </c>
      <c r="D24" s="73" t="s">
        <v>849</v>
      </c>
      <c r="E24" s="27" t="s">
        <v>849</v>
      </c>
      <c r="F24" s="75" t="s">
        <v>849</v>
      </c>
      <c r="G24" s="76" t="s">
        <v>849</v>
      </c>
      <c r="H24" s="68" t="s">
        <v>849</v>
      </c>
      <c r="I24" s="155"/>
      <c r="J24" s="157"/>
      <c r="K24" s="154"/>
      <c r="L24" s="152"/>
      <c r="M24" s="152"/>
    </row>
    <row r="25" spans="1:13" s="379" customFormat="1" ht="31.5" x14ac:dyDescent="0.25">
      <c r="A25" s="172" t="s">
        <v>93</v>
      </c>
      <c r="B25" s="28" t="s">
        <v>164</v>
      </c>
      <c r="C25" s="173" t="s">
        <v>776</v>
      </c>
      <c r="D25" s="73" t="s">
        <v>849</v>
      </c>
      <c r="E25" s="27" t="s">
        <v>849</v>
      </c>
      <c r="F25" s="75" t="s">
        <v>849</v>
      </c>
      <c r="G25" s="76" t="s">
        <v>849</v>
      </c>
      <c r="H25" s="68" t="s">
        <v>849</v>
      </c>
      <c r="I25" s="155"/>
      <c r="J25" s="157"/>
      <c r="K25" s="154"/>
      <c r="L25" s="152"/>
      <c r="M25" s="152"/>
    </row>
    <row r="26" spans="1:13" s="379" customFormat="1" x14ac:dyDescent="0.25">
      <c r="A26" s="172" t="s">
        <v>95</v>
      </c>
      <c r="B26" s="26" t="s">
        <v>165</v>
      </c>
      <c r="C26" s="173" t="s">
        <v>776</v>
      </c>
      <c r="D26" s="73" t="s">
        <v>849</v>
      </c>
      <c r="E26" s="27" t="s">
        <v>849</v>
      </c>
      <c r="F26" s="75" t="s">
        <v>849</v>
      </c>
      <c r="G26" s="76" t="s">
        <v>849</v>
      </c>
      <c r="H26" s="68" t="s">
        <v>849</v>
      </c>
      <c r="I26" s="155"/>
      <c r="J26" s="156"/>
      <c r="K26" s="154"/>
      <c r="L26" s="152"/>
      <c r="M26" s="152"/>
    </row>
    <row r="27" spans="1:13" s="379" customFormat="1" x14ac:dyDescent="0.25">
      <c r="A27" s="172" t="s">
        <v>118</v>
      </c>
      <c r="B27" s="26" t="s">
        <v>166</v>
      </c>
      <c r="C27" s="173" t="s">
        <v>776</v>
      </c>
      <c r="D27" s="73">
        <v>135</v>
      </c>
      <c r="E27" s="194">
        <v>140.6</v>
      </c>
      <c r="F27" s="68">
        <f>E27-D27</f>
        <v>5.5999999999999943</v>
      </c>
      <c r="G27" s="76">
        <f>F27/D27*100</f>
        <v>4.1481481481481435</v>
      </c>
      <c r="H27" s="68" t="s">
        <v>849</v>
      </c>
      <c r="I27" s="155"/>
      <c r="J27" s="156"/>
      <c r="K27" s="154"/>
      <c r="L27" s="152"/>
      <c r="M27" s="152"/>
    </row>
    <row r="28" spans="1:13" s="379" customFormat="1" x14ac:dyDescent="0.25">
      <c r="A28" s="172" t="s">
        <v>119</v>
      </c>
      <c r="B28" s="26" t="s">
        <v>167</v>
      </c>
      <c r="C28" s="173" t="s">
        <v>776</v>
      </c>
      <c r="D28" s="73" t="s">
        <v>849</v>
      </c>
      <c r="E28" s="194" t="s">
        <v>849</v>
      </c>
      <c r="F28" s="75" t="s">
        <v>849</v>
      </c>
      <c r="G28" s="77" t="s">
        <v>849</v>
      </c>
      <c r="H28" s="68" t="s">
        <v>849</v>
      </c>
      <c r="I28" s="155"/>
      <c r="J28" s="156"/>
      <c r="K28" s="154"/>
      <c r="L28" s="152"/>
      <c r="M28" s="152"/>
    </row>
    <row r="29" spans="1:13" s="379" customFormat="1" ht="48" customHeight="1" x14ac:dyDescent="0.25">
      <c r="A29" s="172" t="s">
        <v>168</v>
      </c>
      <c r="B29" s="26" t="s">
        <v>169</v>
      </c>
      <c r="C29" s="173" t="s">
        <v>776</v>
      </c>
      <c r="D29" s="73">
        <v>1.5</v>
      </c>
      <c r="E29" s="194">
        <v>2.93</v>
      </c>
      <c r="F29" s="68">
        <f>E29-D29</f>
        <v>1.4300000000000002</v>
      </c>
      <c r="G29" s="174">
        <f>F29/D29*100</f>
        <v>95.333333333333343</v>
      </c>
      <c r="H29" s="68" t="s">
        <v>849</v>
      </c>
      <c r="I29" s="155"/>
      <c r="J29" s="158"/>
      <c r="K29" s="154"/>
      <c r="L29" s="152"/>
      <c r="M29" s="152"/>
    </row>
    <row r="30" spans="1:13" s="379" customFormat="1" x14ac:dyDescent="0.25">
      <c r="A30" s="172" t="s">
        <v>170</v>
      </c>
      <c r="B30" s="26" t="s">
        <v>171</v>
      </c>
      <c r="C30" s="173" t="s">
        <v>776</v>
      </c>
      <c r="D30" s="73" t="s">
        <v>849</v>
      </c>
      <c r="E30" s="194" t="s">
        <v>849</v>
      </c>
      <c r="F30" s="75" t="s">
        <v>849</v>
      </c>
      <c r="G30" s="76" t="s">
        <v>849</v>
      </c>
      <c r="H30" s="68" t="s">
        <v>849</v>
      </c>
      <c r="I30" s="155"/>
      <c r="J30" s="156"/>
      <c r="K30" s="154"/>
      <c r="L30" s="152"/>
      <c r="M30" s="152"/>
    </row>
    <row r="31" spans="1:13" s="379" customFormat="1" x14ac:dyDescent="0.25">
      <c r="A31" s="172" t="s">
        <v>172</v>
      </c>
      <c r="B31" s="26" t="s">
        <v>173</v>
      </c>
      <c r="C31" s="173" t="s">
        <v>776</v>
      </c>
      <c r="D31" s="73" t="s">
        <v>849</v>
      </c>
      <c r="E31" s="194" t="s">
        <v>849</v>
      </c>
      <c r="F31" s="75" t="s">
        <v>849</v>
      </c>
      <c r="G31" s="76" t="s">
        <v>849</v>
      </c>
      <c r="H31" s="68" t="s">
        <v>849</v>
      </c>
      <c r="I31" s="155"/>
      <c r="J31" s="156"/>
      <c r="K31" s="154"/>
      <c r="L31" s="152"/>
      <c r="M31" s="152"/>
    </row>
    <row r="32" spans="1:13" s="379" customFormat="1" ht="31.5" x14ac:dyDescent="0.25">
      <c r="A32" s="172" t="s">
        <v>174</v>
      </c>
      <c r="B32" s="28" t="s">
        <v>175</v>
      </c>
      <c r="C32" s="173" t="s">
        <v>776</v>
      </c>
      <c r="D32" s="73" t="s">
        <v>849</v>
      </c>
      <c r="E32" s="194" t="s">
        <v>849</v>
      </c>
      <c r="F32" s="75" t="s">
        <v>849</v>
      </c>
      <c r="G32" s="76" t="s">
        <v>849</v>
      </c>
      <c r="H32" s="68" t="s">
        <v>849</v>
      </c>
      <c r="I32" s="155"/>
      <c r="J32" s="157"/>
      <c r="K32" s="154"/>
      <c r="L32" s="152"/>
      <c r="M32" s="152"/>
    </row>
    <row r="33" spans="1:13" s="379" customFormat="1" x14ac:dyDescent="0.25">
      <c r="A33" s="172" t="s">
        <v>176</v>
      </c>
      <c r="B33" s="29" t="s">
        <v>90</v>
      </c>
      <c r="C33" s="173" t="s">
        <v>776</v>
      </c>
      <c r="D33" s="73" t="s">
        <v>849</v>
      </c>
      <c r="E33" s="194" t="s">
        <v>849</v>
      </c>
      <c r="F33" s="75" t="s">
        <v>849</v>
      </c>
      <c r="G33" s="76" t="s">
        <v>849</v>
      </c>
      <c r="H33" s="68" t="s">
        <v>849</v>
      </c>
      <c r="I33" s="155"/>
      <c r="J33" s="159"/>
      <c r="K33" s="154"/>
      <c r="L33" s="152"/>
      <c r="M33" s="152"/>
    </row>
    <row r="34" spans="1:13" s="379" customFormat="1" x14ac:dyDescent="0.25">
      <c r="A34" s="172" t="s">
        <v>177</v>
      </c>
      <c r="B34" s="29" t="s">
        <v>91</v>
      </c>
      <c r="C34" s="173" t="s">
        <v>776</v>
      </c>
      <c r="D34" s="73" t="s">
        <v>849</v>
      </c>
      <c r="E34" s="194" t="s">
        <v>849</v>
      </c>
      <c r="F34" s="75" t="s">
        <v>849</v>
      </c>
      <c r="G34" s="76" t="s">
        <v>849</v>
      </c>
      <c r="H34" s="68" t="s">
        <v>849</v>
      </c>
      <c r="I34" s="155"/>
      <c r="J34" s="159"/>
      <c r="K34" s="154"/>
      <c r="L34" s="152"/>
      <c r="M34" s="152"/>
    </row>
    <row r="35" spans="1:13" s="379" customFormat="1" x14ac:dyDescent="0.25">
      <c r="A35" s="172" t="s">
        <v>178</v>
      </c>
      <c r="B35" s="26" t="s">
        <v>179</v>
      </c>
      <c r="C35" s="173" t="s">
        <v>776</v>
      </c>
      <c r="D35" s="73">
        <v>3</v>
      </c>
      <c r="E35" s="194">
        <v>2.92</v>
      </c>
      <c r="F35" s="68">
        <f t="shared" ref="F35:F36" si="0">E35-D35</f>
        <v>-8.0000000000000071E-2</v>
      </c>
      <c r="G35" s="76">
        <f t="shared" ref="G35:G36" si="1">F35/D35*100</f>
        <v>-2.6666666666666687</v>
      </c>
      <c r="H35" s="68" t="s">
        <v>849</v>
      </c>
      <c r="I35" s="155"/>
      <c r="J35" s="156"/>
      <c r="K35" s="154"/>
      <c r="L35" s="152"/>
      <c r="M35" s="152"/>
    </row>
    <row r="36" spans="1:13" s="379" customFormat="1" ht="31.5" x14ac:dyDescent="0.25">
      <c r="A36" s="172" t="s">
        <v>123</v>
      </c>
      <c r="B36" s="34" t="s">
        <v>180</v>
      </c>
      <c r="C36" s="173" t="s">
        <v>776</v>
      </c>
      <c r="D36" s="73">
        <f>D42+D44+D50</f>
        <v>133</v>
      </c>
      <c r="E36" s="78">
        <f>E42+E44+E50</f>
        <v>137.06</v>
      </c>
      <c r="F36" s="68">
        <f t="shared" si="0"/>
        <v>4.0600000000000023</v>
      </c>
      <c r="G36" s="77">
        <f t="shared" si="1"/>
        <v>3.0526315789473699</v>
      </c>
      <c r="H36" s="68" t="s">
        <v>849</v>
      </c>
      <c r="I36" s="155"/>
      <c r="J36" s="153"/>
      <c r="K36" s="154"/>
      <c r="L36" s="152"/>
      <c r="M36" s="152"/>
    </row>
    <row r="37" spans="1:13" s="379" customFormat="1" x14ac:dyDescent="0.25">
      <c r="A37" s="172" t="s">
        <v>125</v>
      </c>
      <c r="B37" s="26" t="s">
        <v>161</v>
      </c>
      <c r="C37" s="173" t="s">
        <v>776</v>
      </c>
      <c r="D37" s="73" t="s">
        <v>849</v>
      </c>
      <c r="E37" s="68" t="s">
        <v>849</v>
      </c>
      <c r="F37" s="75" t="s">
        <v>849</v>
      </c>
      <c r="G37" s="77" t="s">
        <v>849</v>
      </c>
      <c r="H37" s="68" t="s">
        <v>849</v>
      </c>
      <c r="I37" s="155"/>
      <c r="J37" s="156"/>
      <c r="K37" s="154"/>
      <c r="L37" s="152"/>
      <c r="M37" s="152"/>
    </row>
    <row r="38" spans="1:13" s="379" customFormat="1" ht="31.5" x14ac:dyDescent="0.25">
      <c r="A38" s="172" t="s">
        <v>181</v>
      </c>
      <c r="B38" s="30" t="s">
        <v>162</v>
      </c>
      <c r="C38" s="173" t="s">
        <v>776</v>
      </c>
      <c r="D38" s="73" t="s">
        <v>849</v>
      </c>
      <c r="E38" s="68" t="s">
        <v>849</v>
      </c>
      <c r="F38" s="75" t="s">
        <v>849</v>
      </c>
      <c r="G38" s="77" t="s">
        <v>849</v>
      </c>
      <c r="H38" s="68" t="s">
        <v>849</v>
      </c>
      <c r="I38" s="155"/>
      <c r="J38" s="160"/>
      <c r="K38" s="154"/>
      <c r="L38" s="152"/>
      <c r="M38" s="152"/>
    </row>
    <row r="39" spans="1:13" s="379" customFormat="1" ht="31.5" x14ac:dyDescent="0.25">
      <c r="A39" s="172" t="s">
        <v>182</v>
      </c>
      <c r="B39" s="30" t="s">
        <v>163</v>
      </c>
      <c r="C39" s="173" t="s">
        <v>776</v>
      </c>
      <c r="D39" s="73" t="s">
        <v>849</v>
      </c>
      <c r="E39" s="68" t="s">
        <v>849</v>
      </c>
      <c r="F39" s="75" t="s">
        <v>849</v>
      </c>
      <c r="G39" s="77" t="s">
        <v>849</v>
      </c>
      <c r="H39" s="68" t="s">
        <v>849</v>
      </c>
      <c r="I39" s="155"/>
      <c r="J39" s="160"/>
      <c r="K39" s="154"/>
      <c r="L39" s="152"/>
      <c r="M39" s="152"/>
    </row>
    <row r="40" spans="1:13" s="379" customFormat="1" ht="31.5" x14ac:dyDescent="0.25">
      <c r="A40" s="172" t="s">
        <v>183</v>
      </c>
      <c r="B40" s="30" t="s">
        <v>164</v>
      </c>
      <c r="C40" s="173" t="s">
        <v>776</v>
      </c>
      <c r="D40" s="73" t="s">
        <v>849</v>
      </c>
      <c r="E40" s="68" t="s">
        <v>849</v>
      </c>
      <c r="F40" s="75" t="s">
        <v>849</v>
      </c>
      <c r="G40" s="77" t="s">
        <v>849</v>
      </c>
      <c r="H40" s="68" t="s">
        <v>849</v>
      </c>
      <c r="I40" s="155"/>
      <c r="J40" s="160"/>
      <c r="K40" s="154"/>
      <c r="L40" s="152"/>
      <c r="M40" s="152"/>
    </row>
    <row r="41" spans="1:13" s="379" customFormat="1" x14ac:dyDescent="0.25">
      <c r="A41" s="172" t="s">
        <v>127</v>
      </c>
      <c r="B41" s="26" t="s">
        <v>165</v>
      </c>
      <c r="C41" s="173" t="s">
        <v>776</v>
      </c>
      <c r="D41" s="73" t="s">
        <v>849</v>
      </c>
      <c r="E41" s="68" t="s">
        <v>849</v>
      </c>
      <c r="F41" s="75" t="s">
        <v>849</v>
      </c>
      <c r="G41" s="77" t="s">
        <v>849</v>
      </c>
      <c r="H41" s="68" t="s">
        <v>849</v>
      </c>
      <c r="I41" s="155"/>
      <c r="J41" s="156"/>
      <c r="K41" s="154"/>
      <c r="L41" s="152"/>
      <c r="M41" s="152"/>
    </row>
    <row r="42" spans="1:13" s="379" customFormat="1" x14ac:dyDescent="0.25">
      <c r="A42" s="172" t="s">
        <v>129</v>
      </c>
      <c r="B42" s="26" t="s">
        <v>166</v>
      </c>
      <c r="C42" s="173" t="s">
        <v>776</v>
      </c>
      <c r="D42" s="73">
        <v>128.5</v>
      </c>
      <c r="E42" s="68">
        <v>133.34</v>
      </c>
      <c r="F42" s="68">
        <f>E42-D42</f>
        <v>4.8400000000000034</v>
      </c>
      <c r="G42" s="77">
        <f>F42/D42*100</f>
        <v>3.7665369649805478</v>
      </c>
      <c r="H42" s="68" t="s">
        <v>849</v>
      </c>
      <c r="I42" s="155"/>
      <c r="J42" s="156"/>
      <c r="K42" s="154"/>
      <c r="L42" s="152"/>
      <c r="M42" s="152"/>
    </row>
    <row r="43" spans="1:13" s="379" customFormat="1" x14ac:dyDescent="0.25">
      <c r="A43" s="172" t="s">
        <v>130</v>
      </c>
      <c r="B43" s="26" t="s">
        <v>167</v>
      </c>
      <c r="C43" s="173" t="s">
        <v>776</v>
      </c>
      <c r="D43" s="73" t="s">
        <v>849</v>
      </c>
      <c r="E43" s="68" t="s">
        <v>849</v>
      </c>
      <c r="F43" s="75" t="s">
        <v>849</v>
      </c>
      <c r="G43" s="77" t="s">
        <v>849</v>
      </c>
      <c r="H43" s="68" t="s">
        <v>849</v>
      </c>
      <c r="I43" s="155"/>
      <c r="J43" s="156"/>
      <c r="K43" s="154"/>
      <c r="L43" s="152"/>
      <c r="M43" s="152"/>
    </row>
    <row r="44" spans="1:13" s="379" customFormat="1" ht="42" customHeight="1" x14ac:dyDescent="0.25">
      <c r="A44" s="172" t="s">
        <v>132</v>
      </c>
      <c r="B44" s="26" t="s">
        <v>169</v>
      </c>
      <c r="C44" s="173" t="s">
        <v>776</v>
      </c>
      <c r="D44" s="73">
        <v>1.5</v>
      </c>
      <c r="E44" s="68">
        <v>2.7</v>
      </c>
      <c r="F44" s="68">
        <f>E44-D44</f>
        <v>1.2000000000000002</v>
      </c>
      <c r="G44" s="77">
        <f>F44/D44*100</f>
        <v>80.000000000000014</v>
      </c>
      <c r="H44" s="68" t="s">
        <v>849</v>
      </c>
      <c r="I44" s="155"/>
      <c r="J44" s="156"/>
      <c r="K44" s="154"/>
      <c r="L44" s="152"/>
      <c r="M44" s="152"/>
    </row>
    <row r="45" spans="1:13" s="379" customFormat="1" x14ac:dyDescent="0.25">
      <c r="A45" s="172" t="s">
        <v>142</v>
      </c>
      <c r="B45" s="26" t="s">
        <v>171</v>
      </c>
      <c r="C45" s="173" t="s">
        <v>776</v>
      </c>
      <c r="D45" s="73" t="s">
        <v>849</v>
      </c>
      <c r="E45" s="68" t="s">
        <v>849</v>
      </c>
      <c r="F45" s="75" t="s">
        <v>849</v>
      </c>
      <c r="G45" s="77" t="s">
        <v>849</v>
      </c>
      <c r="H45" s="68" t="s">
        <v>849</v>
      </c>
      <c r="I45" s="155"/>
      <c r="J45" s="156"/>
      <c r="K45" s="154"/>
      <c r="L45" s="152"/>
      <c r="M45" s="152"/>
    </row>
    <row r="46" spans="1:13" s="379" customFormat="1" x14ac:dyDescent="0.25">
      <c r="A46" s="172" t="s">
        <v>144</v>
      </c>
      <c r="B46" s="26" t="s">
        <v>173</v>
      </c>
      <c r="C46" s="173" t="s">
        <v>776</v>
      </c>
      <c r="D46" s="73" t="s">
        <v>849</v>
      </c>
      <c r="E46" s="68" t="s">
        <v>849</v>
      </c>
      <c r="F46" s="75" t="s">
        <v>849</v>
      </c>
      <c r="G46" s="77" t="s">
        <v>849</v>
      </c>
      <c r="H46" s="68" t="s">
        <v>849</v>
      </c>
      <c r="I46" s="155"/>
      <c r="J46" s="156"/>
      <c r="K46" s="154"/>
      <c r="L46" s="152"/>
      <c r="M46" s="152"/>
    </row>
    <row r="47" spans="1:13" s="379" customFormat="1" ht="31.5" x14ac:dyDescent="0.25">
      <c r="A47" s="172" t="s">
        <v>184</v>
      </c>
      <c r="B47" s="28" t="s">
        <v>175</v>
      </c>
      <c r="C47" s="173" t="s">
        <v>776</v>
      </c>
      <c r="D47" s="73" t="s">
        <v>849</v>
      </c>
      <c r="E47" s="68" t="s">
        <v>849</v>
      </c>
      <c r="F47" s="75" t="s">
        <v>849</v>
      </c>
      <c r="G47" s="77" t="s">
        <v>849</v>
      </c>
      <c r="H47" s="68" t="s">
        <v>849</v>
      </c>
      <c r="I47" s="155"/>
      <c r="J47" s="157"/>
      <c r="K47" s="154"/>
      <c r="L47" s="152"/>
      <c r="M47" s="152"/>
    </row>
    <row r="48" spans="1:13" s="379" customFormat="1" x14ac:dyDescent="0.25">
      <c r="A48" s="172" t="s">
        <v>185</v>
      </c>
      <c r="B48" s="30" t="s">
        <v>90</v>
      </c>
      <c r="C48" s="173" t="s">
        <v>776</v>
      </c>
      <c r="D48" s="73" t="s">
        <v>849</v>
      </c>
      <c r="E48" s="68" t="s">
        <v>849</v>
      </c>
      <c r="F48" s="75" t="s">
        <v>849</v>
      </c>
      <c r="G48" s="77" t="s">
        <v>849</v>
      </c>
      <c r="H48" s="68" t="s">
        <v>849</v>
      </c>
      <c r="I48" s="155"/>
      <c r="J48" s="160"/>
      <c r="K48" s="154"/>
      <c r="L48" s="152"/>
      <c r="M48" s="152"/>
    </row>
    <row r="49" spans="1:13" s="379" customFormat="1" x14ac:dyDescent="0.25">
      <c r="A49" s="172" t="s">
        <v>186</v>
      </c>
      <c r="B49" s="30" t="s">
        <v>91</v>
      </c>
      <c r="C49" s="173" t="s">
        <v>776</v>
      </c>
      <c r="D49" s="73" t="s">
        <v>849</v>
      </c>
      <c r="E49" s="68" t="s">
        <v>849</v>
      </c>
      <c r="F49" s="75" t="s">
        <v>849</v>
      </c>
      <c r="G49" s="77" t="s">
        <v>849</v>
      </c>
      <c r="H49" s="68" t="s">
        <v>849</v>
      </c>
      <c r="I49" s="155"/>
      <c r="J49" s="160"/>
      <c r="K49" s="154"/>
      <c r="L49" s="152"/>
      <c r="M49" s="152"/>
    </row>
    <row r="50" spans="1:13" s="379" customFormat="1" x14ac:dyDescent="0.25">
      <c r="A50" s="172" t="s">
        <v>187</v>
      </c>
      <c r="B50" s="26" t="s">
        <v>179</v>
      </c>
      <c r="C50" s="173" t="s">
        <v>776</v>
      </c>
      <c r="D50" s="73">
        <v>3</v>
      </c>
      <c r="E50" s="68">
        <v>1.02</v>
      </c>
      <c r="F50" s="68">
        <f t="shared" ref="F50:F51" si="2">E50-D50</f>
        <v>-1.98</v>
      </c>
      <c r="G50" s="77">
        <f t="shared" ref="G50:G51" si="3">F50/D50*100</f>
        <v>-66</v>
      </c>
      <c r="H50" s="68" t="s">
        <v>849</v>
      </c>
      <c r="I50" s="155"/>
      <c r="J50" s="156"/>
      <c r="K50" s="154"/>
      <c r="L50" s="152"/>
      <c r="M50" s="152"/>
    </row>
    <row r="51" spans="1:13" s="379" customFormat="1" x14ac:dyDescent="0.25">
      <c r="A51" s="172" t="s">
        <v>188</v>
      </c>
      <c r="B51" s="31" t="s">
        <v>189</v>
      </c>
      <c r="C51" s="173" t="s">
        <v>776</v>
      </c>
      <c r="D51" s="68">
        <f>D53+D58+D59</f>
        <v>70.344999999999999</v>
      </c>
      <c r="E51" s="68">
        <f>E53+E58+E59</f>
        <v>66.19</v>
      </c>
      <c r="F51" s="68">
        <f t="shared" si="2"/>
        <v>-4.1550000000000011</v>
      </c>
      <c r="G51" s="77">
        <f t="shared" si="3"/>
        <v>-5.9066031700902712</v>
      </c>
      <c r="H51" s="68" t="s">
        <v>849</v>
      </c>
      <c r="I51" s="155"/>
      <c r="J51" s="161"/>
      <c r="K51" s="154"/>
      <c r="L51" s="152"/>
      <c r="M51" s="152"/>
    </row>
    <row r="52" spans="1:13" s="379" customFormat="1" x14ac:dyDescent="0.25">
      <c r="A52" s="172" t="s">
        <v>181</v>
      </c>
      <c r="B52" s="30" t="s">
        <v>190</v>
      </c>
      <c r="C52" s="173" t="s">
        <v>776</v>
      </c>
      <c r="D52" s="68" t="s">
        <v>849</v>
      </c>
      <c r="E52" s="68" t="s">
        <v>849</v>
      </c>
      <c r="F52" s="75" t="s">
        <v>849</v>
      </c>
      <c r="G52" s="77" t="s">
        <v>849</v>
      </c>
      <c r="H52" s="68" t="s">
        <v>849</v>
      </c>
      <c r="I52" s="155"/>
      <c r="J52" s="160"/>
      <c r="K52" s="154"/>
      <c r="L52" s="152"/>
      <c r="M52" s="152"/>
    </row>
    <row r="53" spans="1:13" s="379" customFormat="1" x14ac:dyDescent="0.25">
      <c r="A53" s="172" t="s">
        <v>182</v>
      </c>
      <c r="B53" s="29" t="s">
        <v>191</v>
      </c>
      <c r="C53" s="173" t="s">
        <v>776</v>
      </c>
      <c r="D53" s="68">
        <f>D54+D57</f>
        <v>62.1</v>
      </c>
      <c r="E53" s="68">
        <f>E54+E57</f>
        <v>60.14</v>
      </c>
      <c r="F53" s="68">
        <f t="shared" ref="F53:F55" si="4">E53-D53</f>
        <v>-1.9600000000000009</v>
      </c>
      <c r="G53" s="77">
        <f t="shared" ref="G53:G55" si="5">F53/D53*100</f>
        <v>-3.15619967793881</v>
      </c>
      <c r="H53" s="68" t="s">
        <v>849</v>
      </c>
      <c r="I53" s="155"/>
      <c r="J53" s="159"/>
      <c r="K53" s="154"/>
      <c r="L53" s="152"/>
      <c r="M53" s="152"/>
    </row>
    <row r="54" spans="1:13" s="379" customFormat="1" x14ac:dyDescent="0.25">
      <c r="A54" s="172" t="s">
        <v>192</v>
      </c>
      <c r="B54" s="32" t="s">
        <v>193</v>
      </c>
      <c r="C54" s="173" t="s">
        <v>776</v>
      </c>
      <c r="D54" s="68">
        <v>61.7</v>
      </c>
      <c r="E54" s="68">
        <v>59.7</v>
      </c>
      <c r="F54" s="68">
        <f t="shared" si="4"/>
        <v>-2</v>
      </c>
      <c r="G54" s="77">
        <f t="shared" si="5"/>
        <v>-3.2414910858995136</v>
      </c>
      <c r="H54" s="68" t="s">
        <v>849</v>
      </c>
      <c r="I54" s="155"/>
      <c r="J54" s="162"/>
      <c r="K54" s="154"/>
      <c r="L54" s="152"/>
      <c r="M54" s="152"/>
    </row>
    <row r="55" spans="1:13" s="379" customFormat="1" ht="29.25" customHeight="1" x14ac:dyDescent="0.25">
      <c r="A55" s="172" t="s">
        <v>194</v>
      </c>
      <c r="B55" s="33" t="s">
        <v>195</v>
      </c>
      <c r="C55" s="173" t="s">
        <v>776</v>
      </c>
      <c r="D55" s="68">
        <v>61.4</v>
      </c>
      <c r="E55" s="68">
        <v>59.4</v>
      </c>
      <c r="F55" s="68">
        <f t="shared" si="4"/>
        <v>-2</v>
      </c>
      <c r="G55" s="77">
        <f t="shared" si="5"/>
        <v>-3.2573289902280131</v>
      </c>
      <c r="H55" s="68" t="s">
        <v>849</v>
      </c>
      <c r="I55" s="155"/>
      <c r="J55" s="163"/>
      <c r="K55" s="154"/>
      <c r="L55" s="152"/>
      <c r="M55" s="152"/>
    </row>
    <row r="56" spans="1:13" s="379" customFormat="1" x14ac:dyDescent="0.25">
      <c r="A56" s="172" t="s">
        <v>196</v>
      </c>
      <c r="B56" s="33" t="s">
        <v>197</v>
      </c>
      <c r="C56" s="173" t="s">
        <v>776</v>
      </c>
      <c r="D56" s="68" t="s">
        <v>849</v>
      </c>
      <c r="E56" s="68" t="s">
        <v>849</v>
      </c>
      <c r="F56" s="68" t="s">
        <v>849</v>
      </c>
      <c r="G56" s="77" t="s">
        <v>849</v>
      </c>
      <c r="H56" s="68" t="s">
        <v>849</v>
      </c>
      <c r="I56" s="155"/>
      <c r="J56" s="163"/>
      <c r="K56" s="154"/>
      <c r="L56" s="152"/>
      <c r="M56" s="152"/>
    </row>
    <row r="57" spans="1:13" s="379" customFormat="1" x14ac:dyDescent="0.25">
      <c r="A57" s="172" t="s">
        <v>198</v>
      </c>
      <c r="B57" s="32" t="s">
        <v>199</v>
      </c>
      <c r="C57" s="173" t="s">
        <v>776</v>
      </c>
      <c r="D57" s="68">
        <v>0.4</v>
      </c>
      <c r="E57" s="68">
        <v>0.44</v>
      </c>
      <c r="F57" s="68">
        <f t="shared" ref="F57:F60" si="6">E57-D57</f>
        <v>3.999999999999998E-2</v>
      </c>
      <c r="G57" s="77">
        <f t="shared" ref="G57:G59" si="7">F57/D57*100</f>
        <v>9.9999999999999947</v>
      </c>
      <c r="H57" s="68" t="s">
        <v>849</v>
      </c>
      <c r="I57" s="155"/>
      <c r="J57" s="162"/>
      <c r="K57" s="154"/>
      <c r="L57" s="152"/>
      <c r="M57" s="152"/>
    </row>
    <row r="58" spans="1:13" s="379" customFormat="1" x14ac:dyDescent="0.25">
      <c r="A58" s="172" t="s">
        <v>183</v>
      </c>
      <c r="B58" s="29" t="s">
        <v>200</v>
      </c>
      <c r="C58" s="173" t="s">
        <v>776</v>
      </c>
      <c r="D58" s="68">
        <v>7.2450000000000001</v>
      </c>
      <c r="E58" s="68">
        <v>4.6900000000000004</v>
      </c>
      <c r="F58" s="68">
        <f t="shared" si="6"/>
        <v>-2.5549999999999997</v>
      </c>
      <c r="G58" s="77">
        <f t="shared" si="7"/>
        <v>-35.265700483091784</v>
      </c>
      <c r="H58" s="68" t="s">
        <v>849</v>
      </c>
      <c r="I58" s="155"/>
      <c r="J58" s="159"/>
      <c r="K58" s="154"/>
      <c r="L58" s="152"/>
      <c r="M58" s="152"/>
    </row>
    <row r="59" spans="1:13" s="379" customFormat="1" x14ac:dyDescent="0.25">
      <c r="A59" s="172" t="s">
        <v>201</v>
      </c>
      <c r="B59" s="29" t="s">
        <v>202</v>
      </c>
      <c r="C59" s="173" t="s">
        <v>776</v>
      </c>
      <c r="D59" s="68">
        <v>1</v>
      </c>
      <c r="E59" s="68">
        <v>1.36</v>
      </c>
      <c r="F59" s="68">
        <f t="shared" si="6"/>
        <v>0.3600000000000001</v>
      </c>
      <c r="G59" s="77">
        <f t="shared" si="7"/>
        <v>36.000000000000007</v>
      </c>
      <c r="H59" s="68" t="s">
        <v>849</v>
      </c>
      <c r="I59" s="155"/>
      <c r="J59" s="159"/>
      <c r="K59" s="154"/>
      <c r="L59" s="152"/>
      <c r="M59" s="152"/>
    </row>
    <row r="60" spans="1:13" s="379" customFormat="1" x14ac:dyDescent="0.25">
      <c r="A60" s="172" t="s">
        <v>203</v>
      </c>
      <c r="B60" s="31" t="s">
        <v>204</v>
      </c>
      <c r="C60" s="173" t="s">
        <v>776</v>
      </c>
      <c r="D60" s="68">
        <v>0</v>
      </c>
      <c r="E60" s="68">
        <f>E65</f>
        <v>0.57999999999999996</v>
      </c>
      <c r="F60" s="68">
        <f t="shared" si="6"/>
        <v>0.57999999999999996</v>
      </c>
      <c r="G60" s="77" t="s">
        <v>330</v>
      </c>
      <c r="H60" s="68" t="s">
        <v>849</v>
      </c>
      <c r="I60" s="155"/>
      <c r="J60" s="161"/>
      <c r="K60" s="154"/>
      <c r="L60" s="152"/>
      <c r="M60" s="152"/>
    </row>
    <row r="61" spans="1:13" s="379" customFormat="1" ht="31.5" x14ac:dyDescent="0.25">
      <c r="A61" s="172" t="s">
        <v>205</v>
      </c>
      <c r="B61" s="30" t="s">
        <v>206</v>
      </c>
      <c r="C61" s="173" t="s">
        <v>776</v>
      </c>
      <c r="D61" s="68">
        <v>0</v>
      </c>
      <c r="E61" s="68" t="s">
        <v>849</v>
      </c>
      <c r="F61" s="68" t="s">
        <v>849</v>
      </c>
      <c r="G61" s="77" t="s">
        <v>849</v>
      </c>
      <c r="H61" s="68" t="s">
        <v>849</v>
      </c>
      <c r="I61" s="155"/>
      <c r="J61" s="160"/>
      <c r="K61" s="154"/>
      <c r="L61" s="152"/>
      <c r="M61" s="152"/>
    </row>
    <row r="62" spans="1:13" s="379" customFormat="1" ht="31.5" x14ac:dyDescent="0.25">
      <c r="A62" s="172" t="s">
        <v>207</v>
      </c>
      <c r="B62" s="30" t="s">
        <v>208</v>
      </c>
      <c r="C62" s="173" t="s">
        <v>776</v>
      </c>
      <c r="D62" s="68" t="s">
        <v>849</v>
      </c>
      <c r="E62" s="68" t="s">
        <v>849</v>
      </c>
      <c r="F62" s="68" t="s">
        <v>849</v>
      </c>
      <c r="G62" s="77" t="s">
        <v>849</v>
      </c>
      <c r="H62" s="68" t="s">
        <v>849</v>
      </c>
      <c r="I62" s="155"/>
      <c r="J62" s="160"/>
      <c r="K62" s="154"/>
      <c r="L62" s="152"/>
      <c r="M62" s="152"/>
    </row>
    <row r="63" spans="1:13" s="379" customFormat="1" x14ac:dyDescent="0.25">
      <c r="A63" s="172" t="s">
        <v>209</v>
      </c>
      <c r="B63" s="29" t="s">
        <v>210</v>
      </c>
      <c r="C63" s="173" t="s">
        <v>776</v>
      </c>
      <c r="D63" s="68" t="s">
        <v>849</v>
      </c>
      <c r="E63" s="68" t="s">
        <v>849</v>
      </c>
      <c r="F63" s="68" t="s">
        <v>849</v>
      </c>
      <c r="G63" s="77" t="s">
        <v>849</v>
      </c>
      <c r="H63" s="68" t="s">
        <v>849</v>
      </c>
      <c r="I63" s="155"/>
      <c r="J63" s="159"/>
      <c r="K63" s="154"/>
      <c r="L63" s="152"/>
      <c r="M63" s="152"/>
    </row>
    <row r="64" spans="1:13" s="379" customFormat="1" x14ac:dyDescent="0.25">
      <c r="A64" s="172" t="s">
        <v>211</v>
      </c>
      <c r="B64" s="29" t="s">
        <v>212</v>
      </c>
      <c r="C64" s="173" t="s">
        <v>776</v>
      </c>
      <c r="D64" s="68" t="s">
        <v>849</v>
      </c>
      <c r="E64" s="68" t="s">
        <v>849</v>
      </c>
      <c r="F64" s="68" t="s">
        <v>849</v>
      </c>
      <c r="G64" s="77" t="s">
        <v>849</v>
      </c>
      <c r="H64" s="68" t="s">
        <v>849</v>
      </c>
      <c r="I64" s="155"/>
      <c r="J64" s="159"/>
      <c r="K64" s="154"/>
      <c r="L64" s="152"/>
      <c r="M64" s="152"/>
    </row>
    <row r="65" spans="1:13" s="379" customFormat="1" x14ac:dyDescent="0.25">
      <c r="A65" s="172" t="s">
        <v>213</v>
      </c>
      <c r="B65" s="29" t="s">
        <v>214</v>
      </c>
      <c r="C65" s="173" t="s">
        <v>776</v>
      </c>
      <c r="D65" s="68">
        <v>0</v>
      </c>
      <c r="E65" s="68">
        <v>0.57999999999999996</v>
      </c>
      <c r="F65" s="68">
        <f t="shared" ref="F65" si="8">E65-D65</f>
        <v>0.57999999999999996</v>
      </c>
      <c r="G65" s="77" t="s">
        <v>330</v>
      </c>
      <c r="H65" s="68" t="s">
        <v>849</v>
      </c>
      <c r="I65" s="155"/>
      <c r="J65" s="159"/>
      <c r="K65" s="154"/>
      <c r="L65" s="152"/>
      <c r="M65" s="152"/>
    </row>
    <row r="66" spans="1:13" s="379" customFormat="1" x14ac:dyDescent="0.25">
      <c r="A66" s="172" t="s">
        <v>215</v>
      </c>
      <c r="B66" s="31" t="s">
        <v>216</v>
      </c>
      <c r="C66" s="173" t="s">
        <v>776</v>
      </c>
      <c r="D66" s="68">
        <v>45.6</v>
      </c>
      <c r="E66" s="68">
        <v>50.79</v>
      </c>
      <c r="F66" s="68">
        <f t="shared" ref="F66:F72" si="9">E66-D66</f>
        <v>5.1899999999999977</v>
      </c>
      <c r="G66" s="77">
        <f t="shared" ref="G66:G71" si="10">F66/D66*100</f>
        <v>11.381578947368416</v>
      </c>
      <c r="H66" s="68" t="s">
        <v>849</v>
      </c>
      <c r="I66" s="155"/>
      <c r="J66" s="161"/>
      <c r="K66" s="154"/>
      <c r="L66" s="152"/>
      <c r="M66" s="152"/>
    </row>
    <row r="67" spans="1:13" s="379" customFormat="1" x14ac:dyDescent="0.25">
      <c r="A67" s="172" t="s">
        <v>217</v>
      </c>
      <c r="B67" s="31" t="s">
        <v>218</v>
      </c>
      <c r="C67" s="173" t="s">
        <v>776</v>
      </c>
      <c r="D67" s="68">
        <v>8.9550000000000001</v>
      </c>
      <c r="E67" s="68">
        <v>11.56</v>
      </c>
      <c r="F67" s="68">
        <f t="shared" si="9"/>
        <v>2.6050000000000004</v>
      </c>
      <c r="G67" s="77">
        <f t="shared" si="10"/>
        <v>29.089893914014521</v>
      </c>
      <c r="H67" s="68" t="s">
        <v>849</v>
      </c>
      <c r="I67" s="155"/>
      <c r="J67" s="161"/>
      <c r="K67" s="154"/>
      <c r="L67" s="152"/>
      <c r="M67" s="152"/>
    </row>
    <row r="68" spans="1:13" s="379" customFormat="1" x14ac:dyDescent="0.25">
      <c r="A68" s="172" t="s">
        <v>219</v>
      </c>
      <c r="B68" s="31" t="s">
        <v>220</v>
      </c>
      <c r="C68" s="173" t="s">
        <v>776</v>
      </c>
      <c r="D68" s="68">
        <f>D69+D70</f>
        <v>1.7000000000000002</v>
      </c>
      <c r="E68" s="68">
        <f>E69+E70</f>
        <v>1.73</v>
      </c>
      <c r="F68" s="68">
        <f t="shared" si="9"/>
        <v>2.9999999999999805E-2</v>
      </c>
      <c r="G68" s="77">
        <f t="shared" si="10"/>
        <v>1.7647058823529294</v>
      </c>
      <c r="H68" s="68" t="s">
        <v>849</v>
      </c>
      <c r="I68" s="155"/>
      <c r="J68" s="161"/>
      <c r="K68" s="154"/>
      <c r="L68" s="152"/>
      <c r="M68" s="152"/>
    </row>
    <row r="69" spans="1:13" s="379" customFormat="1" x14ac:dyDescent="0.25">
      <c r="A69" s="172" t="s">
        <v>134</v>
      </c>
      <c r="B69" s="29" t="s">
        <v>221</v>
      </c>
      <c r="C69" s="173" t="s">
        <v>776</v>
      </c>
      <c r="D69" s="68">
        <v>1.6</v>
      </c>
      <c r="E69" s="68">
        <v>1.63</v>
      </c>
      <c r="F69" s="68">
        <f t="shared" si="9"/>
        <v>2.9999999999999805E-2</v>
      </c>
      <c r="G69" s="77">
        <f t="shared" si="10"/>
        <v>1.8749999999999878</v>
      </c>
      <c r="H69" s="68" t="s">
        <v>849</v>
      </c>
      <c r="I69" s="155"/>
      <c r="J69" s="159"/>
      <c r="K69" s="154"/>
      <c r="L69" s="152"/>
      <c r="M69" s="152"/>
    </row>
    <row r="70" spans="1:13" s="379" customFormat="1" x14ac:dyDescent="0.25">
      <c r="A70" s="172" t="s">
        <v>138</v>
      </c>
      <c r="B70" s="29" t="s">
        <v>222</v>
      </c>
      <c r="C70" s="173" t="s">
        <v>776</v>
      </c>
      <c r="D70" s="68">
        <v>0.1</v>
      </c>
      <c r="E70" s="68">
        <v>0.1</v>
      </c>
      <c r="F70" s="68">
        <f t="shared" si="9"/>
        <v>0</v>
      </c>
      <c r="G70" s="77">
        <f t="shared" si="10"/>
        <v>0</v>
      </c>
      <c r="H70" s="68" t="s">
        <v>849</v>
      </c>
      <c r="I70" s="155"/>
      <c r="J70" s="159"/>
      <c r="K70" s="154"/>
      <c r="L70" s="152"/>
      <c r="M70" s="152"/>
    </row>
    <row r="71" spans="1:13" s="379" customFormat="1" x14ac:dyDescent="0.25">
      <c r="A71" s="172" t="s">
        <v>223</v>
      </c>
      <c r="B71" s="31" t="s">
        <v>224</v>
      </c>
      <c r="C71" s="173" t="s">
        <v>776</v>
      </c>
      <c r="D71" s="68">
        <f>D73+D74</f>
        <v>2.4000000000000004</v>
      </c>
      <c r="E71" s="68">
        <f>E72+E73+E74</f>
        <v>1.51</v>
      </c>
      <c r="F71" s="68">
        <f t="shared" si="9"/>
        <v>-0.89000000000000035</v>
      </c>
      <c r="G71" s="77">
        <f t="shared" si="10"/>
        <v>-37.083333333333343</v>
      </c>
      <c r="H71" s="68" t="s">
        <v>849</v>
      </c>
      <c r="I71" s="155"/>
      <c r="J71" s="161"/>
      <c r="K71" s="154"/>
      <c r="L71" s="152"/>
      <c r="M71" s="152"/>
    </row>
    <row r="72" spans="1:13" s="379" customFormat="1" x14ac:dyDescent="0.25">
      <c r="A72" s="172" t="s">
        <v>225</v>
      </c>
      <c r="B72" s="29" t="s">
        <v>226</v>
      </c>
      <c r="C72" s="173" t="s">
        <v>776</v>
      </c>
      <c r="D72" s="68">
        <v>0</v>
      </c>
      <c r="E72" s="68">
        <v>0.63</v>
      </c>
      <c r="F72" s="68">
        <f t="shared" si="9"/>
        <v>0.63</v>
      </c>
      <c r="G72" s="77" t="s">
        <v>330</v>
      </c>
      <c r="H72" s="68" t="s">
        <v>849</v>
      </c>
      <c r="I72" s="155"/>
      <c r="J72" s="159"/>
      <c r="K72" s="154"/>
      <c r="L72" s="152"/>
      <c r="M72" s="152"/>
    </row>
    <row r="73" spans="1:13" s="379" customFormat="1" x14ac:dyDescent="0.25">
      <c r="A73" s="172" t="s">
        <v>227</v>
      </c>
      <c r="B73" s="29" t="s">
        <v>228</v>
      </c>
      <c r="C73" s="173" t="s">
        <v>776</v>
      </c>
      <c r="D73" s="68">
        <v>0.2</v>
      </c>
      <c r="E73" s="68">
        <v>0.19</v>
      </c>
      <c r="F73" s="68">
        <f t="shared" ref="F73:F76" si="11">E73-D73</f>
        <v>-1.0000000000000009E-2</v>
      </c>
      <c r="G73" s="77">
        <f t="shared" ref="G73:G76" si="12">F73/D73*100</f>
        <v>-5.0000000000000044</v>
      </c>
      <c r="H73" s="68" t="s">
        <v>849</v>
      </c>
      <c r="I73" s="155"/>
      <c r="J73" s="159"/>
      <c r="K73" s="154"/>
      <c r="L73" s="152"/>
      <c r="M73" s="152"/>
    </row>
    <row r="74" spans="1:13" s="379" customFormat="1" ht="16.5" thickBot="1" x14ac:dyDescent="0.3">
      <c r="A74" s="172" t="s">
        <v>229</v>
      </c>
      <c r="B74" s="29" t="s">
        <v>230</v>
      </c>
      <c r="C74" s="173" t="s">
        <v>776</v>
      </c>
      <c r="D74" s="68">
        <v>2.2000000000000002</v>
      </c>
      <c r="E74" s="197">
        <v>0.69</v>
      </c>
      <c r="F74" s="68">
        <f t="shared" si="11"/>
        <v>-1.5100000000000002</v>
      </c>
      <c r="G74" s="77">
        <f t="shared" si="12"/>
        <v>-68.63636363636364</v>
      </c>
      <c r="H74" s="68" t="s">
        <v>849</v>
      </c>
      <c r="I74" s="155"/>
      <c r="J74" s="159"/>
      <c r="K74" s="154"/>
      <c r="L74" s="152"/>
      <c r="M74" s="152"/>
    </row>
    <row r="75" spans="1:13" s="379" customFormat="1" x14ac:dyDescent="0.25">
      <c r="A75" s="172" t="s">
        <v>231</v>
      </c>
      <c r="B75" s="31" t="s">
        <v>232</v>
      </c>
      <c r="C75" s="173" t="s">
        <v>776</v>
      </c>
      <c r="D75" s="73">
        <f>D76</f>
        <v>4</v>
      </c>
      <c r="E75" s="371">
        <f>E76</f>
        <v>4.7</v>
      </c>
      <c r="F75" s="68">
        <f t="shared" si="11"/>
        <v>0.70000000000000018</v>
      </c>
      <c r="G75" s="77">
        <f t="shared" si="12"/>
        <v>17.500000000000004</v>
      </c>
      <c r="H75" s="68" t="s">
        <v>849</v>
      </c>
      <c r="I75" s="155"/>
      <c r="J75" s="161"/>
      <c r="K75" s="154"/>
      <c r="L75" s="152"/>
      <c r="M75" s="152"/>
    </row>
    <row r="76" spans="1:13" s="379" customFormat="1" x14ac:dyDescent="0.25">
      <c r="A76" s="172" t="s">
        <v>233</v>
      </c>
      <c r="B76" s="29" t="s">
        <v>234</v>
      </c>
      <c r="C76" s="173" t="s">
        <v>776</v>
      </c>
      <c r="D76" s="73">
        <v>4</v>
      </c>
      <c r="E76" s="68">
        <v>4.7</v>
      </c>
      <c r="F76" s="68">
        <f t="shared" si="11"/>
        <v>0.70000000000000018</v>
      </c>
      <c r="G76" s="77">
        <f t="shared" si="12"/>
        <v>17.500000000000004</v>
      </c>
      <c r="H76" s="68" t="s">
        <v>849</v>
      </c>
      <c r="I76" s="155"/>
      <c r="J76" s="159"/>
      <c r="K76" s="154"/>
      <c r="L76" s="152"/>
      <c r="M76" s="152"/>
    </row>
    <row r="77" spans="1:13" s="379" customFormat="1" x14ac:dyDescent="0.25">
      <c r="A77" s="172" t="s">
        <v>235</v>
      </c>
      <c r="B77" s="29" t="s">
        <v>236</v>
      </c>
      <c r="C77" s="173" t="s">
        <v>776</v>
      </c>
      <c r="D77" s="73" t="s">
        <v>849</v>
      </c>
      <c r="E77" s="68" t="s">
        <v>849</v>
      </c>
      <c r="F77" s="68" t="s">
        <v>849</v>
      </c>
      <c r="G77" s="77" t="s">
        <v>849</v>
      </c>
      <c r="H77" s="68" t="s">
        <v>849</v>
      </c>
      <c r="I77" s="155"/>
      <c r="J77" s="159"/>
      <c r="K77" s="154"/>
      <c r="L77" s="152"/>
      <c r="M77" s="152"/>
    </row>
    <row r="78" spans="1:13" s="379" customFormat="1" ht="16.5" thickBot="1" x14ac:dyDescent="0.3">
      <c r="A78" s="172" t="s">
        <v>237</v>
      </c>
      <c r="B78" s="29" t="s">
        <v>238</v>
      </c>
      <c r="C78" s="173" t="s">
        <v>776</v>
      </c>
      <c r="D78" s="73" t="s">
        <v>849</v>
      </c>
      <c r="E78" s="195" t="s">
        <v>849</v>
      </c>
      <c r="F78" s="68" t="s">
        <v>849</v>
      </c>
      <c r="G78" s="77" t="s">
        <v>849</v>
      </c>
      <c r="H78" s="68" t="s">
        <v>849</v>
      </c>
      <c r="I78" s="155"/>
      <c r="J78" s="159"/>
      <c r="K78" s="154"/>
      <c r="L78" s="152"/>
      <c r="M78" s="152"/>
    </row>
    <row r="79" spans="1:13" s="379" customFormat="1" x14ac:dyDescent="0.25">
      <c r="A79" s="172" t="s">
        <v>239</v>
      </c>
      <c r="B79" s="34" t="s">
        <v>240</v>
      </c>
      <c r="C79" s="173" t="s">
        <v>776</v>
      </c>
      <c r="D79" s="378">
        <f>D21-D36</f>
        <v>6.5</v>
      </c>
      <c r="E79" s="372">
        <f>E21-E36</f>
        <v>9.3899999999999864</v>
      </c>
      <c r="F79" s="68">
        <f>E79-D79</f>
        <v>2.8899999999999864</v>
      </c>
      <c r="G79" s="77">
        <f>F79/D79*100</f>
        <v>44.461538461538254</v>
      </c>
      <c r="H79" s="68" t="s">
        <v>849</v>
      </c>
      <c r="I79" s="155"/>
      <c r="J79" s="153"/>
      <c r="K79" s="154"/>
      <c r="L79" s="152"/>
      <c r="M79" s="152"/>
    </row>
    <row r="80" spans="1:13" s="379" customFormat="1" x14ac:dyDescent="0.25">
      <c r="A80" s="172" t="s">
        <v>241</v>
      </c>
      <c r="B80" s="26" t="s">
        <v>161</v>
      </c>
      <c r="C80" s="173" t="s">
        <v>776</v>
      </c>
      <c r="D80" s="73" t="s">
        <v>849</v>
      </c>
      <c r="E80" s="68" t="s">
        <v>849</v>
      </c>
      <c r="F80" s="68" t="s">
        <v>849</v>
      </c>
      <c r="G80" s="77" t="s">
        <v>849</v>
      </c>
      <c r="H80" s="68" t="s">
        <v>849</v>
      </c>
      <c r="I80" s="155"/>
      <c r="J80" s="156"/>
      <c r="K80" s="154"/>
      <c r="L80" s="152"/>
      <c r="M80" s="152"/>
    </row>
    <row r="81" spans="1:13" s="379" customFormat="1" ht="31.5" x14ac:dyDescent="0.25">
      <c r="A81" s="172" t="s">
        <v>242</v>
      </c>
      <c r="B81" s="30" t="s">
        <v>162</v>
      </c>
      <c r="C81" s="173" t="s">
        <v>776</v>
      </c>
      <c r="D81" s="73" t="s">
        <v>849</v>
      </c>
      <c r="E81" s="68" t="s">
        <v>849</v>
      </c>
      <c r="F81" s="68" t="s">
        <v>849</v>
      </c>
      <c r="G81" s="77" t="s">
        <v>849</v>
      </c>
      <c r="H81" s="68" t="s">
        <v>849</v>
      </c>
      <c r="I81" s="155"/>
      <c r="J81" s="160"/>
      <c r="K81" s="154"/>
      <c r="L81" s="152"/>
      <c r="M81" s="152"/>
    </row>
    <row r="82" spans="1:13" s="379" customFormat="1" ht="31.5" x14ac:dyDescent="0.25">
      <c r="A82" s="172" t="s">
        <v>243</v>
      </c>
      <c r="B82" s="30" t="s">
        <v>163</v>
      </c>
      <c r="C82" s="173" t="s">
        <v>776</v>
      </c>
      <c r="D82" s="73" t="s">
        <v>849</v>
      </c>
      <c r="E82" s="68" t="s">
        <v>849</v>
      </c>
      <c r="F82" s="68" t="s">
        <v>849</v>
      </c>
      <c r="G82" s="77" t="s">
        <v>849</v>
      </c>
      <c r="H82" s="68" t="s">
        <v>849</v>
      </c>
      <c r="I82" s="155"/>
      <c r="J82" s="160"/>
      <c r="K82" s="154"/>
      <c r="L82" s="152"/>
      <c r="M82" s="152"/>
    </row>
    <row r="83" spans="1:13" s="379" customFormat="1" ht="31.5" x14ac:dyDescent="0.25">
      <c r="A83" s="172" t="s">
        <v>244</v>
      </c>
      <c r="B83" s="30" t="s">
        <v>164</v>
      </c>
      <c r="C83" s="173" t="s">
        <v>776</v>
      </c>
      <c r="D83" s="73" t="s">
        <v>849</v>
      </c>
      <c r="E83" s="68" t="s">
        <v>849</v>
      </c>
      <c r="F83" s="68" t="s">
        <v>849</v>
      </c>
      <c r="G83" s="77" t="s">
        <v>849</v>
      </c>
      <c r="H83" s="68" t="s">
        <v>849</v>
      </c>
      <c r="I83" s="155"/>
      <c r="J83" s="160"/>
      <c r="K83" s="154"/>
      <c r="L83" s="152"/>
      <c r="M83" s="152"/>
    </row>
    <row r="84" spans="1:13" s="379" customFormat="1" x14ac:dyDescent="0.25">
      <c r="A84" s="172" t="s">
        <v>245</v>
      </c>
      <c r="B84" s="26" t="s">
        <v>165</v>
      </c>
      <c r="C84" s="173" t="s">
        <v>776</v>
      </c>
      <c r="D84" s="73" t="s">
        <v>849</v>
      </c>
      <c r="E84" s="68" t="s">
        <v>849</v>
      </c>
      <c r="F84" s="68" t="s">
        <v>849</v>
      </c>
      <c r="G84" s="77" t="s">
        <v>849</v>
      </c>
      <c r="H84" s="68" t="s">
        <v>849</v>
      </c>
      <c r="I84" s="155"/>
      <c r="J84" s="156"/>
      <c r="K84" s="154"/>
      <c r="L84" s="152"/>
      <c r="M84" s="152"/>
    </row>
    <row r="85" spans="1:13" s="379" customFormat="1" x14ac:dyDescent="0.25">
      <c r="A85" s="172" t="s">
        <v>246</v>
      </c>
      <c r="B85" s="26" t="s">
        <v>166</v>
      </c>
      <c r="C85" s="173" t="s">
        <v>776</v>
      </c>
      <c r="D85" s="73">
        <v>6.5</v>
      </c>
      <c r="E85" s="73">
        <v>7.26</v>
      </c>
      <c r="F85" s="73">
        <f>E85-D85</f>
        <v>0.75999999999999979</v>
      </c>
      <c r="G85" s="91">
        <f>F85/D85*100</f>
        <v>11.69230769230769</v>
      </c>
      <c r="H85" s="68" t="s">
        <v>849</v>
      </c>
      <c r="I85" s="155"/>
      <c r="J85" s="156"/>
      <c r="K85" s="154"/>
      <c r="L85" s="152"/>
      <c r="M85" s="152"/>
    </row>
    <row r="86" spans="1:13" s="379" customFormat="1" x14ac:dyDescent="0.25">
      <c r="A86" s="172" t="s">
        <v>247</v>
      </c>
      <c r="B86" s="26" t="s">
        <v>167</v>
      </c>
      <c r="C86" s="173" t="s">
        <v>776</v>
      </c>
      <c r="D86" s="73" t="s">
        <v>849</v>
      </c>
      <c r="E86" s="73" t="s">
        <v>849</v>
      </c>
      <c r="F86" s="68" t="s">
        <v>849</v>
      </c>
      <c r="G86" s="77" t="s">
        <v>849</v>
      </c>
      <c r="H86" s="68" t="s">
        <v>849</v>
      </c>
      <c r="I86" s="155"/>
      <c r="J86" s="156"/>
      <c r="K86" s="154"/>
      <c r="L86" s="152"/>
      <c r="M86" s="152"/>
    </row>
    <row r="87" spans="1:13" s="379" customFormat="1" x14ac:dyDescent="0.25">
      <c r="A87" s="172" t="s">
        <v>248</v>
      </c>
      <c r="B87" s="26" t="s">
        <v>169</v>
      </c>
      <c r="C87" s="173" t="s">
        <v>776</v>
      </c>
      <c r="D87" s="73">
        <v>0</v>
      </c>
      <c r="E87" s="79">
        <f>E29-E44</f>
        <v>0.22999999999999998</v>
      </c>
      <c r="F87" s="68">
        <f t="shared" ref="F87" si="13">E87-D87</f>
        <v>0.22999999999999998</v>
      </c>
      <c r="G87" s="77" t="s">
        <v>330</v>
      </c>
      <c r="H87" s="68" t="s">
        <v>849</v>
      </c>
      <c r="I87" s="155"/>
      <c r="J87" s="156"/>
      <c r="K87" s="154"/>
      <c r="L87" s="152"/>
      <c r="M87" s="152"/>
    </row>
    <row r="88" spans="1:13" s="379" customFormat="1" x14ac:dyDescent="0.25">
      <c r="A88" s="172" t="s">
        <v>249</v>
      </c>
      <c r="B88" s="26" t="s">
        <v>171</v>
      </c>
      <c r="C88" s="173" t="s">
        <v>776</v>
      </c>
      <c r="D88" s="73" t="s">
        <v>849</v>
      </c>
      <c r="E88" s="73" t="s">
        <v>849</v>
      </c>
      <c r="F88" s="68" t="s">
        <v>849</v>
      </c>
      <c r="G88" s="77" t="s">
        <v>849</v>
      </c>
      <c r="H88" s="68" t="s">
        <v>849</v>
      </c>
      <c r="I88" s="155"/>
      <c r="J88" s="156"/>
      <c r="K88" s="154"/>
      <c r="L88" s="152"/>
      <c r="M88" s="152"/>
    </row>
    <row r="89" spans="1:13" s="379" customFormat="1" x14ac:dyDescent="0.25">
      <c r="A89" s="172" t="s">
        <v>250</v>
      </c>
      <c r="B89" s="26" t="s">
        <v>173</v>
      </c>
      <c r="C89" s="173" t="s">
        <v>776</v>
      </c>
      <c r="D89" s="73" t="s">
        <v>849</v>
      </c>
      <c r="E89" s="73" t="s">
        <v>849</v>
      </c>
      <c r="F89" s="68" t="s">
        <v>849</v>
      </c>
      <c r="G89" s="77" t="s">
        <v>849</v>
      </c>
      <c r="H89" s="68" t="s">
        <v>849</v>
      </c>
      <c r="I89" s="155"/>
      <c r="J89" s="156"/>
      <c r="K89" s="154"/>
      <c r="L89" s="152"/>
      <c r="M89" s="152"/>
    </row>
    <row r="90" spans="1:13" s="379" customFormat="1" ht="31.5" x14ac:dyDescent="0.25">
      <c r="A90" s="172" t="s">
        <v>251</v>
      </c>
      <c r="B90" s="28" t="s">
        <v>175</v>
      </c>
      <c r="C90" s="173" t="s">
        <v>776</v>
      </c>
      <c r="D90" s="73" t="s">
        <v>849</v>
      </c>
      <c r="E90" s="73" t="s">
        <v>849</v>
      </c>
      <c r="F90" s="68" t="s">
        <v>849</v>
      </c>
      <c r="G90" s="77" t="s">
        <v>849</v>
      </c>
      <c r="H90" s="68" t="s">
        <v>849</v>
      </c>
      <c r="I90" s="155"/>
      <c r="J90" s="157"/>
      <c r="K90" s="154"/>
      <c r="L90" s="152"/>
      <c r="M90" s="152"/>
    </row>
    <row r="91" spans="1:13" s="379" customFormat="1" x14ac:dyDescent="0.25">
      <c r="A91" s="172" t="s">
        <v>252</v>
      </c>
      <c r="B91" s="30" t="s">
        <v>90</v>
      </c>
      <c r="C91" s="173" t="s">
        <v>776</v>
      </c>
      <c r="D91" s="73" t="s">
        <v>849</v>
      </c>
      <c r="E91" s="73" t="s">
        <v>849</v>
      </c>
      <c r="F91" s="68" t="s">
        <v>849</v>
      </c>
      <c r="G91" s="77" t="s">
        <v>849</v>
      </c>
      <c r="H91" s="68" t="s">
        <v>849</v>
      </c>
      <c r="I91" s="155"/>
      <c r="J91" s="160"/>
      <c r="K91" s="154"/>
      <c r="L91" s="152"/>
      <c r="M91" s="152"/>
    </row>
    <row r="92" spans="1:13" s="379" customFormat="1" x14ac:dyDescent="0.25">
      <c r="A92" s="172" t="s">
        <v>253</v>
      </c>
      <c r="B92" s="29" t="s">
        <v>91</v>
      </c>
      <c r="C92" s="173" t="s">
        <v>776</v>
      </c>
      <c r="D92" s="73" t="s">
        <v>849</v>
      </c>
      <c r="E92" s="73" t="s">
        <v>849</v>
      </c>
      <c r="F92" s="68" t="s">
        <v>849</v>
      </c>
      <c r="G92" s="77" t="s">
        <v>849</v>
      </c>
      <c r="H92" s="68" t="s">
        <v>849</v>
      </c>
      <c r="I92" s="155"/>
      <c r="J92" s="159"/>
      <c r="K92" s="154"/>
      <c r="L92" s="152"/>
      <c r="M92" s="152"/>
    </row>
    <row r="93" spans="1:13" s="379" customFormat="1" x14ac:dyDescent="0.25">
      <c r="A93" s="172" t="s">
        <v>254</v>
      </c>
      <c r="B93" s="26" t="s">
        <v>179</v>
      </c>
      <c r="C93" s="173" t="s">
        <v>776</v>
      </c>
      <c r="D93" s="73">
        <v>0</v>
      </c>
      <c r="E93" s="79">
        <f>E35-E50</f>
        <v>1.9</v>
      </c>
      <c r="F93" s="68">
        <f t="shared" ref="F93" si="14">E93-D93</f>
        <v>1.9</v>
      </c>
      <c r="G93" s="77" t="s">
        <v>330</v>
      </c>
      <c r="H93" s="68" t="s">
        <v>849</v>
      </c>
      <c r="I93" s="155"/>
      <c r="J93" s="156"/>
      <c r="K93" s="154"/>
      <c r="L93" s="152"/>
      <c r="M93" s="152"/>
    </row>
    <row r="94" spans="1:13" s="379" customFormat="1" x14ac:dyDescent="0.25">
      <c r="A94" s="172" t="s">
        <v>255</v>
      </c>
      <c r="B94" s="34" t="s">
        <v>256</v>
      </c>
      <c r="C94" s="173" t="s">
        <v>776</v>
      </c>
      <c r="D94" s="73">
        <f>D95-D101</f>
        <v>-4.7</v>
      </c>
      <c r="E94" s="68">
        <f>E95-E101</f>
        <v>-5.4799999999999995</v>
      </c>
      <c r="F94" s="68">
        <f t="shared" ref="F94:F99" si="15">E94-D94</f>
        <v>-0.77999999999999936</v>
      </c>
      <c r="G94" s="77">
        <f t="shared" ref="G94:G95" si="16">F94/D94*100</f>
        <v>16.595744680851048</v>
      </c>
      <c r="H94" s="68" t="s">
        <v>849</v>
      </c>
      <c r="I94" s="155"/>
      <c r="J94" s="153"/>
      <c r="K94" s="154"/>
      <c r="L94" s="152"/>
      <c r="M94" s="152"/>
    </row>
    <row r="95" spans="1:13" s="379" customFormat="1" x14ac:dyDescent="0.25">
      <c r="A95" s="172" t="s">
        <v>25</v>
      </c>
      <c r="B95" s="28" t="s">
        <v>257</v>
      </c>
      <c r="C95" s="173" t="s">
        <v>776</v>
      </c>
      <c r="D95" s="73">
        <v>1</v>
      </c>
      <c r="E95" s="68">
        <f>E97+E98+E100</f>
        <v>1.05</v>
      </c>
      <c r="F95" s="68">
        <f t="shared" si="15"/>
        <v>5.0000000000000044E-2</v>
      </c>
      <c r="G95" s="77">
        <f t="shared" si="16"/>
        <v>5.0000000000000044</v>
      </c>
      <c r="H95" s="68" t="s">
        <v>849</v>
      </c>
      <c r="I95" s="155"/>
      <c r="J95" s="157"/>
      <c r="K95" s="154"/>
      <c r="L95" s="152"/>
      <c r="M95" s="152"/>
    </row>
    <row r="96" spans="1:13" s="379" customFormat="1" x14ac:dyDescent="0.25">
      <c r="A96" s="172" t="s">
        <v>258</v>
      </c>
      <c r="B96" s="30" t="s">
        <v>259</v>
      </c>
      <c r="C96" s="173" t="s">
        <v>776</v>
      </c>
      <c r="D96" s="73" t="s">
        <v>849</v>
      </c>
      <c r="E96" s="68" t="s">
        <v>849</v>
      </c>
      <c r="F96" s="68" t="s">
        <v>849</v>
      </c>
      <c r="G96" s="77" t="s">
        <v>849</v>
      </c>
      <c r="H96" s="68" t="s">
        <v>849</v>
      </c>
      <c r="I96" s="155"/>
      <c r="J96" s="160"/>
      <c r="K96" s="154"/>
      <c r="L96" s="152"/>
      <c r="M96" s="152"/>
    </row>
    <row r="97" spans="1:13" s="379" customFormat="1" x14ac:dyDescent="0.25">
      <c r="A97" s="172" t="s">
        <v>260</v>
      </c>
      <c r="B97" s="30" t="s">
        <v>261</v>
      </c>
      <c r="C97" s="173" t="s">
        <v>776</v>
      </c>
      <c r="D97" s="73">
        <v>0</v>
      </c>
      <c r="E97" s="68">
        <v>0.14000000000000001</v>
      </c>
      <c r="F97" s="68">
        <f t="shared" si="15"/>
        <v>0.14000000000000001</v>
      </c>
      <c r="G97" s="77" t="s">
        <v>330</v>
      </c>
      <c r="H97" s="68" t="s">
        <v>849</v>
      </c>
      <c r="I97" s="155"/>
      <c r="J97" s="160"/>
      <c r="K97" s="154"/>
      <c r="L97" s="152"/>
      <c r="M97" s="152"/>
    </row>
    <row r="98" spans="1:13" s="379" customFormat="1" x14ac:dyDescent="0.25">
      <c r="A98" s="172" t="s">
        <v>262</v>
      </c>
      <c r="B98" s="30" t="s">
        <v>263</v>
      </c>
      <c r="C98" s="173" t="s">
        <v>776</v>
      </c>
      <c r="D98" s="73">
        <v>0</v>
      </c>
      <c r="E98" s="68">
        <v>0.63</v>
      </c>
      <c r="F98" s="68">
        <f t="shared" si="15"/>
        <v>0.63</v>
      </c>
      <c r="G98" s="77" t="s">
        <v>330</v>
      </c>
      <c r="H98" s="68" t="s">
        <v>849</v>
      </c>
      <c r="I98" s="155"/>
      <c r="J98" s="160"/>
      <c r="K98" s="154"/>
      <c r="L98" s="152"/>
      <c r="M98" s="152"/>
    </row>
    <row r="99" spans="1:13" s="379" customFormat="1" x14ac:dyDescent="0.25">
      <c r="A99" s="172" t="s">
        <v>264</v>
      </c>
      <c r="B99" s="32" t="s">
        <v>265</v>
      </c>
      <c r="C99" s="173" t="s">
        <v>776</v>
      </c>
      <c r="D99" s="73">
        <v>0</v>
      </c>
      <c r="E99" s="68">
        <v>0.63</v>
      </c>
      <c r="F99" s="68">
        <f t="shared" si="15"/>
        <v>0.63</v>
      </c>
      <c r="G99" s="77" t="s">
        <v>330</v>
      </c>
      <c r="H99" s="68" t="s">
        <v>849</v>
      </c>
      <c r="I99" s="155"/>
      <c r="J99" s="162"/>
      <c r="K99" s="154"/>
      <c r="L99" s="152"/>
      <c r="M99" s="152"/>
    </row>
    <row r="100" spans="1:13" s="379" customFormat="1" x14ac:dyDescent="0.25">
      <c r="A100" s="172" t="s">
        <v>266</v>
      </c>
      <c r="B100" s="29" t="s">
        <v>267</v>
      </c>
      <c r="C100" s="173" t="s">
        <v>776</v>
      </c>
      <c r="D100" s="73">
        <v>1</v>
      </c>
      <c r="E100" s="68">
        <v>0.28000000000000003</v>
      </c>
      <c r="F100" s="68">
        <f t="shared" ref="F100:F105" si="17">E100-D100</f>
        <v>-0.72</v>
      </c>
      <c r="G100" s="77">
        <f t="shared" ref="G100:G101" si="18">F100/D100*100</f>
        <v>-72</v>
      </c>
      <c r="H100" s="68" t="s">
        <v>849</v>
      </c>
      <c r="I100" s="155"/>
      <c r="J100" s="159"/>
      <c r="K100" s="154"/>
      <c r="L100" s="152"/>
      <c r="M100" s="152"/>
    </row>
    <row r="101" spans="1:13" s="379" customFormat="1" x14ac:dyDescent="0.25">
      <c r="A101" s="172" t="s">
        <v>26</v>
      </c>
      <c r="B101" s="31" t="s">
        <v>224</v>
      </c>
      <c r="C101" s="173" t="s">
        <v>776</v>
      </c>
      <c r="D101" s="73">
        <f>D106</f>
        <v>5.7</v>
      </c>
      <c r="E101" s="68">
        <f>E102+E104+E106</f>
        <v>6.5299999999999994</v>
      </c>
      <c r="F101" s="68">
        <f t="shared" si="17"/>
        <v>0.82999999999999918</v>
      </c>
      <c r="G101" s="77">
        <f t="shared" si="18"/>
        <v>14.561403508771914</v>
      </c>
      <c r="H101" s="68" t="s">
        <v>849</v>
      </c>
      <c r="I101" s="155"/>
      <c r="J101" s="161"/>
      <c r="K101" s="154"/>
      <c r="L101" s="152"/>
      <c r="M101" s="152"/>
    </row>
    <row r="102" spans="1:13" s="379" customFormat="1" x14ac:dyDescent="0.25">
      <c r="A102" s="172" t="s">
        <v>268</v>
      </c>
      <c r="B102" s="29" t="s">
        <v>269</v>
      </c>
      <c r="C102" s="173" t="s">
        <v>776</v>
      </c>
      <c r="D102" s="73">
        <v>0</v>
      </c>
      <c r="E102" s="68">
        <v>0.48</v>
      </c>
      <c r="F102" s="68">
        <f t="shared" si="17"/>
        <v>0.48</v>
      </c>
      <c r="G102" s="77" t="s">
        <v>330</v>
      </c>
      <c r="H102" s="68" t="s">
        <v>849</v>
      </c>
      <c r="I102" s="155"/>
      <c r="J102" s="159"/>
      <c r="K102" s="154"/>
      <c r="L102" s="152"/>
      <c r="M102" s="152"/>
    </row>
    <row r="103" spans="1:13" s="379" customFormat="1" x14ac:dyDescent="0.25">
      <c r="A103" s="172" t="s">
        <v>270</v>
      </c>
      <c r="B103" s="29" t="s">
        <v>271</v>
      </c>
      <c r="C103" s="173" t="s">
        <v>776</v>
      </c>
      <c r="D103" s="73" t="s">
        <v>849</v>
      </c>
      <c r="E103" s="68" t="s">
        <v>849</v>
      </c>
      <c r="F103" s="68" t="s">
        <v>849</v>
      </c>
      <c r="G103" s="77" t="s">
        <v>849</v>
      </c>
      <c r="H103" s="68" t="s">
        <v>849</v>
      </c>
      <c r="I103" s="155"/>
      <c r="J103" s="159"/>
      <c r="K103" s="154"/>
      <c r="L103" s="152"/>
      <c r="M103" s="152"/>
    </row>
    <row r="104" spans="1:13" s="379" customFormat="1" x14ac:dyDescent="0.25">
      <c r="A104" s="172" t="s">
        <v>272</v>
      </c>
      <c r="B104" s="29" t="s">
        <v>273</v>
      </c>
      <c r="C104" s="173" t="s">
        <v>776</v>
      </c>
      <c r="D104" s="73">
        <v>0</v>
      </c>
      <c r="E104" s="68">
        <v>0.63</v>
      </c>
      <c r="F104" s="68">
        <f t="shared" si="17"/>
        <v>0.63</v>
      </c>
      <c r="G104" s="77" t="s">
        <v>330</v>
      </c>
      <c r="H104" s="68" t="s">
        <v>849</v>
      </c>
      <c r="I104" s="155"/>
      <c r="J104" s="159"/>
      <c r="K104" s="154"/>
      <c r="L104" s="152"/>
      <c r="M104" s="152"/>
    </row>
    <row r="105" spans="1:13" s="379" customFormat="1" x14ac:dyDescent="0.25">
      <c r="A105" s="172" t="s">
        <v>274</v>
      </c>
      <c r="B105" s="32" t="s">
        <v>275</v>
      </c>
      <c r="C105" s="173" t="s">
        <v>776</v>
      </c>
      <c r="D105" s="73">
        <v>0</v>
      </c>
      <c r="E105" s="68">
        <v>0.63</v>
      </c>
      <c r="F105" s="68">
        <f t="shared" si="17"/>
        <v>0.63</v>
      </c>
      <c r="G105" s="77" t="s">
        <v>330</v>
      </c>
      <c r="H105" s="68" t="s">
        <v>849</v>
      </c>
      <c r="I105" s="155"/>
      <c r="J105" s="162"/>
      <c r="K105" s="154"/>
      <c r="L105" s="152"/>
      <c r="M105" s="152"/>
    </row>
    <row r="106" spans="1:13" s="379" customFormat="1" x14ac:dyDescent="0.25">
      <c r="A106" s="172" t="s">
        <v>276</v>
      </c>
      <c r="B106" s="29" t="s">
        <v>277</v>
      </c>
      <c r="C106" s="173" t="s">
        <v>776</v>
      </c>
      <c r="D106" s="73">
        <v>5.7</v>
      </c>
      <c r="E106" s="68">
        <v>5.42</v>
      </c>
      <c r="F106" s="68">
        <f t="shared" ref="F106:F107" si="19">E106-D106</f>
        <v>-0.28000000000000025</v>
      </c>
      <c r="G106" s="77">
        <f t="shared" ref="G106:G107" si="20">F106/D106*100</f>
        <v>-4.9122807017543906</v>
      </c>
      <c r="H106" s="68" t="s">
        <v>849</v>
      </c>
      <c r="I106" s="155"/>
      <c r="J106" s="159"/>
      <c r="K106" s="154"/>
      <c r="L106" s="152"/>
      <c r="M106" s="152"/>
    </row>
    <row r="107" spans="1:13" s="379" customFormat="1" x14ac:dyDescent="0.25">
      <c r="A107" s="172" t="s">
        <v>278</v>
      </c>
      <c r="B107" s="34" t="s">
        <v>279</v>
      </c>
      <c r="C107" s="173" t="s">
        <v>776</v>
      </c>
      <c r="D107" s="73">
        <f>D79+D94</f>
        <v>1.7999999999999998</v>
      </c>
      <c r="E107" s="68">
        <f>E79+E94</f>
        <v>3.9099999999999868</v>
      </c>
      <c r="F107" s="68">
        <f t="shared" si="19"/>
        <v>2.109999999999987</v>
      </c>
      <c r="G107" s="77">
        <f t="shared" si="20"/>
        <v>117.22222222222152</v>
      </c>
      <c r="H107" s="68" t="s">
        <v>849</v>
      </c>
      <c r="I107" s="155"/>
      <c r="J107" s="153"/>
      <c r="K107" s="154"/>
      <c r="L107" s="152"/>
      <c r="M107" s="152"/>
    </row>
    <row r="108" spans="1:13" s="379" customFormat="1" ht="31.5" x14ac:dyDescent="0.25">
      <c r="A108" s="172" t="s">
        <v>27</v>
      </c>
      <c r="B108" s="28" t="s">
        <v>280</v>
      </c>
      <c r="C108" s="173" t="s">
        <v>776</v>
      </c>
      <c r="D108" s="73" t="s">
        <v>849</v>
      </c>
      <c r="E108" s="68" t="s">
        <v>849</v>
      </c>
      <c r="F108" s="68" t="s">
        <v>849</v>
      </c>
      <c r="G108" s="77" t="s">
        <v>849</v>
      </c>
      <c r="H108" s="68" t="s">
        <v>849</v>
      </c>
      <c r="I108" s="155"/>
      <c r="J108" s="157"/>
      <c r="K108" s="154"/>
      <c r="L108" s="152"/>
      <c r="M108" s="152"/>
    </row>
    <row r="109" spans="1:13" s="379" customFormat="1" ht="31.5" x14ac:dyDescent="0.25">
      <c r="A109" s="172" t="s">
        <v>281</v>
      </c>
      <c r="B109" s="30" t="s">
        <v>162</v>
      </c>
      <c r="C109" s="173" t="s">
        <v>776</v>
      </c>
      <c r="D109" s="73" t="s">
        <v>849</v>
      </c>
      <c r="E109" s="68" t="s">
        <v>849</v>
      </c>
      <c r="F109" s="68" t="s">
        <v>849</v>
      </c>
      <c r="G109" s="77" t="s">
        <v>849</v>
      </c>
      <c r="H109" s="68" t="s">
        <v>849</v>
      </c>
      <c r="I109" s="155"/>
      <c r="J109" s="160"/>
      <c r="K109" s="154"/>
      <c r="L109" s="152"/>
      <c r="M109" s="152"/>
    </row>
    <row r="110" spans="1:13" s="379" customFormat="1" ht="31.5" x14ac:dyDescent="0.25">
      <c r="A110" s="172" t="s">
        <v>282</v>
      </c>
      <c r="B110" s="30" t="s">
        <v>163</v>
      </c>
      <c r="C110" s="173" t="s">
        <v>776</v>
      </c>
      <c r="D110" s="73" t="s">
        <v>849</v>
      </c>
      <c r="E110" s="68" t="s">
        <v>849</v>
      </c>
      <c r="F110" s="68" t="s">
        <v>849</v>
      </c>
      <c r="G110" s="77" t="s">
        <v>849</v>
      </c>
      <c r="H110" s="68" t="s">
        <v>849</v>
      </c>
      <c r="I110" s="155"/>
      <c r="J110" s="160"/>
      <c r="K110" s="154"/>
      <c r="L110" s="152"/>
      <c r="M110" s="152"/>
    </row>
    <row r="111" spans="1:13" s="379" customFormat="1" ht="31.5" x14ac:dyDescent="0.25">
      <c r="A111" s="172" t="s">
        <v>283</v>
      </c>
      <c r="B111" s="30" t="s">
        <v>164</v>
      </c>
      <c r="C111" s="173" t="s">
        <v>776</v>
      </c>
      <c r="D111" s="73" t="s">
        <v>849</v>
      </c>
      <c r="E111" s="68" t="s">
        <v>849</v>
      </c>
      <c r="F111" s="68" t="s">
        <v>849</v>
      </c>
      <c r="G111" s="77" t="s">
        <v>849</v>
      </c>
      <c r="H111" s="68" t="s">
        <v>849</v>
      </c>
      <c r="I111" s="155"/>
      <c r="J111" s="160"/>
      <c r="K111" s="154"/>
      <c r="L111" s="152"/>
      <c r="M111" s="152"/>
    </row>
    <row r="112" spans="1:13" s="379" customFormat="1" x14ac:dyDescent="0.25">
      <c r="A112" s="172" t="s">
        <v>28</v>
      </c>
      <c r="B112" s="26" t="s">
        <v>165</v>
      </c>
      <c r="C112" s="173" t="s">
        <v>776</v>
      </c>
      <c r="D112" s="73" t="s">
        <v>849</v>
      </c>
      <c r="E112" s="68" t="s">
        <v>849</v>
      </c>
      <c r="F112" s="68" t="s">
        <v>849</v>
      </c>
      <c r="G112" s="77" t="s">
        <v>849</v>
      </c>
      <c r="H112" s="68" t="s">
        <v>849</v>
      </c>
      <c r="I112" s="155"/>
      <c r="J112" s="156"/>
      <c r="K112" s="154"/>
      <c r="L112" s="152"/>
      <c r="M112" s="152"/>
    </row>
    <row r="113" spans="1:13" s="379" customFormat="1" x14ac:dyDescent="0.25">
      <c r="A113" s="172" t="s">
        <v>29</v>
      </c>
      <c r="B113" s="26" t="s">
        <v>166</v>
      </c>
      <c r="C113" s="173" t="s">
        <v>776</v>
      </c>
      <c r="D113" s="73">
        <v>1.8</v>
      </c>
      <c r="E113" s="73">
        <v>1.78</v>
      </c>
      <c r="F113" s="68">
        <f>E113-D113</f>
        <v>-2.0000000000000018E-2</v>
      </c>
      <c r="G113" s="77">
        <f>F113/D113*100</f>
        <v>-1.111111111111112</v>
      </c>
      <c r="H113" s="68" t="s">
        <v>849</v>
      </c>
      <c r="I113" s="155"/>
      <c r="J113" s="156"/>
      <c r="K113" s="154"/>
      <c r="L113" s="152"/>
      <c r="M113" s="152"/>
    </row>
    <row r="114" spans="1:13" s="379" customFormat="1" x14ac:dyDescent="0.25">
      <c r="A114" s="172" t="s">
        <v>30</v>
      </c>
      <c r="B114" s="26" t="s">
        <v>167</v>
      </c>
      <c r="C114" s="173" t="s">
        <v>776</v>
      </c>
      <c r="D114" s="73" t="s">
        <v>849</v>
      </c>
      <c r="E114" s="73" t="s">
        <v>849</v>
      </c>
      <c r="F114" s="68" t="s">
        <v>849</v>
      </c>
      <c r="G114" s="77" t="s">
        <v>849</v>
      </c>
      <c r="H114" s="68" t="s">
        <v>849</v>
      </c>
      <c r="I114" s="155"/>
      <c r="J114" s="156"/>
      <c r="K114" s="154"/>
      <c r="L114" s="152"/>
      <c r="M114" s="152"/>
    </row>
    <row r="115" spans="1:13" s="379" customFormat="1" x14ac:dyDescent="0.25">
      <c r="A115" s="172" t="s">
        <v>284</v>
      </c>
      <c r="B115" s="26" t="s">
        <v>169</v>
      </c>
      <c r="C115" s="173" t="s">
        <v>776</v>
      </c>
      <c r="D115" s="73">
        <v>0</v>
      </c>
      <c r="E115" s="79">
        <v>0.22999999999999998</v>
      </c>
      <c r="F115" s="68">
        <f>E115-D115</f>
        <v>0.22999999999999998</v>
      </c>
      <c r="G115" s="77" t="s">
        <v>330</v>
      </c>
      <c r="H115" s="68" t="s">
        <v>849</v>
      </c>
      <c r="I115" s="155"/>
      <c r="J115" s="156"/>
      <c r="K115" s="154"/>
      <c r="L115" s="152"/>
      <c r="M115" s="152"/>
    </row>
    <row r="116" spans="1:13" s="379" customFormat="1" x14ac:dyDescent="0.25">
      <c r="A116" s="172" t="s">
        <v>285</v>
      </c>
      <c r="B116" s="26" t="s">
        <v>171</v>
      </c>
      <c r="C116" s="173" t="s">
        <v>776</v>
      </c>
      <c r="D116" s="73" t="s">
        <v>849</v>
      </c>
      <c r="E116" s="73" t="s">
        <v>849</v>
      </c>
      <c r="F116" s="68" t="s">
        <v>849</v>
      </c>
      <c r="G116" s="77" t="s">
        <v>849</v>
      </c>
      <c r="H116" s="68" t="s">
        <v>849</v>
      </c>
      <c r="I116" s="155"/>
      <c r="J116" s="156"/>
      <c r="K116" s="154"/>
      <c r="L116" s="152"/>
      <c r="M116" s="152"/>
    </row>
    <row r="117" spans="1:13" s="379" customFormat="1" x14ac:dyDescent="0.25">
      <c r="A117" s="172" t="s">
        <v>286</v>
      </c>
      <c r="B117" s="26" t="s">
        <v>173</v>
      </c>
      <c r="C117" s="173" t="s">
        <v>776</v>
      </c>
      <c r="D117" s="73" t="s">
        <v>849</v>
      </c>
      <c r="E117" s="73" t="s">
        <v>849</v>
      </c>
      <c r="F117" s="68" t="s">
        <v>849</v>
      </c>
      <c r="G117" s="77" t="s">
        <v>849</v>
      </c>
      <c r="H117" s="68" t="s">
        <v>849</v>
      </c>
      <c r="I117" s="155"/>
      <c r="J117" s="156"/>
      <c r="K117" s="154"/>
      <c r="L117" s="152"/>
      <c r="M117" s="152"/>
    </row>
    <row r="118" spans="1:13" s="379" customFormat="1" ht="31.5" x14ac:dyDescent="0.25">
      <c r="A118" s="172" t="s">
        <v>287</v>
      </c>
      <c r="B118" s="28" t="s">
        <v>175</v>
      </c>
      <c r="C118" s="173" t="s">
        <v>776</v>
      </c>
      <c r="D118" s="73" t="s">
        <v>849</v>
      </c>
      <c r="E118" s="73" t="s">
        <v>849</v>
      </c>
      <c r="F118" s="68" t="s">
        <v>849</v>
      </c>
      <c r="G118" s="77" t="s">
        <v>849</v>
      </c>
      <c r="H118" s="68" t="s">
        <v>849</v>
      </c>
      <c r="I118" s="155"/>
      <c r="J118" s="157"/>
      <c r="K118" s="154"/>
      <c r="L118" s="152"/>
      <c r="M118" s="152"/>
    </row>
    <row r="119" spans="1:13" s="379" customFormat="1" x14ac:dyDescent="0.25">
      <c r="A119" s="172" t="s">
        <v>288</v>
      </c>
      <c r="B119" s="29" t="s">
        <v>90</v>
      </c>
      <c r="C119" s="173" t="s">
        <v>776</v>
      </c>
      <c r="D119" s="73" t="s">
        <v>849</v>
      </c>
      <c r="E119" s="73" t="s">
        <v>849</v>
      </c>
      <c r="F119" s="68" t="s">
        <v>849</v>
      </c>
      <c r="G119" s="77" t="s">
        <v>849</v>
      </c>
      <c r="H119" s="68" t="s">
        <v>849</v>
      </c>
      <c r="I119" s="155"/>
      <c r="J119" s="159"/>
      <c r="K119" s="154"/>
      <c r="L119" s="152"/>
      <c r="M119" s="152"/>
    </row>
    <row r="120" spans="1:13" s="379" customFormat="1" x14ac:dyDescent="0.25">
      <c r="A120" s="172" t="s">
        <v>289</v>
      </c>
      <c r="B120" s="29" t="s">
        <v>91</v>
      </c>
      <c r="C120" s="173" t="s">
        <v>776</v>
      </c>
      <c r="D120" s="73" t="s">
        <v>849</v>
      </c>
      <c r="E120" s="73" t="s">
        <v>849</v>
      </c>
      <c r="F120" s="68" t="s">
        <v>849</v>
      </c>
      <c r="G120" s="77" t="s">
        <v>849</v>
      </c>
      <c r="H120" s="68" t="s">
        <v>849</v>
      </c>
      <c r="I120" s="155"/>
      <c r="J120" s="159"/>
      <c r="K120" s="154"/>
      <c r="L120" s="152"/>
      <c r="M120" s="152"/>
    </row>
    <row r="121" spans="1:13" s="379" customFormat="1" x14ac:dyDescent="0.25">
      <c r="A121" s="172" t="s">
        <v>290</v>
      </c>
      <c r="B121" s="26" t="s">
        <v>179</v>
      </c>
      <c r="C121" s="173" t="s">
        <v>776</v>
      </c>
      <c r="D121" s="73">
        <v>0</v>
      </c>
      <c r="E121" s="73">
        <v>1.9</v>
      </c>
      <c r="F121" s="68">
        <f t="shared" ref="F121:F122" si="21">E121-D121</f>
        <v>1.9</v>
      </c>
      <c r="G121" s="77" t="s">
        <v>330</v>
      </c>
      <c r="H121" s="68" t="s">
        <v>849</v>
      </c>
      <c r="I121" s="155"/>
      <c r="J121" s="156"/>
      <c r="K121" s="154"/>
      <c r="L121" s="152"/>
      <c r="M121" s="152"/>
    </row>
    <row r="122" spans="1:13" s="379" customFormat="1" x14ac:dyDescent="0.25">
      <c r="A122" s="172" t="s">
        <v>291</v>
      </c>
      <c r="B122" s="34" t="s">
        <v>292</v>
      </c>
      <c r="C122" s="173" t="s">
        <v>776</v>
      </c>
      <c r="D122" s="73">
        <v>1.8</v>
      </c>
      <c r="E122" s="68">
        <v>3.48</v>
      </c>
      <c r="F122" s="68">
        <f t="shared" si="21"/>
        <v>1.68</v>
      </c>
      <c r="G122" s="77">
        <f t="shared" ref="G122" si="22">F122/D122*100</f>
        <v>93.333333333333329</v>
      </c>
      <c r="H122" s="68" t="s">
        <v>849</v>
      </c>
      <c r="I122" s="155"/>
      <c r="J122" s="153"/>
      <c r="K122" s="154"/>
      <c r="L122" s="152"/>
      <c r="M122" s="152"/>
    </row>
    <row r="123" spans="1:13" s="379" customFormat="1" x14ac:dyDescent="0.25">
      <c r="A123" s="172" t="s">
        <v>31</v>
      </c>
      <c r="B123" s="26" t="s">
        <v>161</v>
      </c>
      <c r="C123" s="173" t="s">
        <v>776</v>
      </c>
      <c r="D123" s="73" t="s">
        <v>849</v>
      </c>
      <c r="E123" s="68" t="s">
        <v>849</v>
      </c>
      <c r="F123" s="68" t="s">
        <v>849</v>
      </c>
      <c r="G123" s="77" t="s">
        <v>849</v>
      </c>
      <c r="H123" s="68" t="s">
        <v>849</v>
      </c>
      <c r="I123" s="155"/>
      <c r="J123" s="156"/>
      <c r="K123" s="154"/>
      <c r="L123" s="152"/>
      <c r="M123" s="152"/>
    </row>
    <row r="124" spans="1:13" s="379" customFormat="1" ht="31.5" x14ac:dyDescent="0.25">
      <c r="A124" s="172" t="s">
        <v>293</v>
      </c>
      <c r="B124" s="30" t="s">
        <v>162</v>
      </c>
      <c r="C124" s="173" t="s">
        <v>776</v>
      </c>
      <c r="D124" s="73" t="s">
        <v>849</v>
      </c>
      <c r="E124" s="68" t="s">
        <v>849</v>
      </c>
      <c r="F124" s="68" t="s">
        <v>849</v>
      </c>
      <c r="G124" s="77" t="s">
        <v>849</v>
      </c>
      <c r="H124" s="68" t="s">
        <v>849</v>
      </c>
      <c r="I124" s="155"/>
      <c r="J124" s="160"/>
      <c r="K124" s="154"/>
      <c r="L124" s="152"/>
      <c r="M124" s="152"/>
    </row>
    <row r="125" spans="1:13" s="379" customFormat="1" ht="31.5" x14ac:dyDescent="0.25">
      <c r="A125" s="172" t="s">
        <v>294</v>
      </c>
      <c r="B125" s="30" t="s">
        <v>163</v>
      </c>
      <c r="C125" s="173" t="s">
        <v>776</v>
      </c>
      <c r="D125" s="73" t="s">
        <v>849</v>
      </c>
      <c r="E125" s="68" t="s">
        <v>849</v>
      </c>
      <c r="F125" s="68" t="s">
        <v>849</v>
      </c>
      <c r="G125" s="77" t="s">
        <v>849</v>
      </c>
      <c r="H125" s="68" t="s">
        <v>849</v>
      </c>
      <c r="I125" s="155"/>
      <c r="J125" s="160"/>
      <c r="K125" s="154"/>
      <c r="L125" s="152"/>
      <c r="M125" s="152"/>
    </row>
    <row r="126" spans="1:13" s="379" customFormat="1" ht="31.5" x14ac:dyDescent="0.25">
      <c r="A126" s="172" t="s">
        <v>295</v>
      </c>
      <c r="B126" s="30" t="s">
        <v>164</v>
      </c>
      <c r="C126" s="173" t="s">
        <v>776</v>
      </c>
      <c r="D126" s="73" t="s">
        <v>849</v>
      </c>
      <c r="E126" s="68" t="s">
        <v>849</v>
      </c>
      <c r="F126" s="68" t="s">
        <v>849</v>
      </c>
      <c r="G126" s="77" t="s">
        <v>849</v>
      </c>
      <c r="H126" s="68" t="s">
        <v>849</v>
      </c>
      <c r="I126" s="155"/>
      <c r="J126" s="160"/>
      <c r="K126" s="154"/>
      <c r="L126" s="152"/>
      <c r="M126" s="152"/>
    </row>
    <row r="127" spans="1:13" s="379" customFormat="1" x14ac:dyDescent="0.25">
      <c r="A127" s="172" t="s">
        <v>32</v>
      </c>
      <c r="B127" s="31" t="s">
        <v>296</v>
      </c>
      <c r="C127" s="173" t="s">
        <v>776</v>
      </c>
      <c r="D127" s="73" t="s">
        <v>849</v>
      </c>
      <c r="E127" s="68" t="s">
        <v>849</v>
      </c>
      <c r="F127" s="68" t="s">
        <v>849</v>
      </c>
      <c r="G127" s="77" t="s">
        <v>849</v>
      </c>
      <c r="H127" s="68" t="s">
        <v>849</v>
      </c>
      <c r="I127" s="155"/>
      <c r="J127" s="161"/>
      <c r="K127" s="154"/>
      <c r="L127" s="152"/>
      <c r="M127" s="152"/>
    </row>
    <row r="128" spans="1:13" s="379" customFormat="1" x14ac:dyDescent="0.25">
      <c r="A128" s="172" t="s">
        <v>33</v>
      </c>
      <c r="B128" s="31" t="s">
        <v>297</v>
      </c>
      <c r="C128" s="173" t="s">
        <v>776</v>
      </c>
      <c r="D128" s="73">
        <v>1.8</v>
      </c>
      <c r="E128" s="68">
        <v>3.0539999999999998</v>
      </c>
      <c r="F128" s="68">
        <f>E128-D128</f>
        <v>1.2539999999999998</v>
      </c>
      <c r="G128" s="77">
        <f>F128/D128*100</f>
        <v>69.666666666666657</v>
      </c>
      <c r="H128" s="68" t="s">
        <v>849</v>
      </c>
      <c r="I128" s="155"/>
      <c r="J128" s="161"/>
      <c r="K128" s="154"/>
      <c r="L128" s="152"/>
      <c r="M128" s="152"/>
    </row>
    <row r="129" spans="1:13" s="379" customFormat="1" x14ac:dyDescent="0.25">
      <c r="A129" s="172" t="s">
        <v>34</v>
      </c>
      <c r="B129" s="31" t="s">
        <v>298</v>
      </c>
      <c r="C129" s="173" t="s">
        <v>776</v>
      </c>
      <c r="D129" s="73" t="s">
        <v>849</v>
      </c>
      <c r="E129" s="68" t="s">
        <v>849</v>
      </c>
      <c r="F129" s="68" t="s">
        <v>849</v>
      </c>
      <c r="G129" s="77" t="s">
        <v>849</v>
      </c>
      <c r="H129" s="68" t="s">
        <v>849</v>
      </c>
      <c r="I129" s="155"/>
      <c r="J129" s="161"/>
      <c r="K129" s="154"/>
      <c r="L129" s="152"/>
      <c r="M129" s="152"/>
    </row>
    <row r="130" spans="1:13" s="379" customFormat="1" x14ac:dyDescent="0.25">
      <c r="A130" s="172" t="s">
        <v>299</v>
      </c>
      <c r="B130" s="31" t="s">
        <v>300</v>
      </c>
      <c r="C130" s="173" t="s">
        <v>776</v>
      </c>
      <c r="D130" s="73">
        <v>0</v>
      </c>
      <c r="E130" s="68">
        <v>4.5999999999999999E-2</v>
      </c>
      <c r="F130" s="68">
        <f>E130-D130</f>
        <v>4.5999999999999999E-2</v>
      </c>
      <c r="G130" s="77" t="s">
        <v>330</v>
      </c>
      <c r="H130" s="68" t="s">
        <v>849</v>
      </c>
      <c r="I130" s="155"/>
      <c r="J130" s="161"/>
      <c r="K130" s="154"/>
      <c r="L130" s="152"/>
      <c r="M130" s="152"/>
    </row>
    <row r="131" spans="1:13" s="379" customFormat="1" x14ac:dyDescent="0.25">
      <c r="A131" s="172" t="s">
        <v>301</v>
      </c>
      <c r="B131" s="31" t="s">
        <v>302</v>
      </c>
      <c r="C131" s="173" t="s">
        <v>776</v>
      </c>
      <c r="D131" s="73" t="s">
        <v>849</v>
      </c>
      <c r="E131" s="68" t="s">
        <v>849</v>
      </c>
      <c r="F131" s="68" t="s">
        <v>849</v>
      </c>
      <c r="G131" s="77" t="s">
        <v>849</v>
      </c>
      <c r="H131" s="68" t="s">
        <v>849</v>
      </c>
      <c r="I131" s="155"/>
      <c r="J131" s="161"/>
      <c r="K131" s="154"/>
      <c r="L131" s="152"/>
      <c r="M131" s="152"/>
    </row>
    <row r="132" spans="1:13" s="379" customFormat="1" x14ac:dyDescent="0.25">
      <c r="A132" s="172" t="s">
        <v>303</v>
      </c>
      <c r="B132" s="31" t="s">
        <v>304</v>
      </c>
      <c r="C132" s="173" t="s">
        <v>776</v>
      </c>
      <c r="D132" s="73" t="s">
        <v>849</v>
      </c>
      <c r="E132" s="68" t="s">
        <v>849</v>
      </c>
      <c r="F132" s="68" t="s">
        <v>849</v>
      </c>
      <c r="G132" s="77" t="s">
        <v>849</v>
      </c>
      <c r="H132" s="68" t="s">
        <v>849</v>
      </c>
      <c r="I132" s="155"/>
      <c r="J132" s="161"/>
      <c r="K132" s="154"/>
      <c r="L132" s="152"/>
      <c r="M132" s="152"/>
    </row>
    <row r="133" spans="1:13" s="379" customFormat="1" ht="31.5" x14ac:dyDescent="0.25">
      <c r="A133" s="172" t="s">
        <v>305</v>
      </c>
      <c r="B133" s="31" t="s">
        <v>175</v>
      </c>
      <c r="C133" s="173" t="s">
        <v>776</v>
      </c>
      <c r="D133" s="73" t="s">
        <v>849</v>
      </c>
      <c r="E133" s="68" t="s">
        <v>849</v>
      </c>
      <c r="F133" s="68" t="s">
        <v>849</v>
      </c>
      <c r="G133" s="77" t="s">
        <v>849</v>
      </c>
      <c r="H133" s="68" t="s">
        <v>849</v>
      </c>
      <c r="I133" s="155"/>
      <c r="J133" s="161"/>
      <c r="K133" s="154"/>
      <c r="L133" s="152"/>
      <c r="M133" s="152"/>
    </row>
    <row r="134" spans="1:13" s="379" customFormat="1" x14ac:dyDescent="0.25">
      <c r="A134" s="172" t="s">
        <v>306</v>
      </c>
      <c r="B134" s="29" t="s">
        <v>307</v>
      </c>
      <c r="C134" s="173" t="s">
        <v>776</v>
      </c>
      <c r="D134" s="73" t="s">
        <v>849</v>
      </c>
      <c r="E134" s="68" t="s">
        <v>849</v>
      </c>
      <c r="F134" s="68" t="s">
        <v>849</v>
      </c>
      <c r="G134" s="77" t="s">
        <v>849</v>
      </c>
      <c r="H134" s="68" t="s">
        <v>849</v>
      </c>
      <c r="I134" s="155"/>
      <c r="J134" s="159"/>
      <c r="K134" s="154"/>
      <c r="L134" s="152"/>
      <c r="M134" s="152"/>
    </row>
    <row r="135" spans="1:13" s="379" customFormat="1" x14ac:dyDescent="0.25">
      <c r="A135" s="172" t="s">
        <v>308</v>
      </c>
      <c r="B135" s="29" t="s">
        <v>91</v>
      </c>
      <c r="C135" s="173" t="s">
        <v>776</v>
      </c>
      <c r="D135" s="73" t="s">
        <v>849</v>
      </c>
      <c r="E135" s="68" t="s">
        <v>849</v>
      </c>
      <c r="F135" s="68" t="s">
        <v>849</v>
      </c>
      <c r="G135" s="77" t="s">
        <v>849</v>
      </c>
      <c r="H135" s="68" t="s">
        <v>849</v>
      </c>
      <c r="I135" s="155"/>
      <c r="J135" s="159"/>
      <c r="K135" s="154"/>
      <c r="L135" s="152"/>
      <c r="M135" s="152"/>
    </row>
    <row r="136" spans="1:13" s="379" customFormat="1" x14ac:dyDescent="0.25">
      <c r="A136" s="172" t="s">
        <v>309</v>
      </c>
      <c r="B136" s="31" t="s">
        <v>310</v>
      </c>
      <c r="C136" s="173" t="s">
        <v>776</v>
      </c>
      <c r="D136" s="73">
        <v>0</v>
      </c>
      <c r="E136" s="68">
        <v>0.38</v>
      </c>
      <c r="F136" s="68">
        <f t="shared" ref="F136:F137" si="23">E136-D136</f>
        <v>0.38</v>
      </c>
      <c r="G136" s="77" t="s">
        <v>330</v>
      </c>
      <c r="H136" s="68" t="s">
        <v>849</v>
      </c>
      <c r="I136" s="155"/>
      <c r="J136" s="161"/>
      <c r="K136" s="154"/>
      <c r="L136" s="152"/>
      <c r="M136" s="152"/>
    </row>
    <row r="137" spans="1:13" s="379" customFormat="1" x14ac:dyDescent="0.25">
      <c r="A137" s="172" t="s">
        <v>311</v>
      </c>
      <c r="B137" s="34" t="s">
        <v>312</v>
      </c>
      <c r="C137" s="173" t="s">
        <v>776</v>
      </c>
      <c r="D137" s="73">
        <f>D107-D122</f>
        <v>0</v>
      </c>
      <c r="E137" s="68">
        <f>E107-E122</f>
        <v>0.42999999999998684</v>
      </c>
      <c r="F137" s="68">
        <f t="shared" si="23"/>
        <v>0.42999999999998684</v>
      </c>
      <c r="G137" s="77" t="s">
        <v>330</v>
      </c>
      <c r="H137" s="68" t="s">
        <v>849</v>
      </c>
      <c r="I137" s="155"/>
      <c r="J137" s="153"/>
      <c r="K137" s="154"/>
      <c r="L137" s="152"/>
      <c r="M137" s="152"/>
    </row>
    <row r="138" spans="1:13" s="379" customFormat="1" x14ac:dyDescent="0.25">
      <c r="A138" s="172" t="s">
        <v>35</v>
      </c>
      <c r="B138" s="26" t="s">
        <v>161</v>
      </c>
      <c r="C138" s="173" t="s">
        <v>776</v>
      </c>
      <c r="D138" s="73" t="s">
        <v>849</v>
      </c>
      <c r="E138" s="68" t="s">
        <v>849</v>
      </c>
      <c r="F138" s="68" t="s">
        <v>849</v>
      </c>
      <c r="G138" s="77" t="s">
        <v>849</v>
      </c>
      <c r="H138" s="68" t="s">
        <v>849</v>
      </c>
      <c r="I138" s="155"/>
      <c r="J138" s="156"/>
      <c r="K138" s="154"/>
      <c r="L138" s="152"/>
      <c r="M138" s="152"/>
    </row>
    <row r="139" spans="1:13" s="379" customFormat="1" ht="31.5" x14ac:dyDescent="0.25">
      <c r="A139" s="172" t="s">
        <v>313</v>
      </c>
      <c r="B139" s="30" t="s">
        <v>162</v>
      </c>
      <c r="C139" s="173" t="s">
        <v>776</v>
      </c>
      <c r="D139" s="73" t="s">
        <v>849</v>
      </c>
      <c r="E139" s="68" t="s">
        <v>849</v>
      </c>
      <c r="F139" s="68" t="s">
        <v>849</v>
      </c>
      <c r="G139" s="77" t="s">
        <v>849</v>
      </c>
      <c r="H139" s="68" t="s">
        <v>849</v>
      </c>
      <c r="I139" s="155"/>
      <c r="J139" s="160"/>
      <c r="K139" s="154"/>
      <c r="L139" s="152"/>
      <c r="M139" s="152"/>
    </row>
    <row r="140" spans="1:13" s="379" customFormat="1" ht="31.5" x14ac:dyDescent="0.25">
      <c r="A140" s="172" t="s">
        <v>314</v>
      </c>
      <c r="B140" s="30" t="s">
        <v>163</v>
      </c>
      <c r="C140" s="173" t="s">
        <v>776</v>
      </c>
      <c r="D140" s="73" t="s">
        <v>849</v>
      </c>
      <c r="E140" s="68" t="s">
        <v>849</v>
      </c>
      <c r="F140" s="68" t="s">
        <v>849</v>
      </c>
      <c r="G140" s="77" t="s">
        <v>849</v>
      </c>
      <c r="H140" s="68" t="s">
        <v>849</v>
      </c>
      <c r="I140" s="155"/>
      <c r="J140" s="160"/>
      <c r="K140" s="154"/>
      <c r="L140" s="152"/>
      <c r="M140" s="152"/>
    </row>
    <row r="141" spans="1:13" s="379" customFormat="1" ht="31.5" x14ac:dyDescent="0.25">
      <c r="A141" s="172" t="s">
        <v>315</v>
      </c>
      <c r="B141" s="30" t="s">
        <v>164</v>
      </c>
      <c r="C141" s="173" t="s">
        <v>776</v>
      </c>
      <c r="D141" s="73" t="s">
        <v>849</v>
      </c>
      <c r="E141" s="68" t="s">
        <v>849</v>
      </c>
      <c r="F141" s="68" t="s">
        <v>849</v>
      </c>
      <c r="G141" s="77" t="s">
        <v>849</v>
      </c>
      <c r="H141" s="68" t="s">
        <v>849</v>
      </c>
      <c r="I141" s="155"/>
      <c r="J141" s="160"/>
      <c r="K141" s="154"/>
      <c r="L141" s="152"/>
      <c r="M141" s="152"/>
    </row>
    <row r="142" spans="1:13" s="379" customFormat="1" x14ac:dyDescent="0.25">
      <c r="A142" s="172" t="s">
        <v>36</v>
      </c>
      <c r="B142" s="26" t="s">
        <v>165</v>
      </c>
      <c r="C142" s="173" t="s">
        <v>776</v>
      </c>
      <c r="D142" s="73" t="s">
        <v>849</v>
      </c>
      <c r="E142" s="68" t="s">
        <v>849</v>
      </c>
      <c r="F142" s="68" t="s">
        <v>849</v>
      </c>
      <c r="G142" s="77" t="s">
        <v>849</v>
      </c>
      <c r="H142" s="68" t="s">
        <v>849</v>
      </c>
      <c r="I142" s="155"/>
      <c r="J142" s="156"/>
      <c r="K142" s="154"/>
      <c r="L142" s="152"/>
      <c r="M142" s="152"/>
    </row>
    <row r="143" spans="1:13" s="379" customFormat="1" x14ac:dyDescent="0.25">
      <c r="A143" s="172" t="s">
        <v>37</v>
      </c>
      <c r="B143" s="26" t="s">
        <v>166</v>
      </c>
      <c r="C143" s="173" t="s">
        <v>776</v>
      </c>
      <c r="D143" s="73">
        <v>0</v>
      </c>
      <c r="E143" s="68">
        <v>-1.27</v>
      </c>
      <c r="F143" s="68">
        <f t="shared" ref="F143" si="24">E143-D143</f>
        <v>-1.27</v>
      </c>
      <c r="G143" s="77" t="s">
        <v>330</v>
      </c>
      <c r="H143" s="68" t="s">
        <v>849</v>
      </c>
      <c r="I143" s="155"/>
      <c r="J143" s="156"/>
      <c r="K143" s="154"/>
      <c r="L143" s="152"/>
      <c r="M143" s="152"/>
    </row>
    <row r="144" spans="1:13" s="379" customFormat="1" x14ac:dyDescent="0.25">
      <c r="A144" s="172" t="s">
        <v>38</v>
      </c>
      <c r="B144" s="26" t="s">
        <v>167</v>
      </c>
      <c r="C144" s="173" t="s">
        <v>776</v>
      </c>
      <c r="D144" s="73" t="s">
        <v>849</v>
      </c>
      <c r="E144" s="68" t="s">
        <v>849</v>
      </c>
      <c r="F144" s="68" t="s">
        <v>849</v>
      </c>
      <c r="G144" s="77" t="s">
        <v>849</v>
      </c>
      <c r="H144" s="68" t="s">
        <v>849</v>
      </c>
      <c r="I144" s="155"/>
      <c r="J144" s="156"/>
      <c r="K144" s="154"/>
      <c r="L144" s="152"/>
      <c r="M144" s="152"/>
    </row>
    <row r="145" spans="1:13" s="379" customFormat="1" x14ac:dyDescent="0.25">
      <c r="A145" s="172" t="s">
        <v>316</v>
      </c>
      <c r="B145" s="28" t="s">
        <v>169</v>
      </c>
      <c r="C145" s="173" t="s">
        <v>776</v>
      </c>
      <c r="D145" s="73">
        <v>0</v>
      </c>
      <c r="E145" s="68">
        <v>0.18</v>
      </c>
      <c r="F145" s="68">
        <f>E145-D145</f>
        <v>0.18</v>
      </c>
      <c r="G145" s="77" t="s">
        <v>330</v>
      </c>
      <c r="H145" s="68" t="s">
        <v>849</v>
      </c>
      <c r="I145" s="155"/>
      <c r="J145" s="157"/>
      <c r="K145" s="154"/>
      <c r="L145" s="152"/>
      <c r="M145" s="152"/>
    </row>
    <row r="146" spans="1:13" s="379" customFormat="1" x14ac:dyDescent="0.25">
      <c r="A146" s="172" t="s">
        <v>317</v>
      </c>
      <c r="B146" s="26" t="s">
        <v>171</v>
      </c>
      <c r="C146" s="173" t="s">
        <v>776</v>
      </c>
      <c r="D146" s="73" t="s">
        <v>849</v>
      </c>
      <c r="E146" s="68" t="s">
        <v>849</v>
      </c>
      <c r="F146" s="68" t="s">
        <v>849</v>
      </c>
      <c r="G146" s="77" t="s">
        <v>849</v>
      </c>
      <c r="H146" s="68" t="s">
        <v>849</v>
      </c>
      <c r="I146" s="155"/>
      <c r="J146" s="156"/>
      <c r="K146" s="154"/>
      <c r="L146" s="152"/>
      <c r="M146" s="152"/>
    </row>
    <row r="147" spans="1:13" s="379" customFormat="1" x14ac:dyDescent="0.25">
      <c r="A147" s="172" t="s">
        <v>318</v>
      </c>
      <c r="B147" s="26" t="s">
        <v>173</v>
      </c>
      <c r="C147" s="173" t="s">
        <v>776</v>
      </c>
      <c r="D147" s="73" t="s">
        <v>849</v>
      </c>
      <c r="E147" s="68" t="s">
        <v>849</v>
      </c>
      <c r="F147" s="68" t="s">
        <v>849</v>
      </c>
      <c r="G147" s="77" t="s">
        <v>849</v>
      </c>
      <c r="H147" s="68" t="s">
        <v>849</v>
      </c>
      <c r="I147" s="155"/>
      <c r="J147" s="156"/>
      <c r="K147" s="154"/>
      <c r="L147" s="152"/>
      <c r="M147" s="152"/>
    </row>
    <row r="148" spans="1:13" s="379" customFormat="1" ht="31.5" x14ac:dyDescent="0.25">
      <c r="A148" s="172" t="s">
        <v>319</v>
      </c>
      <c r="B148" s="28" t="s">
        <v>175</v>
      </c>
      <c r="C148" s="173" t="s">
        <v>776</v>
      </c>
      <c r="D148" s="73" t="s">
        <v>849</v>
      </c>
      <c r="E148" s="68" t="s">
        <v>849</v>
      </c>
      <c r="F148" s="68" t="s">
        <v>849</v>
      </c>
      <c r="G148" s="77" t="s">
        <v>849</v>
      </c>
      <c r="H148" s="68" t="s">
        <v>849</v>
      </c>
      <c r="I148" s="155"/>
      <c r="J148" s="157"/>
      <c r="K148" s="154"/>
      <c r="L148" s="152"/>
      <c r="M148" s="152"/>
    </row>
    <row r="149" spans="1:13" s="379" customFormat="1" x14ac:dyDescent="0.25">
      <c r="A149" s="172" t="s">
        <v>320</v>
      </c>
      <c r="B149" s="29" t="s">
        <v>90</v>
      </c>
      <c r="C149" s="173" t="s">
        <v>776</v>
      </c>
      <c r="D149" s="73" t="s">
        <v>849</v>
      </c>
      <c r="E149" s="68" t="s">
        <v>849</v>
      </c>
      <c r="F149" s="68" t="s">
        <v>849</v>
      </c>
      <c r="G149" s="77" t="s">
        <v>849</v>
      </c>
      <c r="H149" s="68" t="s">
        <v>849</v>
      </c>
      <c r="I149" s="155"/>
      <c r="J149" s="159"/>
      <c r="K149" s="154"/>
      <c r="L149" s="152"/>
      <c r="M149" s="152"/>
    </row>
    <row r="150" spans="1:13" s="379" customFormat="1" x14ac:dyDescent="0.25">
      <c r="A150" s="172" t="s">
        <v>321</v>
      </c>
      <c r="B150" s="29" t="s">
        <v>91</v>
      </c>
      <c r="C150" s="173" t="s">
        <v>776</v>
      </c>
      <c r="D150" s="73" t="s">
        <v>849</v>
      </c>
      <c r="E150" s="68" t="s">
        <v>849</v>
      </c>
      <c r="F150" s="68" t="s">
        <v>849</v>
      </c>
      <c r="G150" s="77" t="s">
        <v>849</v>
      </c>
      <c r="H150" s="68" t="s">
        <v>849</v>
      </c>
      <c r="I150" s="155"/>
      <c r="J150" s="159"/>
      <c r="K150" s="154"/>
      <c r="L150" s="152"/>
      <c r="M150" s="152"/>
    </row>
    <row r="151" spans="1:13" s="379" customFormat="1" x14ac:dyDescent="0.25">
      <c r="A151" s="172" t="s">
        <v>322</v>
      </c>
      <c r="B151" s="26" t="s">
        <v>179</v>
      </c>
      <c r="C151" s="173" t="s">
        <v>776</v>
      </c>
      <c r="D151" s="73">
        <v>0</v>
      </c>
      <c r="E151" s="68">
        <v>1.52</v>
      </c>
      <c r="F151" s="68">
        <f>E151-D151</f>
        <v>1.52</v>
      </c>
      <c r="G151" s="77" t="s">
        <v>330</v>
      </c>
      <c r="H151" s="68" t="s">
        <v>849</v>
      </c>
      <c r="I151" s="155"/>
      <c r="J151" s="156"/>
      <c r="K151" s="154"/>
      <c r="L151" s="152"/>
      <c r="M151" s="152"/>
    </row>
    <row r="152" spans="1:13" s="379" customFormat="1" x14ac:dyDescent="0.25">
      <c r="A152" s="172" t="s">
        <v>323</v>
      </c>
      <c r="B152" s="34" t="s">
        <v>324</v>
      </c>
      <c r="C152" s="173" t="s">
        <v>776</v>
      </c>
      <c r="D152" s="73" t="s">
        <v>849</v>
      </c>
      <c r="E152" s="68" t="s">
        <v>849</v>
      </c>
      <c r="F152" s="68" t="s">
        <v>849</v>
      </c>
      <c r="G152" s="77" t="s">
        <v>849</v>
      </c>
      <c r="H152" s="68" t="s">
        <v>849</v>
      </c>
      <c r="I152" s="155"/>
      <c r="J152" s="153"/>
      <c r="K152" s="154"/>
      <c r="L152" s="152"/>
      <c r="M152" s="152"/>
    </row>
    <row r="153" spans="1:13" s="379" customFormat="1" x14ac:dyDescent="0.25">
      <c r="A153" s="172" t="s">
        <v>39</v>
      </c>
      <c r="B153" s="31" t="s">
        <v>325</v>
      </c>
      <c r="C153" s="173" t="s">
        <v>776</v>
      </c>
      <c r="D153" s="73" t="s">
        <v>849</v>
      </c>
      <c r="E153" s="68" t="s">
        <v>849</v>
      </c>
      <c r="F153" s="68" t="s">
        <v>849</v>
      </c>
      <c r="G153" s="77" t="s">
        <v>849</v>
      </c>
      <c r="H153" s="68" t="s">
        <v>849</v>
      </c>
      <c r="I153" s="155"/>
      <c r="J153" s="161"/>
      <c r="K153" s="154"/>
      <c r="L153" s="152"/>
      <c r="M153" s="152"/>
    </row>
    <row r="154" spans="1:13" s="379" customFormat="1" x14ac:dyDescent="0.25">
      <c r="A154" s="172" t="s">
        <v>40</v>
      </c>
      <c r="B154" s="31" t="s">
        <v>326</v>
      </c>
      <c r="C154" s="173" t="s">
        <v>776</v>
      </c>
      <c r="D154" s="73" t="s">
        <v>849</v>
      </c>
      <c r="E154" s="68" t="s">
        <v>849</v>
      </c>
      <c r="F154" s="68" t="s">
        <v>849</v>
      </c>
      <c r="G154" s="77" t="s">
        <v>849</v>
      </c>
      <c r="H154" s="68" t="s">
        <v>849</v>
      </c>
      <c r="I154" s="155"/>
      <c r="J154" s="161"/>
      <c r="K154" s="154"/>
      <c r="L154" s="152"/>
      <c r="M154" s="152"/>
    </row>
    <row r="155" spans="1:13" s="379" customFormat="1" x14ac:dyDescent="0.25">
      <c r="A155" s="172" t="s">
        <v>41</v>
      </c>
      <c r="B155" s="31" t="s">
        <v>327</v>
      </c>
      <c r="C155" s="173" t="s">
        <v>776</v>
      </c>
      <c r="D155" s="73" t="s">
        <v>849</v>
      </c>
      <c r="E155" s="68" t="s">
        <v>849</v>
      </c>
      <c r="F155" s="68" t="s">
        <v>849</v>
      </c>
      <c r="G155" s="77" t="s">
        <v>849</v>
      </c>
      <c r="H155" s="68" t="s">
        <v>849</v>
      </c>
      <c r="I155" s="155"/>
      <c r="J155" s="161"/>
      <c r="K155" s="154"/>
      <c r="L155" s="152"/>
      <c r="M155" s="152"/>
    </row>
    <row r="156" spans="1:13" s="379" customFormat="1" ht="16.5" thickBot="1" x14ac:dyDescent="0.3">
      <c r="A156" s="172" t="s">
        <v>42</v>
      </c>
      <c r="B156" s="31" t="s">
        <v>328</v>
      </c>
      <c r="C156" s="173" t="s">
        <v>776</v>
      </c>
      <c r="D156" s="73" t="s">
        <v>849</v>
      </c>
      <c r="E156" s="196" t="s">
        <v>849</v>
      </c>
      <c r="F156" s="68" t="s">
        <v>849</v>
      </c>
      <c r="G156" s="77" t="s">
        <v>849</v>
      </c>
      <c r="H156" s="68" t="s">
        <v>849</v>
      </c>
      <c r="I156" s="155"/>
      <c r="J156" s="161"/>
      <c r="K156" s="154"/>
      <c r="L156" s="152"/>
      <c r="M156" s="152"/>
    </row>
    <row r="157" spans="1:13" s="379" customFormat="1" x14ac:dyDescent="0.25">
      <c r="A157" s="172" t="s">
        <v>329</v>
      </c>
      <c r="B157" s="34" t="s">
        <v>232</v>
      </c>
      <c r="C157" s="173" t="s">
        <v>330</v>
      </c>
      <c r="D157" s="73"/>
      <c r="E157" s="371"/>
      <c r="F157" s="68"/>
      <c r="G157" s="77"/>
      <c r="H157" s="68"/>
      <c r="I157" s="155"/>
      <c r="J157" s="153"/>
      <c r="K157" s="154"/>
      <c r="L157" s="152"/>
      <c r="M157" s="152"/>
    </row>
    <row r="158" spans="1:13" s="379" customFormat="1" ht="31.5" x14ac:dyDescent="0.25">
      <c r="A158" s="172" t="s">
        <v>43</v>
      </c>
      <c r="B158" s="31" t="s">
        <v>331</v>
      </c>
      <c r="C158" s="173" t="s">
        <v>776</v>
      </c>
      <c r="D158" s="73">
        <f>D107+D67</f>
        <v>10.754999999999999</v>
      </c>
      <c r="E158" s="68">
        <f>E107+E67</f>
        <v>15.469999999999988</v>
      </c>
      <c r="F158" s="68">
        <f>E158-D158</f>
        <v>4.7149999999999892</v>
      </c>
      <c r="G158" s="77">
        <f>F158/D158*100</f>
        <v>43.840074384007345</v>
      </c>
      <c r="H158" s="68" t="s">
        <v>849</v>
      </c>
      <c r="I158" s="155"/>
      <c r="J158" s="161"/>
      <c r="K158" s="154"/>
      <c r="L158" s="152"/>
      <c r="M158" s="152"/>
    </row>
    <row r="159" spans="1:13" s="379" customFormat="1" x14ac:dyDescent="0.25">
      <c r="A159" s="172" t="s">
        <v>44</v>
      </c>
      <c r="B159" s="31" t="s">
        <v>332</v>
      </c>
      <c r="C159" s="173" t="s">
        <v>776</v>
      </c>
      <c r="D159" s="73" t="s">
        <v>849</v>
      </c>
      <c r="E159" s="68" t="s">
        <v>849</v>
      </c>
      <c r="F159" s="68" t="s">
        <v>849</v>
      </c>
      <c r="G159" s="68" t="s">
        <v>849</v>
      </c>
      <c r="H159" s="68" t="s">
        <v>849</v>
      </c>
      <c r="I159" s="155"/>
      <c r="J159" s="161"/>
      <c r="K159" s="154"/>
      <c r="L159" s="152"/>
      <c r="M159" s="152"/>
    </row>
    <row r="160" spans="1:13" s="379" customFormat="1" x14ac:dyDescent="0.25">
      <c r="A160" s="172" t="s">
        <v>333</v>
      </c>
      <c r="B160" s="30" t="s">
        <v>334</v>
      </c>
      <c r="C160" s="173" t="s">
        <v>776</v>
      </c>
      <c r="D160" s="73" t="s">
        <v>849</v>
      </c>
      <c r="E160" s="68" t="s">
        <v>849</v>
      </c>
      <c r="F160" s="68" t="s">
        <v>849</v>
      </c>
      <c r="G160" s="68" t="s">
        <v>849</v>
      </c>
      <c r="H160" s="68" t="s">
        <v>849</v>
      </c>
      <c r="I160" s="155"/>
      <c r="J160" s="160"/>
      <c r="K160" s="154"/>
      <c r="L160" s="152"/>
      <c r="M160" s="152"/>
    </row>
    <row r="161" spans="1:13" s="379" customFormat="1" x14ac:dyDescent="0.25">
      <c r="A161" s="172" t="s">
        <v>45</v>
      </c>
      <c r="B161" s="31" t="s">
        <v>335</v>
      </c>
      <c r="C161" s="173" t="s">
        <v>776</v>
      </c>
      <c r="D161" s="73" t="s">
        <v>849</v>
      </c>
      <c r="E161" s="68" t="s">
        <v>849</v>
      </c>
      <c r="F161" s="68" t="s">
        <v>849</v>
      </c>
      <c r="G161" s="68" t="s">
        <v>849</v>
      </c>
      <c r="H161" s="68" t="s">
        <v>849</v>
      </c>
      <c r="I161" s="155"/>
      <c r="J161" s="161"/>
      <c r="K161" s="154"/>
      <c r="L161" s="152"/>
      <c r="M161" s="152"/>
    </row>
    <row r="162" spans="1:13" s="379" customFormat="1" x14ac:dyDescent="0.25">
      <c r="A162" s="172" t="s">
        <v>336</v>
      </c>
      <c r="B162" s="30" t="s">
        <v>337</v>
      </c>
      <c r="C162" s="173" t="s">
        <v>776</v>
      </c>
      <c r="D162" s="73" t="s">
        <v>849</v>
      </c>
      <c r="E162" s="197" t="s">
        <v>849</v>
      </c>
      <c r="F162" s="68" t="s">
        <v>849</v>
      </c>
      <c r="G162" s="68" t="s">
        <v>849</v>
      </c>
      <c r="H162" s="68" t="s">
        <v>849</v>
      </c>
      <c r="I162" s="155"/>
      <c r="J162" s="160"/>
      <c r="K162" s="154"/>
      <c r="L162" s="152"/>
      <c r="M162" s="152"/>
    </row>
    <row r="163" spans="1:13" s="379" customFormat="1" ht="32.25" thickBot="1" x14ac:dyDescent="0.3">
      <c r="A163" s="172" t="s">
        <v>46</v>
      </c>
      <c r="B163" s="31" t="s">
        <v>338</v>
      </c>
      <c r="C163" s="173" t="s">
        <v>330</v>
      </c>
      <c r="D163" s="73" t="s">
        <v>849</v>
      </c>
      <c r="E163" s="195" t="s">
        <v>849</v>
      </c>
      <c r="F163" s="68" t="s">
        <v>849</v>
      </c>
      <c r="G163" s="68" t="s">
        <v>849</v>
      </c>
      <c r="H163" s="68" t="s">
        <v>849</v>
      </c>
      <c r="I163" s="155"/>
      <c r="J163" s="161"/>
      <c r="K163" s="154"/>
      <c r="L163" s="152"/>
      <c r="M163" s="152"/>
    </row>
    <row r="164" spans="1:13" s="379" customFormat="1" ht="18.75" x14ac:dyDescent="0.25">
      <c r="A164" s="298" t="s">
        <v>339</v>
      </c>
      <c r="B164" s="298"/>
      <c r="C164" s="298"/>
      <c r="D164" s="298"/>
      <c r="E164" s="298"/>
      <c r="F164" s="298"/>
      <c r="G164" s="298"/>
      <c r="H164" s="298"/>
      <c r="I164" s="151"/>
      <c r="J164" s="152"/>
      <c r="K164" s="152"/>
      <c r="L164" s="152"/>
      <c r="M164" s="152"/>
    </row>
    <row r="165" spans="1:13" s="379" customFormat="1" x14ac:dyDescent="0.25">
      <c r="A165" s="172" t="s">
        <v>340</v>
      </c>
      <c r="B165" s="34" t="s">
        <v>341</v>
      </c>
      <c r="C165" s="173" t="s">
        <v>776</v>
      </c>
      <c r="D165" s="91">
        <v>171</v>
      </c>
      <c r="E165" s="91">
        <f>E171+E173+E182</f>
        <v>170</v>
      </c>
      <c r="F165" s="68">
        <f>E165-D165</f>
        <v>-1</v>
      </c>
      <c r="G165" s="77">
        <f>F165/D165*100</f>
        <v>-0.58479532163742687</v>
      </c>
      <c r="H165" s="68" t="s">
        <v>849</v>
      </c>
      <c r="I165" s="155"/>
      <c r="J165" s="153"/>
      <c r="K165" s="154"/>
      <c r="L165" s="152"/>
      <c r="M165" s="152"/>
    </row>
    <row r="166" spans="1:13" s="379" customFormat="1" x14ac:dyDescent="0.25">
      <c r="A166" s="172" t="s">
        <v>47</v>
      </c>
      <c r="B166" s="26" t="s">
        <v>161</v>
      </c>
      <c r="C166" s="173" t="s">
        <v>776</v>
      </c>
      <c r="D166" s="68" t="s">
        <v>849</v>
      </c>
      <c r="E166" s="68" t="s">
        <v>849</v>
      </c>
      <c r="F166" s="68" t="s">
        <v>849</v>
      </c>
      <c r="G166" s="77" t="s">
        <v>849</v>
      </c>
      <c r="H166" s="68" t="s">
        <v>849</v>
      </c>
      <c r="I166" s="155"/>
      <c r="J166" s="156"/>
      <c r="K166" s="154"/>
      <c r="L166" s="152"/>
      <c r="M166" s="152"/>
    </row>
    <row r="167" spans="1:13" s="379" customFormat="1" ht="31.5" x14ac:dyDescent="0.25">
      <c r="A167" s="172" t="s">
        <v>342</v>
      </c>
      <c r="B167" s="30" t="s">
        <v>162</v>
      </c>
      <c r="C167" s="173" t="s">
        <v>776</v>
      </c>
      <c r="D167" s="68" t="s">
        <v>849</v>
      </c>
      <c r="E167" s="68" t="s">
        <v>849</v>
      </c>
      <c r="F167" s="68" t="s">
        <v>849</v>
      </c>
      <c r="G167" s="77" t="s">
        <v>849</v>
      </c>
      <c r="H167" s="68" t="s">
        <v>849</v>
      </c>
      <c r="I167" s="155"/>
      <c r="J167" s="160"/>
      <c r="K167" s="154"/>
      <c r="L167" s="152"/>
      <c r="M167" s="152"/>
    </row>
    <row r="168" spans="1:13" s="379" customFormat="1" ht="31.5" x14ac:dyDescent="0.25">
      <c r="A168" s="172" t="s">
        <v>343</v>
      </c>
      <c r="B168" s="30" t="s">
        <v>163</v>
      </c>
      <c r="C168" s="173" t="s">
        <v>776</v>
      </c>
      <c r="D168" s="68" t="s">
        <v>849</v>
      </c>
      <c r="E168" s="68" t="s">
        <v>849</v>
      </c>
      <c r="F168" s="68" t="s">
        <v>849</v>
      </c>
      <c r="G168" s="77" t="s">
        <v>849</v>
      </c>
      <c r="H168" s="68" t="s">
        <v>849</v>
      </c>
      <c r="I168" s="155"/>
      <c r="J168" s="160"/>
      <c r="K168" s="154"/>
      <c r="L168" s="152"/>
      <c r="M168" s="152"/>
    </row>
    <row r="169" spans="1:13" s="379" customFormat="1" ht="31.5" x14ac:dyDescent="0.25">
      <c r="A169" s="172" t="s">
        <v>344</v>
      </c>
      <c r="B169" s="30" t="s">
        <v>164</v>
      </c>
      <c r="C169" s="173" t="s">
        <v>776</v>
      </c>
      <c r="D169" s="68" t="s">
        <v>849</v>
      </c>
      <c r="E169" s="68" t="s">
        <v>849</v>
      </c>
      <c r="F169" s="68" t="s">
        <v>849</v>
      </c>
      <c r="G169" s="77" t="s">
        <v>849</v>
      </c>
      <c r="H169" s="68" t="s">
        <v>849</v>
      </c>
      <c r="I169" s="155"/>
      <c r="J169" s="160"/>
      <c r="K169" s="154"/>
      <c r="L169" s="152"/>
      <c r="M169" s="152"/>
    </row>
    <row r="170" spans="1:13" s="379" customFormat="1" x14ac:dyDescent="0.25">
      <c r="A170" s="172" t="s">
        <v>48</v>
      </c>
      <c r="B170" s="26" t="s">
        <v>165</v>
      </c>
      <c r="C170" s="173" t="s">
        <v>776</v>
      </c>
      <c r="D170" s="68" t="s">
        <v>849</v>
      </c>
      <c r="E170" s="68" t="s">
        <v>849</v>
      </c>
      <c r="F170" s="68" t="s">
        <v>849</v>
      </c>
      <c r="G170" s="77" t="s">
        <v>849</v>
      </c>
      <c r="H170" s="68" t="s">
        <v>849</v>
      </c>
      <c r="I170" s="155"/>
      <c r="J170" s="156"/>
      <c r="K170" s="154"/>
      <c r="L170" s="152"/>
      <c r="M170" s="152"/>
    </row>
    <row r="171" spans="1:13" s="379" customFormat="1" x14ac:dyDescent="0.25">
      <c r="A171" s="172" t="s">
        <v>49</v>
      </c>
      <c r="B171" s="26" t="s">
        <v>166</v>
      </c>
      <c r="C171" s="173" t="s">
        <v>776</v>
      </c>
      <c r="D171" s="68">
        <v>165.6</v>
      </c>
      <c r="E171" s="68">
        <v>165</v>
      </c>
      <c r="F171" s="68">
        <f>E171-D171</f>
        <v>-0.59999999999999432</v>
      </c>
      <c r="G171" s="77">
        <f>F171/D171*100</f>
        <v>-0.3623188405797067</v>
      </c>
      <c r="H171" s="68" t="s">
        <v>849</v>
      </c>
      <c r="I171" s="155"/>
      <c r="J171" s="156"/>
      <c r="K171" s="154"/>
      <c r="L171" s="152"/>
      <c r="M171" s="152"/>
    </row>
    <row r="172" spans="1:13" s="379" customFormat="1" x14ac:dyDescent="0.25">
      <c r="A172" s="172" t="s">
        <v>50</v>
      </c>
      <c r="B172" s="26" t="s">
        <v>167</v>
      </c>
      <c r="C172" s="173" t="s">
        <v>776</v>
      </c>
      <c r="D172" s="68" t="s">
        <v>849</v>
      </c>
      <c r="E172" s="68" t="s">
        <v>849</v>
      </c>
      <c r="F172" s="68" t="s">
        <v>849</v>
      </c>
      <c r="G172" s="77" t="s">
        <v>849</v>
      </c>
      <c r="H172" s="68" t="s">
        <v>849</v>
      </c>
      <c r="I172" s="155"/>
      <c r="J172" s="156"/>
      <c r="K172" s="154"/>
      <c r="L172" s="152"/>
      <c r="M172" s="152"/>
    </row>
    <row r="173" spans="1:13" s="379" customFormat="1" x14ac:dyDescent="0.25">
      <c r="A173" s="172" t="s">
        <v>345</v>
      </c>
      <c r="B173" s="26" t="s">
        <v>169</v>
      </c>
      <c r="C173" s="173" t="s">
        <v>776</v>
      </c>
      <c r="D173" s="68">
        <v>1.8</v>
      </c>
      <c r="E173" s="68">
        <v>3.4</v>
      </c>
      <c r="F173" s="68">
        <f>E173-D173</f>
        <v>1.5999999999999999</v>
      </c>
      <c r="G173" s="77">
        <f>F173/D173*100</f>
        <v>88.888888888888886</v>
      </c>
      <c r="H173" s="68" t="s">
        <v>849</v>
      </c>
      <c r="I173" s="155"/>
      <c r="J173" s="156"/>
      <c r="K173" s="154"/>
      <c r="L173" s="152"/>
      <c r="M173" s="152"/>
    </row>
    <row r="174" spans="1:13" s="379" customFormat="1" x14ac:dyDescent="0.25">
      <c r="A174" s="172" t="s">
        <v>346</v>
      </c>
      <c r="B174" s="26" t="s">
        <v>171</v>
      </c>
      <c r="C174" s="173" t="s">
        <v>776</v>
      </c>
      <c r="D174" s="68" t="s">
        <v>849</v>
      </c>
      <c r="E174" s="68" t="s">
        <v>849</v>
      </c>
      <c r="F174" s="68" t="s">
        <v>849</v>
      </c>
      <c r="G174" s="77" t="s">
        <v>849</v>
      </c>
      <c r="H174" s="68" t="s">
        <v>849</v>
      </c>
      <c r="I174" s="155"/>
      <c r="J174" s="156"/>
      <c r="K174" s="154"/>
      <c r="L174" s="152"/>
      <c r="M174" s="152"/>
    </row>
    <row r="175" spans="1:13" s="379" customFormat="1" x14ac:dyDescent="0.25">
      <c r="A175" s="172" t="s">
        <v>347</v>
      </c>
      <c r="B175" s="26" t="s">
        <v>173</v>
      </c>
      <c r="C175" s="173" t="s">
        <v>776</v>
      </c>
      <c r="D175" s="68" t="s">
        <v>849</v>
      </c>
      <c r="E175" s="68" t="s">
        <v>849</v>
      </c>
      <c r="F175" s="68" t="s">
        <v>849</v>
      </c>
      <c r="G175" s="77" t="s">
        <v>849</v>
      </c>
      <c r="H175" s="68" t="s">
        <v>849</v>
      </c>
      <c r="I175" s="155"/>
      <c r="J175" s="156"/>
      <c r="K175" s="154"/>
      <c r="L175" s="152"/>
      <c r="M175" s="152"/>
    </row>
    <row r="176" spans="1:13" s="379" customFormat="1" ht="31.5" x14ac:dyDescent="0.25">
      <c r="A176" s="172" t="s">
        <v>348</v>
      </c>
      <c r="B176" s="28" t="s">
        <v>175</v>
      </c>
      <c r="C176" s="173" t="s">
        <v>776</v>
      </c>
      <c r="D176" s="68" t="s">
        <v>849</v>
      </c>
      <c r="E176" s="68" t="s">
        <v>849</v>
      </c>
      <c r="F176" s="68" t="s">
        <v>849</v>
      </c>
      <c r="G176" s="77" t="s">
        <v>849</v>
      </c>
      <c r="H176" s="68" t="s">
        <v>849</v>
      </c>
      <c r="I176" s="155"/>
      <c r="J176" s="157"/>
      <c r="K176" s="154"/>
      <c r="L176" s="152"/>
      <c r="M176" s="152"/>
    </row>
    <row r="177" spans="1:13" s="379" customFormat="1" x14ac:dyDescent="0.25">
      <c r="A177" s="172" t="s">
        <v>349</v>
      </c>
      <c r="B177" s="29" t="s">
        <v>90</v>
      </c>
      <c r="C177" s="173" t="s">
        <v>776</v>
      </c>
      <c r="D177" s="68" t="s">
        <v>849</v>
      </c>
      <c r="E177" s="68" t="s">
        <v>849</v>
      </c>
      <c r="F177" s="68" t="s">
        <v>849</v>
      </c>
      <c r="G177" s="77" t="s">
        <v>849</v>
      </c>
      <c r="H177" s="68" t="s">
        <v>849</v>
      </c>
      <c r="I177" s="155"/>
      <c r="J177" s="159"/>
      <c r="K177" s="154"/>
      <c r="L177" s="152"/>
      <c r="M177" s="152"/>
    </row>
    <row r="178" spans="1:13" s="379" customFormat="1" x14ac:dyDescent="0.25">
      <c r="A178" s="172" t="s">
        <v>350</v>
      </c>
      <c r="B178" s="29" t="s">
        <v>91</v>
      </c>
      <c r="C178" s="173" t="s">
        <v>776</v>
      </c>
      <c r="D178" s="68" t="s">
        <v>849</v>
      </c>
      <c r="E178" s="68" t="s">
        <v>849</v>
      </c>
      <c r="F178" s="68" t="s">
        <v>849</v>
      </c>
      <c r="G178" s="77" t="s">
        <v>849</v>
      </c>
      <c r="H178" s="68" t="s">
        <v>849</v>
      </c>
      <c r="I178" s="155"/>
      <c r="J178" s="159"/>
      <c r="K178" s="154"/>
      <c r="L178" s="152"/>
      <c r="M178" s="152"/>
    </row>
    <row r="179" spans="1:13" s="379" customFormat="1" ht="31.5" x14ac:dyDescent="0.25">
      <c r="A179" s="172" t="s">
        <v>351</v>
      </c>
      <c r="B179" s="31" t="s">
        <v>352</v>
      </c>
      <c r="C179" s="173" t="s">
        <v>776</v>
      </c>
      <c r="D179" s="68" t="s">
        <v>849</v>
      </c>
      <c r="E179" s="68" t="s">
        <v>849</v>
      </c>
      <c r="F179" s="68" t="s">
        <v>849</v>
      </c>
      <c r="G179" s="77" t="s">
        <v>849</v>
      </c>
      <c r="H179" s="68" t="s">
        <v>849</v>
      </c>
      <c r="I179" s="155"/>
      <c r="J179" s="161"/>
      <c r="K179" s="154"/>
      <c r="L179" s="152"/>
      <c r="M179" s="152"/>
    </row>
    <row r="180" spans="1:13" s="379" customFormat="1" x14ac:dyDescent="0.25">
      <c r="A180" s="172" t="s">
        <v>353</v>
      </c>
      <c r="B180" s="30" t="s">
        <v>354</v>
      </c>
      <c r="C180" s="173" t="s">
        <v>776</v>
      </c>
      <c r="D180" s="68" t="s">
        <v>849</v>
      </c>
      <c r="E180" s="68" t="s">
        <v>849</v>
      </c>
      <c r="F180" s="68" t="s">
        <v>849</v>
      </c>
      <c r="G180" s="77" t="s">
        <v>849</v>
      </c>
      <c r="H180" s="68" t="s">
        <v>849</v>
      </c>
      <c r="I180" s="155"/>
      <c r="J180" s="160"/>
      <c r="K180" s="154"/>
      <c r="L180" s="152"/>
      <c r="M180" s="152"/>
    </row>
    <row r="181" spans="1:13" s="379" customFormat="1" x14ac:dyDescent="0.25">
      <c r="A181" s="172" t="s">
        <v>355</v>
      </c>
      <c r="B181" s="30" t="s">
        <v>356</v>
      </c>
      <c r="C181" s="173" t="s">
        <v>776</v>
      </c>
      <c r="D181" s="68" t="s">
        <v>849</v>
      </c>
      <c r="E181" s="68" t="s">
        <v>849</v>
      </c>
      <c r="F181" s="68" t="s">
        <v>849</v>
      </c>
      <c r="G181" s="77" t="s">
        <v>849</v>
      </c>
      <c r="H181" s="68" t="s">
        <v>849</v>
      </c>
      <c r="I181" s="155"/>
      <c r="J181" s="160"/>
      <c r="K181" s="154"/>
      <c r="L181" s="152"/>
      <c r="M181" s="152"/>
    </row>
    <row r="182" spans="1:13" s="379" customFormat="1" x14ac:dyDescent="0.25">
      <c r="A182" s="172" t="s">
        <v>357</v>
      </c>
      <c r="B182" s="26" t="s">
        <v>179</v>
      </c>
      <c r="C182" s="173" t="s">
        <v>776</v>
      </c>
      <c r="D182" s="68">
        <v>3.6</v>
      </c>
      <c r="E182" s="68">
        <v>1.6</v>
      </c>
      <c r="F182" s="68">
        <f t="shared" ref="F182:F183" si="25">E182-D182</f>
        <v>-2</v>
      </c>
      <c r="G182" s="77">
        <f t="shared" ref="G182:G183" si="26">F182/D182*100</f>
        <v>-55.555555555555557</v>
      </c>
      <c r="H182" s="68" t="s">
        <v>849</v>
      </c>
      <c r="I182" s="155"/>
      <c r="J182" s="156"/>
      <c r="K182" s="154"/>
      <c r="L182" s="152"/>
      <c r="M182" s="152"/>
    </row>
    <row r="183" spans="1:13" s="379" customFormat="1" x14ac:dyDescent="0.25">
      <c r="A183" s="172" t="s">
        <v>358</v>
      </c>
      <c r="B183" s="34" t="s">
        <v>359</v>
      </c>
      <c r="C183" s="173" t="s">
        <v>776</v>
      </c>
      <c r="D183" s="68">
        <v>159.25299999999999</v>
      </c>
      <c r="E183" s="78">
        <f>E185+E192+E193+E194+E196+E198+E200</f>
        <v>164.55999999999997</v>
      </c>
      <c r="F183" s="68">
        <f t="shared" si="25"/>
        <v>5.3069999999999879</v>
      </c>
      <c r="G183" s="77">
        <f t="shared" si="26"/>
        <v>3.332433297959843</v>
      </c>
      <c r="H183" s="68" t="s">
        <v>849</v>
      </c>
      <c r="I183" s="155"/>
      <c r="J183" s="153"/>
      <c r="K183" s="154"/>
      <c r="L183" s="152"/>
      <c r="M183" s="152"/>
    </row>
    <row r="184" spans="1:13" s="379" customFormat="1" x14ac:dyDescent="0.25">
      <c r="A184" s="172" t="s">
        <v>360</v>
      </c>
      <c r="B184" s="31" t="s">
        <v>361</v>
      </c>
      <c r="C184" s="173" t="s">
        <v>776</v>
      </c>
      <c r="D184" s="68" t="s">
        <v>849</v>
      </c>
      <c r="E184" s="196" t="s">
        <v>849</v>
      </c>
      <c r="F184" s="68" t="s">
        <v>849</v>
      </c>
      <c r="G184" s="77" t="s">
        <v>849</v>
      </c>
      <c r="H184" s="68" t="s">
        <v>849</v>
      </c>
      <c r="I184" s="155"/>
      <c r="J184" s="161"/>
      <c r="K184" s="154"/>
      <c r="L184" s="152"/>
      <c r="M184" s="152"/>
    </row>
    <row r="185" spans="1:13" s="379" customFormat="1" x14ac:dyDescent="0.25">
      <c r="A185" s="172" t="s">
        <v>362</v>
      </c>
      <c r="B185" s="31" t="s">
        <v>363</v>
      </c>
      <c r="C185" s="173" t="s">
        <v>776</v>
      </c>
      <c r="D185" s="68">
        <v>76.5</v>
      </c>
      <c r="E185" s="68">
        <v>72.099999999999994</v>
      </c>
      <c r="F185" s="68">
        <f>E185-D185</f>
        <v>-4.4000000000000057</v>
      </c>
      <c r="G185" s="77">
        <f>F185/D185*100</f>
        <v>-5.7516339869281117</v>
      </c>
      <c r="H185" s="68" t="s">
        <v>849</v>
      </c>
      <c r="I185" s="155"/>
      <c r="J185" s="161"/>
      <c r="K185" s="154"/>
      <c r="L185" s="152"/>
      <c r="M185" s="152"/>
    </row>
    <row r="186" spans="1:13" s="379" customFormat="1" x14ac:dyDescent="0.25">
      <c r="A186" s="172" t="s">
        <v>364</v>
      </c>
      <c r="B186" s="30" t="s">
        <v>365</v>
      </c>
      <c r="C186" s="173" t="s">
        <v>776</v>
      </c>
      <c r="D186" s="68" t="s">
        <v>849</v>
      </c>
      <c r="E186" s="68" t="s">
        <v>849</v>
      </c>
      <c r="F186" s="68" t="s">
        <v>849</v>
      </c>
      <c r="G186" s="77" t="s">
        <v>849</v>
      </c>
      <c r="H186" s="68" t="s">
        <v>849</v>
      </c>
      <c r="I186" s="155"/>
      <c r="J186" s="160"/>
      <c r="K186" s="154"/>
      <c r="L186" s="152"/>
      <c r="M186" s="152"/>
    </row>
    <row r="187" spans="1:13" s="379" customFormat="1" x14ac:dyDescent="0.25">
      <c r="A187" s="172" t="s">
        <v>366</v>
      </c>
      <c r="B187" s="30" t="s">
        <v>367</v>
      </c>
      <c r="C187" s="173" t="s">
        <v>776</v>
      </c>
      <c r="D187" s="68" t="s">
        <v>849</v>
      </c>
      <c r="E187" s="68" t="s">
        <v>849</v>
      </c>
      <c r="F187" s="68" t="s">
        <v>849</v>
      </c>
      <c r="G187" s="77" t="s">
        <v>849</v>
      </c>
      <c r="H187" s="68" t="s">
        <v>849</v>
      </c>
      <c r="I187" s="155"/>
      <c r="J187" s="160"/>
      <c r="K187" s="154"/>
      <c r="L187" s="152"/>
      <c r="M187" s="152"/>
    </row>
    <row r="188" spans="1:13" s="379" customFormat="1" x14ac:dyDescent="0.25">
      <c r="A188" s="172" t="s">
        <v>368</v>
      </c>
      <c r="B188" s="30" t="s">
        <v>369</v>
      </c>
      <c r="C188" s="173" t="s">
        <v>776</v>
      </c>
      <c r="D188" s="68">
        <v>75.7</v>
      </c>
      <c r="E188" s="68">
        <v>71.7</v>
      </c>
      <c r="F188" s="68">
        <f>E188-D188</f>
        <v>-4</v>
      </c>
      <c r="G188" s="77">
        <f>F188/D188*100</f>
        <v>-5.2840158520475553</v>
      </c>
      <c r="H188" s="68" t="s">
        <v>849</v>
      </c>
      <c r="I188" s="155"/>
      <c r="J188" s="160"/>
      <c r="K188" s="154"/>
      <c r="L188" s="152"/>
      <c r="M188" s="152"/>
    </row>
    <row r="189" spans="1:13" s="379" customFormat="1" ht="31.5" x14ac:dyDescent="0.25">
      <c r="A189" s="172" t="s">
        <v>370</v>
      </c>
      <c r="B189" s="31" t="s">
        <v>371</v>
      </c>
      <c r="C189" s="173" t="s">
        <v>776</v>
      </c>
      <c r="D189" s="68" t="s">
        <v>849</v>
      </c>
      <c r="E189" s="68" t="s">
        <v>849</v>
      </c>
      <c r="F189" s="68" t="s">
        <v>849</v>
      </c>
      <c r="G189" s="77" t="s">
        <v>849</v>
      </c>
      <c r="H189" s="68" t="s">
        <v>849</v>
      </c>
      <c r="I189" s="155"/>
      <c r="J189" s="161"/>
      <c r="K189" s="154"/>
      <c r="L189" s="152"/>
      <c r="M189" s="152"/>
    </row>
    <row r="190" spans="1:13" s="379" customFormat="1" ht="31.5" x14ac:dyDescent="0.25">
      <c r="A190" s="172" t="s">
        <v>372</v>
      </c>
      <c r="B190" s="31" t="s">
        <v>373</v>
      </c>
      <c r="C190" s="173" t="s">
        <v>776</v>
      </c>
      <c r="D190" s="68" t="s">
        <v>849</v>
      </c>
      <c r="E190" s="68" t="s">
        <v>849</v>
      </c>
      <c r="F190" s="68" t="s">
        <v>849</v>
      </c>
      <c r="G190" s="77" t="s">
        <v>849</v>
      </c>
      <c r="H190" s="68" t="s">
        <v>849</v>
      </c>
      <c r="I190" s="155"/>
      <c r="J190" s="161"/>
      <c r="K190" s="154"/>
      <c r="L190" s="152"/>
      <c r="M190" s="152"/>
    </row>
    <row r="191" spans="1:13" s="379" customFormat="1" x14ac:dyDescent="0.25">
      <c r="A191" s="172" t="s">
        <v>374</v>
      </c>
      <c r="B191" s="31" t="s">
        <v>375</v>
      </c>
      <c r="C191" s="173" t="s">
        <v>776</v>
      </c>
      <c r="D191" s="68" t="s">
        <v>849</v>
      </c>
      <c r="E191" s="68" t="s">
        <v>849</v>
      </c>
      <c r="F191" s="68" t="s">
        <v>849</v>
      </c>
      <c r="G191" s="77" t="s">
        <v>849</v>
      </c>
      <c r="H191" s="68" t="s">
        <v>849</v>
      </c>
      <c r="I191" s="155"/>
      <c r="J191" s="161"/>
      <c r="K191" s="154"/>
      <c r="L191" s="152"/>
      <c r="M191" s="152"/>
    </row>
    <row r="192" spans="1:13" s="379" customFormat="1" x14ac:dyDescent="0.25">
      <c r="A192" s="172" t="s">
        <v>376</v>
      </c>
      <c r="B192" s="31" t="s">
        <v>377</v>
      </c>
      <c r="C192" s="173" t="s">
        <v>776</v>
      </c>
      <c r="D192" s="68">
        <v>31</v>
      </c>
      <c r="E192" s="68">
        <v>31.8</v>
      </c>
      <c r="F192" s="68">
        <f t="shared" ref="F192:F196" si="27">E192-D192</f>
        <v>0.80000000000000071</v>
      </c>
      <c r="G192" s="77">
        <f t="shared" ref="G192:G196" si="28">F192/D192*100</f>
        <v>2.5806451612903252</v>
      </c>
      <c r="H192" s="68" t="s">
        <v>849</v>
      </c>
      <c r="I192" s="155"/>
      <c r="J192" s="161"/>
      <c r="K192" s="154"/>
      <c r="L192" s="152"/>
      <c r="M192" s="152"/>
    </row>
    <row r="193" spans="1:13" s="379" customFormat="1" x14ac:dyDescent="0.25">
      <c r="A193" s="172" t="s">
        <v>378</v>
      </c>
      <c r="B193" s="31" t="s">
        <v>379</v>
      </c>
      <c r="C193" s="173" t="s">
        <v>776</v>
      </c>
      <c r="D193" s="68">
        <v>10.5</v>
      </c>
      <c r="E193" s="68">
        <v>11.2</v>
      </c>
      <c r="F193" s="68">
        <f t="shared" si="27"/>
        <v>0.69999999999999929</v>
      </c>
      <c r="G193" s="77">
        <f t="shared" si="28"/>
        <v>6.6666666666666599</v>
      </c>
      <c r="H193" s="68" t="s">
        <v>849</v>
      </c>
      <c r="I193" s="155"/>
      <c r="J193" s="161"/>
      <c r="K193" s="154"/>
      <c r="L193" s="152"/>
      <c r="M193" s="152"/>
    </row>
    <row r="194" spans="1:13" s="379" customFormat="1" x14ac:dyDescent="0.25">
      <c r="A194" s="172" t="s">
        <v>380</v>
      </c>
      <c r="B194" s="31" t="s">
        <v>381</v>
      </c>
      <c r="C194" s="173" t="s">
        <v>776</v>
      </c>
      <c r="D194" s="68">
        <v>24</v>
      </c>
      <c r="E194" s="68">
        <v>22</v>
      </c>
      <c r="F194" s="68">
        <f t="shared" si="27"/>
        <v>-2</v>
      </c>
      <c r="G194" s="77">
        <f t="shared" si="28"/>
        <v>-8.3333333333333321</v>
      </c>
      <c r="H194" s="68" t="s">
        <v>849</v>
      </c>
      <c r="I194" s="155"/>
      <c r="J194" s="161"/>
      <c r="K194" s="154"/>
      <c r="L194" s="152"/>
      <c r="M194" s="152"/>
    </row>
    <row r="195" spans="1:13" s="379" customFormat="1" x14ac:dyDescent="0.25">
      <c r="A195" s="172" t="s">
        <v>382</v>
      </c>
      <c r="B195" s="30" t="s">
        <v>383</v>
      </c>
      <c r="C195" s="173" t="s">
        <v>776</v>
      </c>
      <c r="D195" s="68">
        <v>1.8</v>
      </c>
      <c r="E195" s="68">
        <v>5.6</v>
      </c>
      <c r="F195" s="68">
        <f t="shared" si="27"/>
        <v>3.8</v>
      </c>
      <c r="G195" s="77">
        <f t="shared" si="28"/>
        <v>211.11111111111111</v>
      </c>
      <c r="H195" s="68" t="s">
        <v>849</v>
      </c>
      <c r="I195" s="155"/>
      <c r="J195" s="160"/>
      <c r="K195" s="154"/>
      <c r="L195" s="152"/>
      <c r="M195" s="152"/>
    </row>
    <row r="196" spans="1:13" s="379" customFormat="1" x14ac:dyDescent="0.25">
      <c r="A196" s="172" t="s">
        <v>384</v>
      </c>
      <c r="B196" s="31" t="s">
        <v>385</v>
      </c>
      <c r="C196" s="173" t="s">
        <v>776</v>
      </c>
      <c r="D196" s="68">
        <v>13.053000000000001</v>
      </c>
      <c r="E196" s="68">
        <v>21.7</v>
      </c>
      <c r="F196" s="68">
        <f t="shared" si="27"/>
        <v>8.6469999999999985</v>
      </c>
      <c r="G196" s="77">
        <f t="shared" si="28"/>
        <v>66.245307592124405</v>
      </c>
      <c r="H196" s="68" t="s">
        <v>849</v>
      </c>
      <c r="I196" s="155"/>
      <c r="J196" s="161"/>
      <c r="K196" s="154"/>
      <c r="L196" s="152"/>
      <c r="M196" s="152"/>
    </row>
    <row r="197" spans="1:13" s="379" customFormat="1" x14ac:dyDescent="0.25">
      <c r="A197" s="172" t="s">
        <v>386</v>
      </c>
      <c r="B197" s="31" t="s">
        <v>387</v>
      </c>
      <c r="C197" s="173" t="s">
        <v>776</v>
      </c>
      <c r="D197" s="68" t="s">
        <v>849</v>
      </c>
      <c r="E197" s="196" t="s">
        <v>849</v>
      </c>
      <c r="F197" s="68" t="s">
        <v>849</v>
      </c>
      <c r="G197" s="77" t="s">
        <v>849</v>
      </c>
      <c r="H197" s="68" t="s">
        <v>849</v>
      </c>
      <c r="I197" s="155"/>
      <c r="J197" s="161"/>
      <c r="K197" s="154"/>
      <c r="L197" s="152"/>
      <c r="M197" s="152"/>
    </row>
    <row r="198" spans="1:13" s="379" customFormat="1" x14ac:dyDescent="0.25">
      <c r="A198" s="172" t="s">
        <v>388</v>
      </c>
      <c r="B198" s="31" t="s">
        <v>389</v>
      </c>
      <c r="C198" s="173" t="s">
        <v>776</v>
      </c>
      <c r="D198" s="68">
        <v>0.2</v>
      </c>
      <c r="E198" s="68">
        <v>0.2</v>
      </c>
      <c r="F198" s="68">
        <f t="shared" ref="F198" si="29">E198-D198</f>
        <v>0</v>
      </c>
      <c r="G198" s="77">
        <f t="shared" ref="G198" si="30">F198/D198*100</f>
        <v>0</v>
      </c>
      <c r="H198" s="68" t="s">
        <v>849</v>
      </c>
      <c r="I198" s="155"/>
      <c r="J198" s="161"/>
      <c r="K198" s="154"/>
      <c r="L198" s="152"/>
      <c r="M198" s="152"/>
    </row>
    <row r="199" spans="1:13" s="379" customFormat="1" ht="31.5" x14ac:dyDescent="0.25">
      <c r="A199" s="172" t="s">
        <v>390</v>
      </c>
      <c r="B199" s="31" t="s">
        <v>391</v>
      </c>
      <c r="C199" s="173" t="s">
        <v>776</v>
      </c>
      <c r="D199" s="68" t="s">
        <v>849</v>
      </c>
      <c r="E199" s="68" t="s">
        <v>849</v>
      </c>
      <c r="F199" s="68" t="s">
        <v>849</v>
      </c>
      <c r="G199" s="77" t="s">
        <v>849</v>
      </c>
      <c r="H199" s="68" t="s">
        <v>849</v>
      </c>
      <c r="I199" s="155"/>
      <c r="J199" s="161"/>
      <c r="K199" s="154"/>
      <c r="L199" s="152"/>
      <c r="M199" s="152"/>
    </row>
    <row r="200" spans="1:13" s="379" customFormat="1" x14ac:dyDescent="0.25">
      <c r="A200" s="172" t="s">
        <v>392</v>
      </c>
      <c r="B200" s="31" t="s">
        <v>393</v>
      </c>
      <c r="C200" s="173" t="s">
        <v>776</v>
      </c>
      <c r="D200" s="68">
        <v>4</v>
      </c>
      <c r="E200" s="373">
        <v>5.56</v>
      </c>
      <c r="F200" s="68">
        <f>E200-D200</f>
        <v>1.5599999999999996</v>
      </c>
      <c r="G200" s="77">
        <f>F200/D200*100</f>
        <v>38.999999999999993</v>
      </c>
      <c r="H200" s="68" t="s">
        <v>849</v>
      </c>
      <c r="I200" s="155"/>
      <c r="J200" s="161"/>
      <c r="K200" s="154"/>
      <c r="L200" s="152"/>
      <c r="M200" s="152"/>
    </row>
    <row r="201" spans="1:13" s="379" customFormat="1" x14ac:dyDescent="0.25">
      <c r="A201" s="172" t="s">
        <v>394</v>
      </c>
      <c r="B201" s="34" t="s">
        <v>395</v>
      </c>
      <c r="C201" s="173" t="s">
        <v>776</v>
      </c>
      <c r="D201" s="68">
        <v>0</v>
      </c>
      <c r="E201" s="78">
        <v>0</v>
      </c>
      <c r="F201" s="68" t="s">
        <v>330</v>
      </c>
      <c r="G201" s="77" t="s">
        <v>330</v>
      </c>
      <c r="H201" s="68" t="s">
        <v>849</v>
      </c>
      <c r="I201" s="155"/>
      <c r="J201" s="153"/>
      <c r="K201" s="154"/>
      <c r="L201" s="152"/>
      <c r="M201" s="152"/>
    </row>
    <row r="202" spans="1:13" s="379" customFormat="1" x14ac:dyDescent="0.25">
      <c r="A202" s="172" t="s">
        <v>396</v>
      </c>
      <c r="B202" s="31" t="s">
        <v>397</v>
      </c>
      <c r="C202" s="173" t="s">
        <v>776</v>
      </c>
      <c r="D202" s="68" t="s">
        <v>849</v>
      </c>
      <c r="E202" s="68" t="s">
        <v>849</v>
      </c>
      <c r="F202" s="68" t="s">
        <v>849</v>
      </c>
      <c r="G202" s="77" t="s">
        <v>849</v>
      </c>
      <c r="H202" s="68" t="s">
        <v>849</v>
      </c>
      <c r="I202" s="155"/>
      <c r="J202" s="161"/>
      <c r="K202" s="154"/>
      <c r="L202" s="152"/>
      <c r="M202" s="152"/>
    </row>
    <row r="203" spans="1:13" s="379" customFormat="1" x14ac:dyDescent="0.25">
      <c r="A203" s="172" t="s">
        <v>398</v>
      </c>
      <c r="B203" s="31" t="s">
        <v>399</v>
      </c>
      <c r="C203" s="173" t="s">
        <v>776</v>
      </c>
      <c r="D203" s="68" t="s">
        <v>849</v>
      </c>
      <c r="E203" s="68" t="s">
        <v>849</v>
      </c>
      <c r="F203" s="68" t="s">
        <v>849</v>
      </c>
      <c r="G203" s="77" t="s">
        <v>849</v>
      </c>
      <c r="H203" s="68" t="s">
        <v>849</v>
      </c>
      <c r="I203" s="155"/>
      <c r="J203" s="161"/>
      <c r="K203" s="154"/>
      <c r="L203" s="152"/>
      <c r="M203" s="152"/>
    </row>
    <row r="204" spans="1:13" s="379" customFormat="1" ht="31.5" x14ac:dyDescent="0.25">
      <c r="A204" s="172" t="s">
        <v>400</v>
      </c>
      <c r="B204" s="30" t="s">
        <v>401</v>
      </c>
      <c r="C204" s="173" t="s">
        <v>776</v>
      </c>
      <c r="D204" s="68" t="s">
        <v>849</v>
      </c>
      <c r="E204" s="68" t="s">
        <v>849</v>
      </c>
      <c r="F204" s="68" t="s">
        <v>849</v>
      </c>
      <c r="G204" s="77" t="s">
        <v>849</v>
      </c>
      <c r="H204" s="68" t="s">
        <v>849</v>
      </c>
      <c r="I204" s="155"/>
      <c r="J204" s="160"/>
      <c r="K204" s="154"/>
      <c r="L204" s="152"/>
      <c r="M204" s="152"/>
    </row>
    <row r="205" spans="1:13" s="379" customFormat="1" x14ac:dyDescent="0.25">
      <c r="A205" s="172" t="s">
        <v>402</v>
      </c>
      <c r="B205" s="32" t="s">
        <v>135</v>
      </c>
      <c r="C205" s="173" t="s">
        <v>776</v>
      </c>
      <c r="D205" s="68" t="s">
        <v>849</v>
      </c>
      <c r="E205" s="68" t="s">
        <v>849</v>
      </c>
      <c r="F205" s="68" t="s">
        <v>849</v>
      </c>
      <c r="G205" s="77" t="s">
        <v>849</v>
      </c>
      <c r="H205" s="68" t="s">
        <v>849</v>
      </c>
      <c r="I205" s="155"/>
      <c r="J205" s="162"/>
      <c r="K205" s="154"/>
      <c r="L205" s="152"/>
      <c r="M205" s="152"/>
    </row>
    <row r="206" spans="1:13" s="379" customFormat="1" x14ac:dyDescent="0.25">
      <c r="A206" s="172" t="s">
        <v>403</v>
      </c>
      <c r="B206" s="32" t="s">
        <v>139</v>
      </c>
      <c r="C206" s="173" t="s">
        <v>776</v>
      </c>
      <c r="D206" s="68" t="s">
        <v>849</v>
      </c>
      <c r="E206" s="68" t="s">
        <v>849</v>
      </c>
      <c r="F206" s="68" t="s">
        <v>849</v>
      </c>
      <c r="G206" s="77" t="s">
        <v>849</v>
      </c>
      <c r="H206" s="68" t="s">
        <v>849</v>
      </c>
      <c r="I206" s="155"/>
      <c r="J206" s="162"/>
      <c r="K206" s="154"/>
      <c r="L206" s="152"/>
      <c r="M206" s="152"/>
    </row>
    <row r="207" spans="1:13" s="379" customFormat="1" x14ac:dyDescent="0.25">
      <c r="A207" s="172" t="s">
        <v>404</v>
      </c>
      <c r="B207" s="31" t="s">
        <v>405</v>
      </c>
      <c r="C207" s="173" t="s">
        <v>776</v>
      </c>
      <c r="D207" s="68" t="s">
        <v>849</v>
      </c>
      <c r="E207" s="68" t="s">
        <v>849</v>
      </c>
      <c r="F207" s="68" t="s">
        <v>849</v>
      </c>
      <c r="G207" s="77" t="s">
        <v>849</v>
      </c>
      <c r="H207" s="68" t="s">
        <v>849</v>
      </c>
      <c r="I207" s="155"/>
      <c r="J207" s="161"/>
      <c r="K207" s="154"/>
      <c r="L207" s="152"/>
      <c r="M207" s="152"/>
    </row>
    <row r="208" spans="1:13" s="379" customFormat="1" x14ac:dyDescent="0.25">
      <c r="A208" s="172" t="s">
        <v>406</v>
      </c>
      <c r="B208" s="34" t="s">
        <v>407</v>
      </c>
      <c r="C208" s="173" t="s">
        <v>776</v>
      </c>
      <c r="D208" s="68">
        <v>16.986999999999998</v>
      </c>
      <c r="E208" s="68">
        <v>17.309999999999999</v>
      </c>
      <c r="F208" s="68">
        <f t="shared" ref="F208:F211" si="31">E208-D208</f>
        <v>0.3230000000000004</v>
      </c>
      <c r="G208" s="77">
        <f t="shared" ref="G208:G211" si="32">F208/D208*100</f>
        <v>1.9014540530994315</v>
      </c>
      <c r="H208" s="68" t="s">
        <v>849</v>
      </c>
      <c r="I208" s="155"/>
      <c r="J208" s="153"/>
      <c r="K208" s="154"/>
      <c r="L208" s="152"/>
      <c r="M208" s="152"/>
    </row>
    <row r="209" spans="1:13" s="379" customFormat="1" x14ac:dyDescent="0.25">
      <c r="A209" s="172" t="s">
        <v>408</v>
      </c>
      <c r="B209" s="31" t="s">
        <v>409</v>
      </c>
      <c r="C209" s="173" t="s">
        <v>776</v>
      </c>
      <c r="D209" s="68">
        <v>16.986999999999998</v>
      </c>
      <c r="E209" s="68">
        <v>17.309999999999999</v>
      </c>
      <c r="F209" s="68">
        <f t="shared" si="31"/>
        <v>0.3230000000000004</v>
      </c>
      <c r="G209" s="77">
        <f t="shared" si="32"/>
        <v>1.9014540530994315</v>
      </c>
      <c r="H209" s="68" t="s">
        <v>849</v>
      </c>
      <c r="I209" s="155"/>
      <c r="J209" s="161"/>
      <c r="K209" s="154"/>
      <c r="L209" s="152"/>
      <c r="M209" s="152"/>
    </row>
    <row r="210" spans="1:13" s="379" customFormat="1" x14ac:dyDescent="0.25">
      <c r="A210" s="172" t="s">
        <v>410</v>
      </c>
      <c r="B210" s="30" t="s">
        <v>411</v>
      </c>
      <c r="C210" s="173" t="s">
        <v>776</v>
      </c>
      <c r="D210" s="68">
        <v>7.1840000000000002</v>
      </c>
      <c r="E210" s="68">
        <v>7.2329999999999997</v>
      </c>
      <c r="F210" s="68">
        <f t="shared" si="31"/>
        <v>4.8999999999999488E-2</v>
      </c>
      <c r="G210" s="77">
        <f t="shared" si="32"/>
        <v>0.68207126948774344</v>
      </c>
      <c r="H210" s="68" t="s">
        <v>849</v>
      </c>
      <c r="I210" s="155"/>
      <c r="J210" s="160"/>
      <c r="K210" s="154"/>
      <c r="L210" s="152"/>
      <c r="M210" s="152"/>
    </row>
    <row r="211" spans="1:13" s="379" customFormat="1" x14ac:dyDescent="0.25">
      <c r="A211" s="172" t="s">
        <v>412</v>
      </c>
      <c r="B211" s="30" t="s">
        <v>413</v>
      </c>
      <c r="C211" s="173" t="s">
        <v>776</v>
      </c>
      <c r="D211" s="68">
        <v>1.9239999999999999</v>
      </c>
      <c r="E211" s="68">
        <v>1.9239999999999999</v>
      </c>
      <c r="F211" s="68">
        <f t="shared" si="31"/>
        <v>0</v>
      </c>
      <c r="G211" s="77">
        <f t="shared" si="32"/>
        <v>0</v>
      </c>
      <c r="H211" s="68" t="s">
        <v>849</v>
      </c>
      <c r="I211" s="155"/>
      <c r="J211" s="160"/>
      <c r="K211" s="154"/>
      <c r="L211" s="152"/>
      <c r="M211" s="152"/>
    </row>
    <row r="212" spans="1:13" s="379" customFormat="1" x14ac:dyDescent="0.25">
      <c r="A212" s="172" t="s">
        <v>414</v>
      </c>
      <c r="B212" s="30" t="s">
        <v>415</v>
      </c>
      <c r="C212" s="173" t="s">
        <v>776</v>
      </c>
      <c r="D212" s="68" t="s">
        <v>849</v>
      </c>
      <c r="E212" s="68" t="s">
        <v>849</v>
      </c>
      <c r="F212" s="68" t="s">
        <v>849</v>
      </c>
      <c r="G212" s="77" t="s">
        <v>849</v>
      </c>
      <c r="H212" s="68" t="s">
        <v>849</v>
      </c>
      <c r="I212" s="155"/>
      <c r="J212" s="160"/>
      <c r="K212" s="154"/>
      <c r="L212" s="152"/>
      <c r="M212" s="152"/>
    </row>
    <row r="213" spans="1:13" s="379" customFormat="1" x14ac:dyDescent="0.25">
      <c r="A213" s="172" t="s">
        <v>416</v>
      </c>
      <c r="B213" s="30" t="s">
        <v>417</v>
      </c>
      <c r="C213" s="173" t="s">
        <v>776</v>
      </c>
      <c r="D213" s="68">
        <v>7.8789999999999996</v>
      </c>
      <c r="E213" s="68">
        <v>8.1530000000000005</v>
      </c>
      <c r="F213" s="68">
        <f>E213-D213</f>
        <v>0.27400000000000091</v>
      </c>
      <c r="G213" s="77">
        <f>F213/D213*100</f>
        <v>3.4775986800355492</v>
      </c>
      <c r="H213" s="68" t="s">
        <v>849</v>
      </c>
      <c r="I213" s="155"/>
      <c r="J213" s="160"/>
      <c r="K213" s="154"/>
      <c r="L213" s="152"/>
      <c r="M213" s="152"/>
    </row>
    <row r="214" spans="1:13" s="379" customFormat="1" x14ac:dyDescent="0.25">
      <c r="A214" s="172" t="s">
        <v>418</v>
      </c>
      <c r="B214" s="30" t="s">
        <v>419</v>
      </c>
      <c r="C214" s="173" t="s">
        <v>776</v>
      </c>
      <c r="D214" s="68" t="s">
        <v>849</v>
      </c>
      <c r="E214" s="68" t="s">
        <v>849</v>
      </c>
      <c r="F214" s="68" t="s">
        <v>849</v>
      </c>
      <c r="G214" s="77" t="s">
        <v>849</v>
      </c>
      <c r="H214" s="68" t="s">
        <v>849</v>
      </c>
      <c r="I214" s="155"/>
      <c r="J214" s="160"/>
      <c r="K214" s="154"/>
      <c r="L214" s="152"/>
      <c r="M214" s="152"/>
    </row>
    <row r="215" spans="1:13" s="379" customFormat="1" x14ac:dyDescent="0.25">
      <c r="A215" s="172" t="s">
        <v>420</v>
      </c>
      <c r="B215" s="30" t="s">
        <v>421</v>
      </c>
      <c r="C215" s="173" t="s">
        <v>776</v>
      </c>
      <c r="D215" s="68" t="s">
        <v>849</v>
      </c>
      <c r="E215" s="68" t="s">
        <v>849</v>
      </c>
      <c r="F215" s="68" t="s">
        <v>849</v>
      </c>
      <c r="G215" s="77" t="s">
        <v>849</v>
      </c>
      <c r="H215" s="68" t="s">
        <v>849</v>
      </c>
      <c r="I215" s="155"/>
      <c r="J215" s="160"/>
      <c r="K215" s="154"/>
      <c r="L215" s="152"/>
      <c r="M215" s="152"/>
    </row>
    <row r="216" spans="1:13" s="379" customFormat="1" x14ac:dyDescent="0.25">
      <c r="A216" s="172" t="s">
        <v>422</v>
      </c>
      <c r="B216" s="31" t="s">
        <v>423</v>
      </c>
      <c r="C216" s="173" t="s">
        <v>776</v>
      </c>
      <c r="D216" s="68" t="s">
        <v>849</v>
      </c>
      <c r="E216" s="68" t="s">
        <v>849</v>
      </c>
      <c r="F216" s="68" t="s">
        <v>849</v>
      </c>
      <c r="G216" s="77" t="s">
        <v>849</v>
      </c>
      <c r="H216" s="68" t="s">
        <v>849</v>
      </c>
      <c r="I216" s="155"/>
      <c r="J216" s="161"/>
      <c r="K216" s="154"/>
      <c r="L216" s="152"/>
      <c r="M216" s="152"/>
    </row>
    <row r="217" spans="1:13" s="379" customFormat="1" x14ac:dyDescent="0.25">
      <c r="A217" s="172" t="s">
        <v>424</v>
      </c>
      <c r="B217" s="31" t="s">
        <v>425</v>
      </c>
      <c r="C217" s="173" t="s">
        <v>776</v>
      </c>
      <c r="D217" s="68" t="s">
        <v>849</v>
      </c>
      <c r="E217" s="68" t="s">
        <v>849</v>
      </c>
      <c r="F217" s="68" t="s">
        <v>849</v>
      </c>
      <c r="G217" s="77" t="s">
        <v>849</v>
      </c>
      <c r="H217" s="68" t="s">
        <v>849</v>
      </c>
      <c r="I217" s="155"/>
      <c r="J217" s="161"/>
      <c r="K217" s="154"/>
      <c r="L217" s="152"/>
      <c r="M217" s="152"/>
    </row>
    <row r="218" spans="1:13" s="379" customFormat="1" x14ac:dyDescent="0.25">
      <c r="A218" s="172" t="s">
        <v>426</v>
      </c>
      <c r="B218" s="31" t="s">
        <v>232</v>
      </c>
      <c r="C218" s="173" t="s">
        <v>330</v>
      </c>
      <c r="D218" s="68" t="s">
        <v>849</v>
      </c>
      <c r="E218" s="68" t="s">
        <v>849</v>
      </c>
      <c r="F218" s="68" t="s">
        <v>849</v>
      </c>
      <c r="G218" s="77" t="s">
        <v>849</v>
      </c>
      <c r="H218" s="68" t="s">
        <v>849</v>
      </c>
      <c r="I218" s="155"/>
      <c r="J218" s="161"/>
      <c r="K218" s="154"/>
      <c r="L218" s="152"/>
      <c r="M218" s="152"/>
    </row>
    <row r="219" spans="1:13" s="379" customFormat="1" ht="31.5" x14ac:dyDescent="0.25">
      <c r="A219" s="172" t="s">
        <v>427</v>
      </c>
      <c r="B219" s="31" t="s">
        <v>428</v>
      </c>
      <c r="C219" s="173" t="s">
        <v>776</v>
      </c>
      <c r="D219" s="68" t="s">
        <v>849</v>
      </c>
      <c r="E219" s="68" t="s">
        <v>849</v>
      </c>
      <c r="F219" s="68" t="s">
        <v>849</v>
      </c>
      <c r="G219" s="77" t="s">
        <v>849</v>
      </c>
      <c r="H219" s="68" t="s">
        <v>849</v>
      </c>
      <c r="I219" s="155"/>
      <c r="J219" s="161"/>
      <c r="K219" s="154"/>
      <c r="L219" s="152"/>
      <c r="M219" s="152"/>
    </row>
    <row r="220" spans="1:13" s="379" customFormat="1" x14ac:dyDescent="0.25">
      <c r="A220" s="172" t="s">
        <v>429</v>
      </c>
      <c r="B220" s="34" t="s">
        <v>430</v>
      </c>
      <c r="C220" s="173" t="s">
        <v>776</v>
      </c>
      <c r="D220" s="68" t="s">
        <v>849</v>
      </c>
      <c r="E220" s="68" t="s">
        <v>849</v>
      </c>
      <c r="F220" s="68" t="s">
        <v>849</v>
      </c>
      <c r="G220" s="77" t="s">
        <v>849</v>
      </c>
      <c r="H220" s="68" t="s">
        <v>849</v>
      </c>
      <c r="I220" s="155"/>
      <c r="J220" s="153"/>
      <c r="K220" s="154"/>
      <c r="L220" s="152"/>
      <c r="M220" s="152"/>
    </row>
    <row r="221" spans="1:13" s="379" customFormat="1" x14ac:dyDescent="0.25">
      <c r="A221" s="172" t="s">
        <v>431</v>
      </c>
      <c r="B221" s="31" t="s">
        <v>432</v>
      </c>
      <c r="C221" s="173" t="s">
        <v>776</v>
      </c>
      <c r="D221" s="68" t="s">
        <v>849</v>
      </c>
      <c r="E221" s="68" t="s">
        <v>849</v>
      </c>
      <c r="F221" s="68" t="s">
        <v>849</v>
      </c>
      <c r="G221" s="77" t="s">
        <v>849</v>
      </c>
      <c r="H221" s="68" t="s">
        <v>849</v>
      </c>
      <c r="I221" s="155"/>
      <c r="J221" s="161"/>
      <c r="K221" s="154"/>
      <c r="L221" s="152"/>
      <c r="M221" s="152"/>
    </row>
    <row r="222" spans="1:13" s="379" customFormat="1" x14ac:dyDescent="0.25">
      <c r="A222" s="172" t="s">
        <v>433</v>
      </c>
      <c r="B222" s="31" t="s">
        <v>434</v>
      </c>
      <c r="C222" s="173" t="s">
        <v>776</v>
      </c>
      <c r="D222" s="68" t="s">
        <v>849</v>
      </c>
      <c r="E222" s="68" t="s">
        <v>849</v>
      </c>
      <c r="F222" s="68" t="s">
        <v>849</v>
      </c>
      <c r="G222" s="77" t="s">
        <v>849</v>
      </c>
      <c r="H222" s="68" t="s">
        <v>849</v>
      </c>
      <c r="I222" s="155"/>
      <c r="J222" s="161"/>
      <c r="K222" s="154"/>
      <c r="L222" s="152"/>
      <c r="M222" s="152"/>
    </row>
    <row r="223" spans="1:13" s="379" customFormat="1" x14ac:dyDescent="0.25">
      <c r="A223" s="172" t="s">
        <v>435</v>
      </c>
      <c r="B223" s="30" t="s">
        <v>436</v>
      </c>
      <c r="C223" s="173" t="s">
        <v>776</v>
      </c>
      <c r="D223" s="68" t="s">
        <v>849</v>
      </c>
      <c r="E223" s="68" t="s">
        <v>849</v>
      </c>
      <c r="F223" s="68" t="s">
        <v>849</v>
      </c>
      <c r="G223" s="77" t="s">
        <v>849</v>
      </c>
      <c r="H223" s="68" t="s">
        <v>849</v>
      </c>
      <c r="I223" s="155"/>
      <c r="J223" s="160"/>
      <c r="K223" s="154"/>
      <c r="L223" s="152"/>
      <c r="M223" s="152"/>
    </row>
    <row r="224" spans="1:13" s="379" customFormat="1" x14ac:dyDescent="0.25">
      <c r="A224" s="172" t="s">
        <v>437</v>
      </c>
      <c r="B224" s="30" t="s">
        <v>438</v>
      </c>
      <c r="C224" s="173" t="s">
        <v>776</v>
      </c>
      <c r="D224" s="68" t="s">
        <v>849</v>
      </c>
      <c r="E224" s="68" t="s">
        <v>849</v>
      </c>
      <c r="F224" s="68" t="s">
        <v>849</v>
      </c>
      <c r="G224" s="77" t="s">
        <v>849</v>
      </c>
      <c r="H224" s="68" t="s">
        <v>849</v>
      </c>
      <c r="I224" s="155"/>
      <c r="J224" s="160"/>
      <c r="K224" s="154"/>
      <c r="L224" s="152"/>
      <c r="M224" s="152"/>
    </row>
    <row r="225" spans="1:13" s="379" customFormat="1" x14ac:dyDescent="0.25">
      <c r="A225" s="172" t="s">
        <v>439</v>
      </c>
      <c r="B225" s="30" t="s">
        <v>440</v>
      </c>
      <c r="C225" s="173" t="s">
        <v>776</v>
      </c>
      <c r="D225" s="68" t="s">
        <v>849</v>
      </c>
      <c r="E225" s="68" t="s">
        <v>849</v>
      </c>
      <c r="F225" s="68" t="s">
        <v>849</v>
      </c>
      <c r="G225" s="77" t="s">
        <v>849</v>
      </c>
      <c r="H225" s="68" t="s">
        <v>849</v>
      </c>
      <c r="I225" s="155"/>
      <c r="J225" s="160"/>
      <c r="K225" s="154"/>
      <c r="L225" s="152"/>
      <c r="M225" s="152"/>
    </row>
    <row r="226" spans="1:13" s="379" customFormat="1" x14ac:dyDescent="0.25">
      <c r="A226" s="172" t="s">
        <v>441</v>
      </c>
      <c r="B226" s="31" t="s">
        <v>442</v>
      </c>
      <c r="C226" s="173" t="s">
        <v>776</v>
      </c>
      <c r="D226" s="68" t="s">
        <v>849</v>
      </c>
      <c r="E226" s="68" t="s">
        <v>849</v>
      </c>
      <c r="F226" s="68" t="s">
        <v>849</v>
      </c>
      <c r="G226" s="77" t="s">
        <v>849</v>
      </c>
      <c r="H226" s="68" t="s">
        <v>849</v>
      </c>
      <c r="I226" s="155"/>
      <c r="J226" s="161"/>
      <c r="K226" s="154"/>
      <c r="L226" s="152"/>
      <c r="M226" s="152"/>
    </row>
    <row r="227" spans="1:13" s="379" customFormat="1" x14ac:dyDescent="0.25">
      <c r="A227" s="172" t="s">
        <v>443</v>
      </c>
      <c r="B227" s="31" t="s">
        <v>444</v>
      </c>
      <c r="C227" s="173" t="s">
        <v>776</v>
      </c>
      <c r="D227" s="68" t="s">
        <v>849</v>
      </c>
      <c r="E227" s="68" t="s">
        <v>849</v>
      </c>
      <c r="F227" s="68" t="s">
        <v>849</v>
      </c>
      <c r="G227" s="77" t="s">
        <v>849</v>
      </c>
      <c r="H227" s="68" t="s">
        <v>849</v>
      </c>
      <c r="I227" s="155"/>
      <c r="J227" s="161"/>
      <c r="K227" s="154"/>
      <c r="L227" s="152"/>
      <c r="M227" s="152"/>
    </row>
    <row r="228" spans="1:13" s="379" customFormat="1" x14ac:dyDescent="0.25">
      <c r="A228" s="172" t="s">
        <v>445</v>
      </c>
      <c r="B228" s="30" t="s">
        <v>446</v>
      </c>
      <c r="C228" s="173" t="s">
        <v>776</v>
      </c>
      <c r="D228" s="68" t="s">
        <v>849</v>
      </c>
      <c r="E228" s="68" t="s">
        <v>849</v>
      </c>
      <c r="F228" s="68" t="s">
        <v>849</v>
      </c>
      <c r="G228" s="77" t="s">
        <v>849</v>
      </c>
      <c r="H228" s="68" t="s">
        <v>849</v>
      </c>
      <c r="I228" s="155"/>
      <c r="J228" s="160"/>
      <c r="K228" s="154"/>
      <c r="L228" s="152"/>
      <c r="M228" s="152"/>
    </row>
    <row r="229" spans="1:13" s="379" customFormat="1" x14ac:dyDescent="0.25">
      <c r="A229" s="172" t="s">
        <v>447</v>
      </c>
      <c r="B229" s="30" t="s">
        <v>448</v>
      </c>
      <c r="C229" s="173" t="s">
        <v>776</v>
      </c>
      <c r="D229" s="68" t="s">
        <v>849</v>
      </c>
      <c r="E229" s="68" t="s">
        <v>849</v>
      </c>
      <c r="F229" s="68" t="s">
        <v>849</v>
      </c>
      <c r="G229" s="77" t="s">
        <v>849</v>
      </c>
      <c r="H229" s="68" t="s">
        <v>849</v>
      </c>
      <c r="I229" s="155"/>
      <c r="J229" s="160"/>
      <c r="K229" s="154"/>
      <c r="L229" s="152"/>
      <c r="M229" s="152"/>
    </row>
    <row r="230" spans="1:13" s="379" customFormat="1" x14ac:dyDescent="0.25">
      <c r="A230" s="172" t="s">
        <v>449</v>
      </c>
      <c r="B230" s="31" t="s">
        <v>450</v>
      </c>
      <c r="C230" s="173" t="s">
        <v>776</v>
      </c>
      <c r="D230" s="68" t="s">
        <v>849</v>
      </c>
      <c r="E230" s="68" t="s">
        <v>849</v>
      </c>
      <c r="F230" s="68" t="s">
        <v>849</v>
      </c>
      <c r="G230" s="77" t="s">
        <v>849</v>
      </c>
      <c r="H230" s="68" t="s">
        <v>849</v>
      </c>
      <c r="I230" s="155"/>
      <c r="J230" s="161"/>
      <c r="K230" s="154"/>
      <c r="L230" s="152"/>
      <c r="M230" s="152"/>
    </row>
    <row r="231" spans="1:13" s="379" customFormat="1" x14ac:dyDescent="0.25">
      <c r="A231" s="172" t="s">
        <v>451</v>
      </c>
      <c r="B231" s="31" t="s">
        <v>452</v>
      </c>
      <c r="C231" s="173" t="s">
        <v>776</v>
      </c>
      <c r="D231" s="68" t="s">
        <v>849</v>
      </c>
      <c r="E231" s="68" t="s">
        <v>849</v>
      </c>
      <c r="F231" s="68" t="s">
        <v>849</v>
      </c>
      <c r="G231" s="77" t="s">
        <v>849</v>
      </c>
      <c r="H231" s="68" t="s">
        <v>849</v>
      </c>
      <c r="I231" s="155"/>
      <c r="J231" s="161"/>
      <c r="K231" s="154"/>
      <c r="L231" s="152"/>
      <c r="M231" s="152"/>
    </row>
    <row r="232" spans="1:13" s="379" customFormat="1" x14ac:dyDescent="0.25">
      <c r="A232" s="172" t="s">
        <v>453</v>
      </c>
      <c r="B232" s="31" t="s">
        <v>454</v>
      </c>
      <c r="C232" s="173" t="s">
        <v>776</v>
      </c>
      <c r="D232" s="68" t="s">
        <v>849</v>
      </c>
      <c r="E232" s="68" t="s">
        <v>849</v>
      </c>
      <c r="F232" s="68" t="s">
        <v>849</v>
      </c>
      <c r="G232" s="77" t="s">
        <v>849</v>
      </c>
      <c r="H232" s="68" t="s">
        <v>849</v>
      </c>
      <c r="I232" s="155"/>
      <c r="J232" s="161"/>
      <c r="K232" s="154"/>
      <c r="L232" s="152"/>
      <c r="M232" s="152"/>
    </row>
    <row r="233" spans="1:13" s="379" customFormat="1" x14ac:dyDescent="0.25">
      <c r="A233" s="172" t="s">
        <v>455</v>
      </c>
      <c r="B233" s="34" t="s">
        <v>456</v>
      </c>
      <c r="C233" s="173" t="s">
        <v>776</v>
      </c>
      <c r="D233" s="68" t="s">
        <v>849</v>
      </c>
      <c r="E233" s="68" t="s">
        <v>849</v>
      </c>
      <c r="F233" s="68" t="s">
        <v>849</v>
      </c>
      <c r="G233" s="77" t="s">
        <v>849</v>
      </c>
      <c r="H233" s="68" t="s">
        <v>849</v>
      </c>
      <c r="I233" s="155"/>
      <c r="J233" s="153"/>
      <c r="K233" s="154"/>
      <c r="L233" s="152"/>
      <c r="M233" s="152"/>
    </row>
    <row r="234" spans="1:13" s="379" customFormat="1" x14ac:dyDescent="0.25">
      <c r="A234" s="172" t="s">
        <v>457</v>
      </c>
      <c r="B234" s="31" t="s">
        <v>458</v>
      </c>
      <c r="C234" s="173" t="s">
        <v>776</v>
      </c>
      <c r="D234" s="68" t="s">
        <v>849</v>
      </c>
      <c r="E234" s="68" t="s">
        <v>849</v>
      </c>
      <c r="F234" s="68" t="s">
        <v>849</v>
      </c>
      <c r="G234" s="77" t="s">
        <v>849</v>
      </c>
      <c r="H234" s="68" t="s">
        <v>849</v>
      </c>
      <c r="I234" s="155"/>
      <c r="J234" s="161"/>
      <c r="K234" s="154"/>
      <c r="L234" s="152"/>
      <c r="M234" s="152"/>
    </row>
    <row r="235" spans="1:13" s="379" customFormat="1" x14ac:dyDescent="0.25">
      <c r="A235" s="172" t="s">
        <v>459</v>
      </c>
      <c r="B235" s="30" t="s">
        <v>436</v>
      </c>
      <c r="C235" s="173" t="s">
        <v>776</v>
      </c>
      <c r="D235" s="68" t="s">
        <v>849</v>
      </c>
      <c r="E235" s="68" t="s">
        <v>849</v>
      </c>
      <c r="F235" s="68" t="s">
        <v>849</v>
      </c>
      <c r="G235" s="77" t="s">
        <v>849</v>
      </c>
      <c r="H235" s="68" t="s">
        <v>849</v>
      </c>
      <c r="I235" s="155"/>
      <c r="J235" s="160"/>
      <c r="K235" s="154"/>
      <c r="L235" s="152"/>
      <c r="M235" s="152"/>
    </row>
    <row r="236" spans="1:13" s="379" customFormat="1" x14ac:dyDescent="0.25">
      <c r="A236" s="172" t="s">
        <v>460</v>
      </c>
      <c r="B236" s="30" t="s">
        <v>438</v>
      </c>
      <c r="C236" s="173" t="s">
        <v>776</v>
      </c>
      <c r="D236" s="68" t="s">
        <v>849</v>
      </c>
      <c r="E236" s="68" t="s">
        <v>849</v>
      </c>
      <c r="F236" s="68" t="s">
        <v>849</v>
      </c>
      <c r="G236" s="77" t="s">
        <v>849</v>
      </c>
      <c r="H236" s="68" t="s">
        <v>849</v>
      </c>
      <c r="I236" s="155"/>
      <c r="J236" s="160"/>
      <c r="K236" s="154"/>
      <c r="L236" s="152"/>
      <c r="M236" s="152"/>
    </row>
    <row r="237" spans="1:13" s="379" customFormat="1" x14ac:dyDescent="0.25">
      <c r="A237" s="172" t="s">
        <v>461</v>
      </c>
      <c r="B237" s="30" t="s">
        <v>440</v>
      </c>
      <c r="C237" s="173" t="s">
        <v>776</v>
      </c>
      <c r="D237" s="68" t="s">
        <v>849</v>
      </c>
      <c r="E237" s="68" t="s">
        <v>849</v>
      </c>
      <c r="F237" s="68" t="s">
        <v>849</v>
      </c>
      <c r="G237" s="77" t="s">
        <v>849</v>
      </c>
      <c r="H237" s="68" t="s">
        <v>849</v>
      </c>
      <c r="I237" s="155"/>
      <c r="J237" s="160"/>
      <c r="K237" s="154"/>
      <c r="L237" s="152"/>
      <c r="M237" s="152"/>
    </row>
    <row r="238" spans="1:13" s="379" customFormat="1" x14ac:dyDescent="0.25">
      <c r="A238" s="172" t="s">
        <v>462</v>
      </c>
      <c r="B238" s="31" t="s">
        <v>327</v>
      </c>
      <c r="C238" s="173" t="s">
        <v>776</v>
      </c>
      <c r="D238" s="68" t="s">
        <v>849</v>
      </c>
      <c r="E238" s="68" t="s">
        <v>849</v>
      </c>
      <c r="F238" s="68" t="s">
        <v>849</v>
      </c>
      <c r="G238" s="77" t="s">
        <v>849</v>
      </c>
      <c r="H238" s="68" t="s">
        <v>849</v>
      </c>
      <c r="I238" s="155"/>
      <c r="J238" s="161"/>
      <c r="K238" s="154"/>
      <c r="L238" s="152"/>
      <c r="M238" s="152"/>
    </row>
    <row r="239" spans="1:13" s="379" customFormat="1" x14ac:dyDescent="0.25">
      <c r="A239" s="172" t="s">
        <v>463</v>
      </c>
      <c r="B239" s="31" t="s">
        <v>464</v>
      </c>
      <c r="C239" s="173" t="s">
        <v>776</v>
      </c>
      <c r="D239" s="68" t="s">
        <v>849</v>
      </c>
      <c r="E239" s="68" t="s">
        <v>849</v>
      </c>
      <c r="F239" s="68" t="s">
        <v>849</v>
      </c>
      <c r="G239" s="77" t="s">
        <v>849</v>
      </c>
      <c r="H239" s="68" t="s">
        <v>849</v>
      </c>
      <c r="I239" s="155"/>
      <c r="J239" s="161"/>
      <c r="K239" s="154"/>
      <c r="L239" s="152"/>
      <c r="M239" s="152"/>
    </row>
    <row r="240" spans="1:13" s="379" customFormat="1" ht="31.5" x14ac:dyDescent="0.25">
      <c r="A240" s="172" t="s">
        <v>465</v>
      </c>
      <c r="B240" s="34" t="s">
        <v>466</v>
      </c>
      <c r="C240" s="173" t="s">
        <v>776</v>
      </c>
      <c r="D240" s="68">
        <v>11.747</v>
      </c>
      <c r="E240" s="374">
        <f>E165-E183</f>
        <v>5.4400000000000261</v>
      </c>
      <c r="F240" s="68">
        <f t="shared" ref="F240:F241" si="33">E240-D240</f>
        <v>-6.3069999999999737</v>
      </c>
      <c r="G240" s="77">
        <f t="shared" ref="G240:G241" si="34">F240/D240*100</f>
        <v>-53.69030390738039</v>
      </c>
      <c r="H240" s="68" t="s">
        <v>849</v>
      </c>
      <c r="I240" s="155"/>
      <c r="J240" s="153"/>
      <c r="K240" s="154"/>
      <c r="L240" s="152"/>
      <c r="M240" s="152"/>
    </row>
    <row r="241" spans="1:13" s="379" customFormat="1" ht="31.5" x14ac:dyDescent="0.25">
      <c r="A241" s="172" t="s">
        <v>467</v>
      </c>
      <c r="B241" s="34" t="s">
        <v>468</v>
      </c>
      <c r="C241" s="173" t="s">
        <v>776</v>
      </c>
      <c r="D241" s="68">
        <v>-16.986999999999998</v>
      </c>
      <c r="E241" s="84">
        <f>E201-E208</f>
        <v>-17.309999999999999</v>
      </c>
      <c r="F241" s="68">
        <f t="shared" si="33"/>
        <v>-0.3230000000000004</v>
      </c>
      <c r="G241" s="77">
        <f t="shared" si="34"/>
        <v>1.9014540530994315</v>
      </c>
      <c r="H241" s="68" t="s">
        <v>849</v>
      </c>
      <c r="I241" s="155"/>
      <c r="J241" s="153"/>
      <c r="K241" s="154"/>
      <c r="L241" s="152"/>
      <c r="M241" s="152"/>
    </row>
    <row r="242" spans="1:13" s="379" customFormat="1" x14ac:dyDescent="0.25">
      <c r="A242" s="172" t="s">
        <v>469</v>
      </c>
      <c r="B242" s="31" t="s">
        <v>470</v>
      </c>
      <c r="C242" s="173" t="s">
        <v>776</v>
      </c>
      <c r="D242" s="68" t="s">
        <v>849</v>
      </c>
      <c r="E242" s="68" t="s">
        <v>849</v>
      </c>
      <c r="F242" s="68" t="s">
        <v>849</v>
      </c>
      <c r="G242" s="77" t="s">
        <v>849</v>
      </c>
      <c r="H242" s="68" t="s">
        <v>849</v>
      </c>
      <c r="I242" s="155"/>
      <c r="J242" s="161"/>
      <c r="K242" s="154"/>
      <c r="L242" s="152"/>
      <c r="M242" s="152"/>
    </row>
    <row r="243" spans="1:13" s="379" customFormat="1" x14ac:dyDescent="0.25">
      <c r="A243" s="172" t="s">
        <v>471</v>
      </c>
      <c r="B243" s="31" t="s">
        <v>472</v>
      </c>
      <c r="C243" s="173" t="s">
        <v>776</v>
      </c>
      <c r="D243" s="68" t="s">
        <v>849</v>
      </c>
      <c r="E243" s="68" t="s">
        <v>849</v>
      </c>
      <c r="F243" s="68" t="s">
        <v>849</v>
      </c>
      <c r="G243" s="77" t="s">
        <v>849</v>
      </c>
      <c r="H243" s="68" t="s">
        <v>849</v>
      </c>
      <c r="I243" s="155"/>
      <c r="J243" s="161"/>
      <c r="K243" s="154"/>
      <c r="L243" s="152"/>
      <c r="M243" s="152"/>
    </row>
    <row r="244" spans="1:13" s="379" customFormat="1" ht="31.5" x14ac:dyDescent="0.25">
      <c r="A244" s="172" t="s">
        <v>473</v>
      </c>
      <c r="B244" s="34" t="s">
        <v>474</v>
      </c>
      <c r="C244" s="173" t="s">
        <v>776</v>
      </c>
      <c r="D244" s="68" t="s">
        <v>849</v>
      </c>
      <c r="E244" s="78" t="s">
        <v>849</v>
      </c>
      <c r="F244" s="68" t="s">
        <v>849</v>
      </c>
      <c r="G244" s="77" t="s">
        <v>849</v>
      </c>
      <c r="H244" s="68" t="s">
        <v>849</v>
      </c>
      <c r="I244" s="155"/>
      <c r="J244" s="153"/>
      <c r="K244" s="154"/>
      <c r="L244" s="152"/>
      <c r="M244" s="152"/>
    </row>
    <row r="245" spans="1:13" s="379" customFormat="1" x14ac:dyDescent="0.25">
      <c r="A245" s="172" t="s">
        <v>475</v>
      </c>
      <c r="B245" s="31" t="s">
        <v>476</v>
      </c>
      <c r="C245" s="173" t="s">
        <v>776</v>
      </c>
      <c r="D245" s="68" t="s">
        <v>849</v>
      </c>
      <c r="E245" s="68" t="s">
        <v>849</v>
      </c>
      <c r="F245" s="68" t="s">
        <v>849</v>
      </c>
      <c r="G245" s="77" t="s">
        <v>849</v>
      </c>
      <c r="H245" s="68" t="s">
        <v>849</v>
      </c>
      <c r="I245" s="155"/>
      <c r="J245" s="161"/>
      <c r="K245" s="154"/>
      <c r="L245" s="152"/>
      <c r="M245" s="152"/>
    </row>
    <row r="246" spans="1:13" s="379" customFormat="1" x14ac:dyDescent="0.25">
      <c r="A246" s="172" t="s">
        <v>477</v>
      </c>
      <c r="B246" s="31" t="s">
        <v>478</v>
      </c>
      <c r="C246" s="173" t="s">
        <v>776</v>
      </c>
      <c r="D246" s="68" t="s">
        <v>849</v>
      </c>
      <c r="E246" s="68" t="s">
        <v>849</v>
      </c>
      <c r="F246" s="68" t="s">
        <v>849</v>
      </c>
      <c r="G246" s="77" t="s">
        <v>849</v>
      </c>
      <c r="H246" s="68" t="s">
        <v>849</v>
      </c>
      <c r="I246" s="155"/>
      <c r="J246" s="161"/>
      <c r="K246" s="154"/>
      <c r="L246" s="152"/>
      <c r="M246" s="152"/>
    </row>
    <row r="247" spans="1:13" s="379" customFormat="1" x14ac:dyDescent="0.25">
      <c r="A247" s="172" t="s">
        <v>479</v>
      </c>
      <c r="B247" s="34" t="s">
        <v>480</v>
      </c>
      <c r="C247" s="173" t="s">
        <v>776</v>
      </c>
      <c r="D247" s="68" t="s">
        <v>849</v>
      </c>
      <c r="E247" s="78" t="s">
        <v>849</v>
      </c>
      <c r="F247" s="68" t="s">
        <v>849</v>
      </c>
      <c r="G247" s="77" t="s">
        <v>849</v>
      </c>
      <c r="H247" s="68" t="s">
        <v>849</v>
      </c>
      <c r="I247" s="155"/>
      <c r="J247" s="153"/>
      <c r="K247" s="154"/>
      <c r="L247" s="152"/>
      <c r="M247" s="152"/>
    </row>
    <row r="248" spans="1:13" s="379" customFormat="1" x14ac:dyDescent="0.25">
      <c r="A248" s="172" t="s">
        <v>481</v>
      </c>
      <c r="B248" s="34" t="s">
        <v>482</v>
      </c>
      <c r="C248" s="173" t="s">
        <v>776</v>
      </c>
      <c r="D248" s="68">
        <v>-5.24</v>
      </c>
      <c r="E248" s="373">
        <f>E240+E241</f>
        <v>-11.869999999999973</v>
      </c>
      <c r="F248" s="68">
        <f t="shared" ref="F248:F250" si="35">E248-D248</f>
        <v>-6.6299999999999724</v>
      </c>
      <c r="G248" s="77">
        <f t="shared" ref="G248:G250" si="36">F248/D248*100</f>
        <v>126.52671755725137</v>
      </c>
      <c r="H248" s="68" t="s">
        <v>849</v>
      </c>
      <c r="I248" s="155"/>
      <c r="J248" s="153"/>
      <c r="K248" s="154"/>
      <c r="L248" s="152"/>
      <c r="M248" s="152"/>
    </row>
    <row r="249" spans="1:13" s="379" customFormat="1" x14ac:dyDescent="0.25">
      <c r="A249" s="172" t="s">
        <v>483</v>
      </c>
      <c r="B249" s="34" t="s">
        <v>484</v>
      </c>
      <c r="C249" s="173" t="s">
        <v>776</v>
      </c>
      <c r="D249" s="68">
        <v>6.24</v>
      </c>
      <c r="E249" s="196">
        <v>0.1</v>
      </c>
      <c r="F249" s="68">
        <f t="shared" si="35"/>
        <v>-6.1400000000000006</v>
      </c>
      <c r="G249" s="77">
        <f t="shared" si="36"/>
        <v>-98.397435897435898</v>
      </c>
      <c r="H249" s="68" t="s">
        <v>849</v>
      </c>
      <c r="I249" s="155"/>
      <c r="J249" s="153"/>
      <c r="K249" s="154"/>
      <c r="L249" s="152"/>
      <c r="M249" s="152"/>
    </row>
    <row r="250" spans="1:13" s="379" customFormat="1" x14ac:dyDescent="0.25">
      <c r="A250" s="172" t="s">
        <v>485</v>
      </c>
      <c r="B250" s="34" t="s">
        <v>486</v>
      </c>
      <c r="C250" s="173" t="s">
        <v>776</v>
      </c>
      <c r="D250" s="68">
        <v>1</v>
      </c>
      <c r="E250" s="196">
        <v>5.54</v>
      </c>
      <c r="F250" s="68">
        <f t="shared" si="35"/>
        <v>4.54</v>
      </c>
      <c r="G250" s="77">
        <f t="shared" si="36"/>
        <v>454</v>
      </c>
      <c r="H250" s="68" t="s">
        <v>849</v>
      </c>
      <c r="I250" s="155"/>
      <c r="J250" s="153"/>
      <c r="K250" s="154"/>
      <c r="L250" s="152"/>
      <c r="M250" s="152"/>
    </row>
    <row r="251" spans="1:13" s="379" customFormat="1" x14ac:dyDescent="0.25">
      <c r="A251" s="172" t="s">
        <v>487</v>
      </c>
      <c r="B251" s="34" t="s">
        <v>232</v>
      </c>
      <c r="C251" s="173" t="s">
        <v>330</v>
      </c>
      <c r="D251" s="68"/>
      <c r="E251" s="198"/>
      <c r="F251" s="68"/>
      <c r="G251" s="77"/>
      <c r="H251" s="68"/>
      <c r="I251" s="155"/>
      <c r="J251" s="153"/>
      <c r="K251" s="154"/>
      <c r="L251" s="152"/>
      <c r="M251" s="152"/>
    </row>
    <row r="252" spans="1:13" s="379" customFormat="1" x14ac:dyDescent="0.25">
      <c r="A252" s="172" t="s">
        <v>488</v>
      </c>
      <c r="B252" s="31" t="s">
        <v>489</v>
      </c>
      <c r="C252" s="173" t="s">
        <v>776</v>
      </c>
      <c r="D252" s="68">
        <v>0</v>
      </c>
      <c r="E252" s="68">
        <f>E263+E267+E279</f>
        <v>13.65</v>
      </c>
      <c r="F252" s="68">
        <f>E252-D252</f>
        <v>13.65</v>
      </c>
      <c r="G252" s="77" t="s">
        <v>330</v>
      </c>
      <c r="H252" s="68" t="s">
        <v>849</v>
      </c>
      <c r="I252" s="155"/>
      <c r="J252" s="161"/>
      <c r="K252" s="154"/>
      <c r="L252" s="152"/>
      <c r="M252" s="152"/>
    </row>
    <row r="253" spans="1:13" s="379" customFormat="1" x14ac:dyDescent="0.25">
      <c r="A253" s="172" t="s">
        <v>490</v>
      </c>
      <c r="B253" s="30" t="s">
        <v>491</v>
      </c>
      <c r="C253" s="173" t="s">
        <v>776</v>
      </c>
      <c r="D253" s="68" t="s">
        <v>849</v>
      </c>
      <c r="E253" s="68" t="s">
        <v>849</v>
      </c>
      <c r="F253" s="68" t="s">
        <v>849</v>
      </c>
      <c r="G253" s="77" t="s">
        <v>849</v>
      </c>
      <c r="H253" s="68" t="s">
        <v>849</v>
      </c>
      <c r="I253" s="155"/>
      <c r="J253" s="160"/>
      <c r="K253" s="154"/>
      <c r="L253" s="152"/>
      <c r="M253" s="152"/>
    </row>
    <row r="254" spans="1:13" s="379" customFormat="1" x14ac:dyDescent="0.25">
      <c r="A254" s="172" t="s">
        <v>492</v>
      </c>
      <c r="B254" s="32" t="s">
        <v>493</v>
      </c>
      <c r="C254" s="173" t="s">
        <v>776</v>
      </c>
      <c r="D254" s="68" t="s">
        <v>849</v>
      </c>
      <c r="E254" s="68" t="s">
        <v>849</v>
      </c>
      <c r="F254" s="68" t="s">
        <v>849</v>
      </c>
      <c r="G254" s="77" t="s">
        <v>849</v>
      </c>
      <c r="H254" s="68" t="s">
        <v>849</v>
      </c>
      <c r="I254" s="155"/>
      <c r="J254" s="162"/>
      <c r="K254" s="154"/>
      <c r="L254" s="152"/>
      <c r="M254" s="152"/>
    </row>
    <row r="255" spans="1:13" s="379" customFormat="1" ht="31.5" x14ac:dyDescent="0.25">
      <c r="A255" s="172" t="s">
        <v>494</v>
      </c>
      <c r="B255" s="32" t="s">
        <v>495</v>
      </c>
      <c r="C255" s="173" t="s">
        <v>776</v>
      </c>
      <c r="D255" s="68" t="s">
        <v>849</v>
      </c>
      <c r="E255" s="68" t="s">
        <v>849</v>
      </c>
      <c r="F255" s="68" t="s">
        <v>849</v>
      </c>
      <c r="G255" s="77" t="s">
        <v>849</v>
      </c>
      <c r="H255" s="68" t="s">
        <v>849</v>
      </c>
      <c r="I255" s="155"/>
      <c r="J255" s="162"/>
      <c r="K255" s="154"/>
      <c r="L255" s="152"/>
      <c r="M255" s="152"/>
    </row>
    <row r="256" spans="1:13" s="379" customFormat="1" x14ac:dyDescent="0.25">
      <c r="A256" s="172" t="s">
        <v>496</v>
      </c>
      <c r="B256" s="33" t="s">
        <v>493</v>
      </c>
      <c r="C256" s="173" t="s">
        <v>776</v>
      </c>
      <c r="D256" s="68" t="s">
        <v>849</v>
      </c>
      <c r="E256" s="68" t="s">
        <v>849</v>
      </c>
      <c r="F256" s="68" t="s">
        <v>849</v>
      </c>
      <c r="G256" s="77" t="s">
        <v>849</v>
      </c>
      <c r="H256" s="68" t="s">
        <v>849</v>
      </c>
      <c r="I256" s="155"/>
      <c r="J256" s="163"/>
      <c r="K256" s="154"/>
      <c r="L256" s="152"/>
      <c r="M256" s="152"/>
    </row>
    <row r="257" spans="1:13" s="379" customFormat="1" ht="31.5" x14ac:dyDescent="0.25">
      <c r="A257" s="172" t="s">
        <v>497</v>
      </c>
      <c r="B257" s="32" t="s">
        <v>163</v>
      </c>
      <c r="C257" s="173" t="s">
        <v>776</v>
      </c>
      <c r="D257" s="68" t="s">
        <v>849</v>
      </c>
      <c r="E257" s="68" t="s">
        <v>849</v>
      </c>
      <c r="F257" s="68" t="s">
        <v>849</v>
      </c>
      <c r="G257" s="77" t="s">
        <v>849</v>
      </c>
      <c r="H257" s="68" t="s">
        <v>849</v>
      </c>
      <c r="I257" s="155"/>
      <c r="J257" s="162"/>
      <c r="K257" s="154"/>
      <c r="L257" s="152"/>
      <c r="M257" s="152"/>
    </row>
    <row r="258" spans="1:13" s="379" customFormat="1" x14ac:dyDescent="0.25">
      <c r="A258" s="172" t="s">
        <v>498</v>
      </c>
      <c r="B258" s="33" t="s">
        <v>493</v>
      </c>
      <c r="C258" s="173" t="s">
        <v>776</v>
      </c>
      <c r="D258" s="68" t="s">
        <v>849</v>
      </c>
      <c r="E258" s="68" t="s">
        <v>849</v>
      </c>
      <c r="F258" s="68" t="s">
        <v>849</v>
      </c>
      <c r="G258" s="77" t="s">
        <v>849</v>
      </c>
      <c r="H258" s="68" t="s">
        <v>849</v>
      </c>
      <c r="I258" s="155"/>
      <c r="J258" s="163"/>
      <c r="K258" s="154"/>
      <c r="L258" s="152"/>
      <c r="M258" s="152"/>
    </row>
    <row r="259" spans="1:13" s="379" customFormat="1" ht="31.5" x14ac:dyDescent="0.25">
      <c r="A259" s="172" t="s">
        <v>499</v>
      </c>
      <c r="B259" s="32" t="s">
        <v>164</v>
      </c>
      <c r="C259" s="173" t="s">
        <v>776</v>
      </c>
      <c r="D259" s="68" t="s">
        <v>849</v>
      </c>
      <c r="E259" s="68" t="s">
        <v>849</v>
      </c>
      <c r="F259" s="68" t="s">
        <v>849</v>
      </c>
      <c r="G259" s="77" t="s">
        <v>849</v>
      </c>
      <c r="H259" s="68" t="s">
        <v>849</v>
      </c>
      <c r="I259" s="155"/>
      <c r="J259" s="162"/>
      <c r="K259" s="154"/>
      <c r="L259" s="152"/>
      <c r="M259" s="152"/>
    </row>
    <row r="260" spans="1:13" s="379" customFormat="1" x14ac:dyDescent="0.25">
      <c r="A260" s="172" t="s">
        <v>500</v>
      </c>
      <c r="B260" s="33" t="s">
        <v>493</v>
      </c>
      <c r="C260" s="173" t="s">
        <v>776</v>
      </c>
      <c r="D260" s="68" t="s">
        <v>849</v>
      </c>
      <c r="E260" s="68" t="s">
        <v>849</v>
      </c>
      <c r="F260" s="68" t="s">
        <v>849</v>
      </c>
      <c r="G260" s="77" t="s">
        <v>849</v>
      </c>
      <c r="H260" s="68" t="s">
        <v>849</v>
      </c>
      <c r="I260" s="155"/>
      <c r="J260" s="163"/>
      <c r="K260" s="154"/>
      <c r="L260" s="152"/>
      <c r="M260" s="152"/>
    </row>
    <row r="261" spans="1:13" s="379" customFormat="1" x14ac:dyDescent="0.25">
      <c r="A261" s="172" t="s">
        <v>501</v>
      </c>
      <c r="B261" s="30" t="s">
        <v>502</v>
      </c>
      <c r="C261" s="173" t="s">
        <v>776</v>
      </c>
      <c r="D261" s="68" t="s">
        <v>849</v>
      </c>
      <c r="E261" s="68" t="s">
        <v>849</v>
      </c>
      <c r="F261" s="68" t="s">
        <v>849</v>
      </c>
      <c r="G261" s="77" t="s">
        <v>849</v>
      </c>
      <c r="H261" s="68" t="s">
        <v>849</v>
      </c>
      <c r="I261" s="155"/>
      <c r="J261" s="160"/>
      <c r="K261" s="154"/>
      <c r="L261" s="152"/>
      <c r="M261" s="152"/>
    </row>
    <row r="262" spans="1:13" s="379" customFormat="1" x14ac:dyDescent="0.25">
      <c r="A262" s="172" t="s">
        <v>503</v>
      </c>
      <c r="B262" s="32" t="s">
        <v>493</v>
      </c>
      <c r="C262" s="173" t="s">
        <v>776</v>
      </c>
      <c r="D262" s="68" t="s">
        <v>849</v>
      </c>
      <c r="E262" s="68" t="s">
        <v>849</v>
      </c>
      <c r="F262" s="68" t="s">
        <v>849</v>
      </c>
      <c r="G262" s="77" t="s">
        <v>849</v>
      </c>
      <c r="H262" s="68" t="s">
        <v>849</v>
      </c>
      <c r="I262" s="155"/>
      <c r="J262" s="162"/>
      <c r="K262" s="154"/>
      <c r="L262" s="152"/>
      <c r="M262" s="152"/>
    </row>
    <row r="263" spans="1:13" s="379" customFormat="1" x14ac:dyDescent="0.25">
      <c r="A263" s="172" t="s">
        <v>504</v>
      </c>
      <c r="B263" s="29" t="s">
        <v>83</v>
      </c>
      <c r="C263" s="173" t="s">
        <v>776</v>
      </c>
      <c r="D263" s="68">
        <v>0</v>
      </c>
      <c r="E263" s="68">
        <v>11.2</v>
      </c>
      <c r="F263" s="68">
        <f t="shared" ref="F263" si="37">E263-D263</f>
        <v>11.2</v>
      </c>
      <c r="G263" s="77" t="s">
        <v>330</v>
      </c>
      <c r="H263" s="68" t="s">
        <v>849</v>
      </c>
      <c r="I263" s="155"/>
      <c r="J263" s="159"/>
      <c r="K263" s="154"/>
      <c r="L263" s="152"/>
      <c r="M263" s="152"/>
    </row>
    <row r="264" spans="1:13" s="379" customFormat="1" x14ac:dyDescent="0.25">
      <c r="A264" s="172" t="s">
        <v>505</v>
      </c>
      <c r="B264" s="32" t="s">
        <v>493</v>
      </c>
      <c r="C264" s="173" t="s">
        <v>776</v>
      </c>
      <c r="D264" s="68" t="s">
        <v>849</v>
      </c>
      <c r="E264" s="68" t="s">
        <v>849</v>
      </c>
      <c r="F264" s="68" t="s">
        <v>849</v>
      </c>
      <c r="G264" s="77" t="s">
        <v>849</v>
      </c>
      <c r="H264" s="68" t="s">
        <v>849</v>
      </c>
      <c r="I264" s="155"/>
      <c r="J264" s="162"/>
      <c r="K264" s="154"/>
      <c r="L264" s="152"/>
      <c r="M264" s="152"/>
    </row>
    <row r="265" spans="1:13" s="379" customFormat="1" x14ac:dyDescent="0.25">
      <c r="A265" s="172" t="s">
        <v>506</v>
      </c>
      <c r="B265" s="29" t="s">
        <v>507</v>
      </c>
      <c r="C265" s="173" t="s">
        <v>776</v>
      </c>
      <c r="D265" s="68" t="s">
        <v>849</v>
      </c>
      <c r="E265" s="68" t="s">
        <v>849</v>
      </c>
      <c r="F265" s="68" t="s">
        <v>849</v>
      </c>
      <c r="G265" s="77" t="s">
        <v>849</v>
      </c>
      <c r="H265" s="68" t="s">
        <v>849</v>
      </c>
      <c r="I265" s="155"/>
      <c r="J265" s="159"/>
      <c r="K265" s="154"/>
      <c r="L265" s="152"/>
      <c r="M265" s="152"/>
    </row>
    <row r="266" spans="1:13" s="379" customFormat="1" x14ac:dyDescent="0.25">
      <c r="A266" s="172" t="s">
        <v>508</v>
      </c>
      <c r="B266" s="32" t="s">
        <v>493</v>
      </c>
      <c r="C266" s="173" t="s">
        <v>776</v>
      </c>
      <c r="D266" s="68" t="s">
        <v>849</v>
      </c>
      <c r="E266" s="68" t="s">
        <v>849</v>
      </c>
      <c r="F266" s="68" t="s">
        <v>849</v>
      </c>
      <c r="G266" s="77" t="s">
        <v>849</v>
      </c>
      <c r="H266" s="68" t="s">
        <v>849</v>
      </c>
      <c r="I266" s="155"/>
      <c r="J266" s="162"/>
      <c r="K266" s="154"/>
      <c r="L266" s="152"/>
      <c r="M266" s="152"/>
    </row>
    <row r="267" spans="1:13" s="379" customFormat="1" x14ac:dyDescent="0.25">
      <c r="A267" s="172" t="s">
        <v>509</v>
      </c>
      <c r="B267" s="29" t="s">
        <v>510</v>
      </c>
      <c r="C267" s="173" t="s">
        <v>776</v>
      </c>
      <c r="D267" s="68" t="s">
        <v>849</v>
      </c>
      <c r="E267" s="68">
        <v>0.06</v>
      </c>
      <c r="F267" s="68" t="s">
        <v>849</v>
      </c>
      <c r="G267" s="77" t="s">
        <v>849</v>
      </c>
      <c r="H267" s="68" t="s">
        <v>849</v>
      </c>
      <c r="I267" s="155"/>
      <c r="J267" s="159"/>
      <c r="K267" s="154"/>
      <c r="L267" s="152"/>
      <c r="M267" s="152"/>
    </row>
    <row r="268" spans="1:13" s="379" customFormat="1" x14ac:dyDescent="0.25">
      <c r="A268" s="172" t="s">
        <v>511</v>
      </c>
      <c r="B268" s="32" t="s">
        <v>493</v>
      </c>
      <c r="C268" s="173" t="s">
        <v>776</v>
      </c>
      <c r="D268" s="68" t="s">
        <v>849</v>
      </c>
      <c r="E268" s="68">
        <v>0</v>
      </c>
      <c r="F268" s="68" t="s">
        <v>849</v>
      </c>
      <c r="G268" s="77" t="s">
        <v>849</v>
      </c>
      <c r="H268" s="68" t="s">
        <v>849</v>
      </c>
      <c r="I268" s="155"/>
      <c r="J268" s="162"/>
      <c r="K268" s="154"/>
      <c r="L268" s="152"/>
      <c r="M268" s="152"/>
    </row>
    <row r="269" spans="1:13" s="379" customFormat="1" x14ac:dyDescent="0.25">
      <c r="A269" s="172" t="s">
        <v>512</v>
      </c>
      <c r="B269" s="29" t="s">
        <v>85</v>
      </c>
      <c r="C269" s="173" t="s">
        <v>776</v>
      </c>
      <c r="D269" s="68" t="s">
        <v>849</v>
      </c>
      <c r="E269" s="68" t="s">
        <v>849</v>
      </c>
      <c r="F269" s="68" t="s">
        <v>849</v>
      </c>
      <c r="G269" s="77" t="s">
        <v>849</v>
      </c>
      <c r="H269" s="68" t="s">
        <v>849</v>
      </c>
      <c r="I269" s="155"/>
      <c r="J269" s="159"/>
      <c r="K269" s="154"/>
      <c r="L269" s="152"/>
      <c r="M269" s="152"/>
    </row>
    <row r="270" spans="1:13" s="379" customFormat="1" x14ac:dyDescent="0.25">
      <c r="A270" s="172" t="s">
        <v>513</v>
      </c>
      <c r="B270" s="32" t="s">
        <v>493</v>
      </c>
      <c r="C270" s="173" t="s">
        <v>776</v>
      </c>
      <c r="D270" s="68" t="s">
        <v>849</v>
      </c>
      <c r="E270" s="68" t="s">
        <v>849</v>
      </c>
      <c r="F270" s="68" t="s">
        <v>849</v>
      </c>
      <c r="G270" s="77" t="s">
        <v>849</v>
      </c>
      <c r="H270" s="68" t="s">
        <v>849</v>
      </c>
      <c r="I270" s="155"/>
      <c r="J270" s="162"/>
      <c r="K270" s="154"/>
      <c r="L270" s="152"/>
      <c r="M270" s="152"/>
    </row>
    <row r="271" spans="1:13" s="379" customFormat="1" x14ac:dyDescent="0.25">
      <c r="A271" s="172" t="s">
        <v>512</v>
      </c>
      <c r="B271" s="29" t="s">
        <v>514</v>
      </c>
      <c r="C271" s="173" t="s">
        <v>776</v>
      </c>
      <c r="D271" s="68" t="s">
        <v>849</v>
      </c>
      <c r="E271" s="68" t="s">
        <v>849</v>
      </c>
      <c r="F271" s="68" t="s">
        <v>849</v>
      </c>
      <c r="G271" s="77" t="s">
        <v>849</v>
      </c>
      <c r="H271" s="68" t="s">
        <v>849</v>
      </c>
      <c r="I271" s="155"/>
      <c r="J271" s="159"/>
      <c r="K271" s="154"/>
      <c r="L271" s="152"/>
      <c r="M271" s="152"/>
    </row>
    <row r="272" spans="1:13" s="379" customFormat="1" x14ac:dyDescent="0.25">
      <c r="A272" s="172" t="s">
        <v>515</v>
      </c>
      <c r="B272" s="32" t="s">
        <v>493</v>
      </c>
      <c r="C272" s="173" t="s">
        <v>776</v>
      </c>
      <c r="D272" s="68" t="s">
        <v>849</v>
      </c>
      <c r="E272" s="68" t="s">
        <v>849</v>
      </c>
      <c r="F272" s="68" t="s">
        <v>849</v>
      </c>
      <c r="G272" s="77" t="s">
        <v>849</v>
      </c>
      <c r="H272" s="68" t="s">
        <v>849</v>
      </c>
      <c r="I272" s="155"/>
      <c r="J272" s="162"/>
      <c r="K272" s="154"/>
      <c r="L272" s="152"/>
      <c r="M272" s="152"/>
    </row>
    <row r="273" spans="1:13" s="379" customFormat="1" ht="31.5" x14ac:dyDescent="0.25">
      <c r="A273" s="172" t="s">
        <v>516</v>
      </c>
      <c r="B273" s="30" t="s">
        <v>517</v>
      </c>
      <c r="C273" s="173" t="s">
        <v>776</v>
      </c>
      <c r="D273" s="68" t="s">
        <v>849</v>
      </c>
      <c r="E273" s="68" t="s">
        <v>849</v>
      </c>
      <c r="F273" s="68" t="s">
        <v>849</v>
      </c>
      <c r="G273" s="77" t="s">
        <v>849</v>
      </c>
      <c r="H273" s="68" t="s">
        <v>849</v>
      </c>
      <c r="I273" s="155"/>
      <c r="J273" s="160"/>
      <c r="K273" s="154"/>
      <c r="L273" s="152"/>
      <c r="M273" s="152"/>
    </row>
    <row r="274" spans="1:13" s="379" customFormat="1" x14ac:dyDescent="0.25">
      <c r="A274" s="172" t="s">
        <v>518</v>
      </c>
      <c r="B274" s="32" t="s">
        <v>493</v>
      </c>
      <c r="C274" s="173" t="s">
        <v>776</v>
      </c>
      <c r="D274" s="68" t="s">
        <v>849</v>
      </c>
      <c r="E274" s="68" t="s">
        <v>849</v>
      </c>
      <c r="F274" s="68" t="s">
        <v>849</v>
      </c>
      <c r="G274" s="77" t="s">
        <v>849</v>
      </c>
      <c r="H274" s="68" t="s">
        <v>849</v>
      </c>
      <c r="I274" s="155"/>
      <c r="J274" s="162"/>
      <c r="K274" s="154"/>
      <c r="L274" s="152"/>
      <c r="M274" s="152"/>
    </row>
    <row r="275" spans="1:13" s="379" customFormat="1" x14ac:dyDescent="0.25">
      <c r="A275" s="172" t="s">
        <v>519</v>
      </c>
      <c r="B275" s="32" t="s">
        <v>90</v>
      </c>
      <c r="C275" s="173" t="s">
        <v>776</v>
      </c>
      <c r="D275" s="68" t="s">
        <v>849</v>
      </c>
      <c r="E275" s="68" t="s">
        <v>849</v>
      </c>
      <c r="F275" s="68" t="s">
        <v>849</v>
      </c>
      <c r="G275" s="77" t="s">
        <v>849</v>
      </c>
      <c r="H275" s="68" t="s">
        <v>849</v>
      </c>
      <c r="I275" s="155"/>
      <c r="J275" s="162"/>
      <c r="K275" s="154"/>
      <c r="L275" s="152"/>
      <c r="M275" s="152"/>
    </row>
    <row r="276" spans="1:13" s="379" customFormat="1" x14ac:dyDescent="0.25">
      <c r="A276" s="172" t="s">
        <v>520</v>
      </c>
      <c r="B276" s="33" t="s">
        <v>493</v>
      </c>
      <c r="C276" s="173" t="s">
        <v>776</v>
      </c>
      <c r="D276" s="68" t="s">
        <v>849</v>
      </c>
      <c r="E276" s="68" t="s">
        <v>849</v>
      </c>
      <c r="F276" s="68" t="s">
        <v>849</v>
      </c>
      <c r="G276" s="77" t="s">
        <v>849</v>
      </c>
      <c r="H276" s="68" t="s">
        <v>849</v>
      </c>
      <c r="I276" s="155"/>
      <c r="J276" s="163"/>
      <c r="K276" s="154"/>
      <c r="L276" s="152"/>
      <c r="M276" s="152"/>
    </row>
    <row r="277" spans="1:13" s="379" customFormat="1" x14ac:dyDescent="0.25">
      <c r="A277" s="172" t="s">
        <v>521</v>
      </c>
      <c r="B277" s="32" t="s">
        <v>91</v>
      </c>
      <c r="C277" s="173" t="s">
        <v>776</v>
      </c>
      <c r="D277" s="68" t="s">
        <v>849</v>
      </c>
      <c r="E277" s="68" t="s">
        <v>849</v>
      </c>
      <c r="F277" s="68" t="s">
        <v>849</v>
      </c>
      <c r="G277" s="77" t="s">
        <v>849</v>
      </c>
      <c r="H277" s="68" t="s">
        <v>849</v>
      </c>
      <c r="I277" s="155"/>
      <c r="J277" s="162"/>
      <c r="K277" s="154"/>
      <c r="L277" s="152"/>
      <c r="M277" s="152"/>
    </row>
    <row r="278" spans="1:13" s="379" customFormat="1" x14ac:dyDescent="0.25">
      <c r="A278" s="172" t="s">
        <v>522</v>
      </c>
      <c r="B278" s="33" t="s">
        <v>493</v>
      </c>
      <c r="C278" s="173" t="s">
        <v>776</v>
      </c>
      <c r="D278" s="68" t="s">
        <v>849</v>
      </c>
      <c r="E278" s="68" t="s">
        <v>849</v>
      </c>
      <c r="F278" s="68" t="s">
        <v>849</v>
      </c>
      <c r="G278" s="77" t="s">
        <v>849</v>
      </c>
      <c r="H278" s="68" t="s">
        <v>849</v>
      </c>
      <c r="I278" s="155"/>
      <c r="J278" s="163"/>
      <c r="K278" s="154"/>
      <c r="L278" s="152"/>
      <c r="M278" s="152"/>
    </row>
    <row r="279" spans="1:13" s="379" customFormat="1" x14ac:dyDescent="0.25">
      <c r="A279" s="172" t="s">
        <v>523</v>
      </c>
      <c r="B279" s="30" t="s">
        <v>524</v>
      </c>
      <c r="C279" s="173" t="s">
        <v>776</v>
      </c>
      <c r="D279" s="68">
        <v>0</v>
      </c>
      <c r="E279" s="68">
        <v>2.39</v>
      </c>
      <c r="F279" s="68">
        <f t="shared" ref="F279" si="38">E279-D279</f>
        <v>2.39</v>
      </c>
      <c r="G279" s="77" t="s">
        <v>330</v>
      </c>
      <c r="H279" s="68" t="s">
        <v>849</v>
      </c>
      <c r="I279" s="155"/>
      <c r="J279" s="160"/>
      <c r="K279" s="154"/>
      <c r="L279" s="152"/>
      <c r="M279" s="152"/>
    </row>
    <row r="280" spans="1:13" s="379" customFormat="1" x14ac:dyDescent="0.25">
      <c r="A280" s="172" t="s">
        <v>525</v>
      </c>
      <c r="B280" s="32" t="s">
        <v>493</v>
      </c>
      <c r="C280" s="173" t="s">
        <v>776</v>
      </c>
      <c r="D280" s="68" t="s">
        <v>849</v>
      </c>
      <c r="E280" s="68" t="s">
        <v>849</v>
      </c>
      <c r="F280" s="68" t="s">
        <v>849</v>
      </c>
      <c r="G280" s="77" t="s">
        <v>849</v>
      </c>
      <c r="H280" s="68" t="s">
        <v>849</v>
      </c>
      <c r="I280" s="155"/>
      <c r="J280" s="162"/>
      <c r="K280" s="154"/>
      <c r="L280" s="152"/>
      <c r="M280" s="152"/>
    </row>
    <row r="281" spans="1:13" s="379" customFormat="1" x14ac:dyDescent="0.25">
      <c r="A281" s="172" t="s">
        <v>526</v>
      </c>
      <c r="B281" s="31" t="s">
        <v>527</v>
      </c>
      <c r="C281" s="173" t="s">
        <v>776</v>
      </c>
      <c r="D281" s="68">
        <v>0</v>
      </c>
      <c r="E281" s="68">
        <v>12.58</v>
      </c>
      <c r="F281" s="68">
        <f t="shared" ref="F281" si="39">E281-D281</f>
        <v>12.58</v>
      </c>
      <c r="G281" s="77" t="s">
        <v>330</v>
      </c>
      <c r="H281" s="68" t="s">
        <v>849</v>
      </c>
      <c r="I281" s="155"/>
      <c r="J281" s="161"/>
      <c r="K281" s="154"/>
      <c r="L281" s="152"/>
      <c r="M281" s="152"/>
    </row>
    <row r="282" spans="1:13" s="379" customFormat="1" x14ac:dyDescent="0.25">
      <c r="A282" s="172" t="s">
        <v>528</v>
      </c>
      <c r="B282" s="30" t="s">
        <v>529</v>
      </c>
      <c r="C282" s="173" t="s">
        <v>776</v>
      </c>
      <c r="D282" s="68" t="s">
        <v>849</v>
      </c>
      <c r="E282" s="68" t="s">
        <v>849</v>
      </c>
      <c r="F282" s="68" t="s">
        <v>849</v>
      </c>
      <c r="G282" s="77" t="s">
        <v>849</v>
      </c>
      <c r="H282" s="68" t="s">
        <v>849</v>
      </c>
      <c r="I282" s="155"/>
      <c r="J282" s="160"/>
      <c r="K282" s="154"/>
      <c r="L282" s="152"/>
      <c r="M282" s="152"/>
    </row>
    <row r="283" spans="1:13" s="379" customFormat="1" x14ac:dyDescent="0.25">
      <c r="A283" s="172" t="s">
        <v>530</v>
      </c>
      <c r="B283" s="32" t="s">
        <v>493</v>
      </c>
      <c r="C283" s="173" t="s">
        <v>776</v>
      </c>
      <c r="D283" s="68" t="s">
        <v>849</v>
      </c>
      <c r="E283" s="68" t="s">
        <v>849</v>
      </c>
      <c r="F283" s="68" t="s">
        <v>849</v>
      </c>
      <c r="G283" s="77" t="s">
        <v>849</v>
      </c>
      <c r="H283" s="68" t="s">
        <v>849</v>
      </c>
      <c r="I283" s="155"/>
      <c r="J283" s="162"/>
      <c r="K283" s="154"/>
      <c r="L283" s="152"/>
      <c r="M283" s="152"/>
    </row>
    <row r="284" spans="1:13" s="379" customFormat="1" x14ac:dyDescent="0.25">
      <c r="A284" s="172" t="s">
        <v>531</v>
      </c>
      <c r="B284" s="30" t="s">
        <v>532</v>
      </c>
      <c r="C284" s="173" t="s">
        <v>776</v>
      </c>
      <c r="D284" s="68">
        <v>0</v>
      </c>
      <c r="E284" s="68">
        <v>5.3</v>
      </c>
      <c r="F284" s="68">
        <f t="shared" ref="F284" si="40">E284-D284</f>
        <v>5.3</v>
      </c>
      <c r="G284" s="77" t="s">
        <v>330</v>
      </c>
      <c r="H284" s="68" t="s">
        <v>849</v>
      </c>
      <c r="I284" s="155"/>
      <c r="J284" s="160"/>
      <c r="K284" s="154"/>
      <c r="L284" s="152"/>
      <c r="M284" s="152"/>
    </row>
    <row r="285" spans="1:13" s="379" customFormat="1" x14ac:dyDescent="0.25">
      <c r="A285" s="172" t="s">
        <v>533</v>
      </c>
      <c r="B285" s="32" t="s">
        <v>365</v>
      </c>
      <c r="C285" s="173" t="s">
        <v>776</v>
      </c>
      <c r="D285" s="68" t="s">
        <v>849</v>
      </c>
      <c r="E285" s="196" t="s">
        <v>849</v>
      </c>
      <c r="F285" s="68" t="s">
        <v>849</v>
      </c>
      <c r="G285" s="77" t="s">
        <v>849</v>
      </c>
      <c r="H285" s="68" t="s">
        <v>849</v>
      </c>
      <c r="I285" s="155"/>
      <c r="J285" s="162"/>
      <c r="K285" s="154"/>
      <c r="L285" s="152"/>
      <c r="M285" s="152"/>
    </row>
    <row r="286" spans="1:13" s="379" customFormat="1" x14ac:dyDescent="0.25">
      <c r="A286" s="172" t="s">
        <v>534</v>
      </c>
      <c r="B286" s="33" t="s">
        <v>493</v>
      </c>
      <c r="C286" s="173" t="s">
        <v>776</v>
      </c>
      <c r="D286" s="68" t="s">
        <v>849</v>
      </c>
      <c r="E286" s="196" t="s">
        <v>849</v>
      </c>
      <c r="F286" s="68" t="s">
        <v>849</v>
      </c>
      <c r="G286" s="77" t="s">
        <v>849</v>
      </c>
      <c r="H286" s="68" t="s">
        <v>849</v>
      </c>
      <c r="I286" s="155"/>
      <c r="J286" s="163"/>
      <c r="K286" s="154"/>
      <c r="L286" s="152"/>
      <c r="M286" s="152"/>
    </row>
    <row r="287" spans="1:13" s="379" customFormat="1" x14ac:dyDescent="0.25">
      <c r="A287" s="172" t="s">
        <v>535</v>
      </c>
      <c r="B287" s="32" t="s">
        <v>536</v>
      </c>
      <c r="C287" s="173" t="s">
        <v>776</v>
      </c>
      <c r="D287" s="68">
        <v>0</v>
      </c>
      <c r="E287" s="68">
        <v>5.3</v>
      </c>
      <c r="F287" s="68">
        <f t="shared" ref="F287" si="41">E287-D287</f>
        <v>5.3</v>
      </c>
      <c r="G287" s="77" t="s">
        <v>330</v>
      </c>
      <c r="H287" s="68" t="s">
        <v>849</v>
      </c>
      <c r="I287" s="155"/>
      <c r="J287" s="162"/>
      <c r="K287" s="154"/>
      <c r="L287" s="152"/>
      <c r="M287" s="152"/>
    </row>
    <row r="288" spans="1:13" s="379" customFormat="1" x14ac:dyDescent="0.25">
      <c r="A288" s="172" t="s">
        <v>537</v>
      </c>
      <c r="B288" s="33" t="s">
        <v>493</v>
      </c>
      <c r="C288" s="173" t="s">
        <v>776</v>
      </c>
      <c r="D288" s="68">
        <v>0</v>
      </c>
      <c r="E288" s="68">
        <v>0</v>
      </c>
      <c r="F288" s="68" t="s">
        <v>849</v>
      </c>
      <c r="G288" s="77" t="s">
        <v>849</v>
      </c>
      <c r="H288" s="68" t="s">
        <v>849</v>
      </c>
      <c r="I288" s="155"/>
      <c r="J288" s="163"/>
      <c r="K288" s="154"/>
      <c r="L288" s="152"/>
      <c r="M288" s="152"/>
    </row>
    <row r="289" spans="1:13" s="379" customFormat="1" ht="31.5" x14ac:dyDescent="0.25">
      <c r="A289" s="172" t="s">
        <v>538</v>
      </c>
      <c r="B289" s="30" t="s">
        <v>539</v>
      </c>
      <c r="C289" s="173" t="s">
        <v>776</v>
      </c>
      <c r="D289" s="68" t="s">
        <v>849</v>
      </c>
      <c r="E289" s="68" t="s">
        <v>849</v>
      </c>
      <c r="F289" s="68" t="s">
        <v>849</v>
      </c>
      <c r="G289" s="77" t="s">
        <v>849</v>
      </c>
      <c r="H289" s="68" t="s">
        <v>849</v>
      </c>
      <c r="I289" s="155"/>
      <c r="J289" s="160"/>
      <c r="K289" s="154"/>
      <c r="L289" s="152"/>
      <c r="M289" s="152"/>
    </row>
    <row r="290" spans="1:13" s="379" customFormat="1" x14ac:dyDescent="0.25">
      <c r="A290" s="172" t="s">
        <v>540</v>
      </c>
      <c r="B290" s="32" t="s">
        <v>493</v>
      </c>
      <c r="C290" s="173" t="s">
        <v>776</v>
      </c>
      <c r="D290" s="68" t="s">
        <v>849</v>
      </c>
      <c r="E290" s="68" t="s">
        <v>849</v>
      </c>
      <c r="F290" s="68" t="s">
        <v>849</v>
      </c>
      <c r="G290" s="77" t="s">
        <v>849</v>
      </c>
      <c r="H290" s="68" t="s">
        <v>849</v>
      </c>
      <c r="I290" s="155"/>
      <c r="J290" s="162"/>
      <c r="K290" s="154"/>
      <c r="L290" s="152"/>
      <c r="M290" s="152"/>
    </row>
    <row r="291" spans="1:13" s="379" customFormat="1" x14ac:dyDescent="0.25">
      <c r="A291" s="172" t="s">
        <v>541</v>
      </c>
      <c r="B291" s="30" t="s">
        <v>542</v>
      </c>
      <c r="C291" s="173" t="s">
        <v>776</v>
      </c>
      <c r="D291" s="68" t="s">
        <v>849</v>
      </c>
      <c r="E291" s="68" t="s">
        <v>849</v>
      </c>
      <c r="F291" s="68" t="s">
        <v>849</v>
      </c>
      <c r="G291" s="77" t="s">
        <v>849</v>
      </c>
      <c r="H291" s="68" t="s">
        <v>849</v>
      </c>
      <c r="I291" s="155"/>
      <c r="J291" s="160"/>
      <c r="K291" s="154"/>
      <c r="L291" s="152"/>
      <c r="M291" s="152"/>
    </row>
    <row r="292" spans="1:13" s="379" customFormat="1" x14ac:dyDescent="0.25">
      <c r="A292" s="172" t="s">
        <v>543</v>
      </c>
      <c r="B292" s="32" t="s">
        <v>493</v>
      </c>
      <c r="C292" s="173" t="s">
        <v>776</v>
      </c>
      <c r="D292" s="68" t="s">
        <v>849</v>
      </c>
      <c r="E292" s="68" t="s">
        <v>849</v>
      </c>
      <c r="F292" s="68" t="s">
        <v>849</v>
      </c>
      <c r="G292" s="77" t="s">
        <v>849</v>
      </c>
      <c r="H292" s="68" t="s">
        <v>849</v>
      </c>
      <c r="I292" s="155"/>
      <c r="J292" s="162"/>
      <c r="K292" s="154"/>
      <c r="L292" s="152"/>
      <c r="M292" s="152"/>
    </row>
    <row r="293" spans="1:13" s="379" customFormat="1" x14ac:dyDescent="0.25">
      <c r="A293" s="172" t="s">
        <v>544</v>
      </c>
      <c r="B293" s="30" t="s">
        <v>545</v>
      </c>
      <c r="C293" s="173" t="s">
        <v>776</v>
      </c>
      <c r="D293" s="68">
        <v>0</v>
      </c>
      <c r="E293" s="68">
        <v>1.5</v>
      </c>
      <c r="F293" s="68">
        <f t="shared" ref="F293" si="42">E293-D293</f>
        <v>1.5</v>
      </c>
      <c r="G293" s="77" t="s">
        <v>330</v>
      </c>
      <c r="H293" s="68" t="s">
        <v>849</v>
      </c>
      <c r="I293" s="155"/>
      <c r="J293" s="160"/>
      <c r="K293" s="154"/>
      <c r="L293" s="152"/>
      <c r="M293" s="152"/>
    </row>
    <row r="294" spans="1:13" s="379" customFormat="1" x14ac:dyDescent="0.25">
      <c r="A294" s="172" t="s">
        <v>546</v>
      </c>
      <c r="B294" s="32" t="s">
        <v>493</v>
      </c>
      <c r="C294" s="173" t="s">
        <v>776</v>
      </c>
      <c r="D294" s="68" t="s">
        <v>849</v>
      </c>
      <c r="E294" s="68" t="s">
        <v>849</v>
      </c>
      <c r="F294" s="68" t="s">
        <v>849</v>
      </c>
      <c r="G294" s="77" t="s">
        <v>849</v>
      </c>
      <c r="H294" s="68" t="s">
        <v>849</v>
      </c>
      <c r="I294" s="155"/>
      <c r="J294" s="162"/>
      <c r="K294" s="154"/>
      <c r="L294" s="152"/>
      <c r="M294" s="152"/>
    </row>
    <row r="295" spans="1:13" s="379" customFormat="1" x14ac:dyDescent="0.25">
      <c r="A295" s="172" t="s">
        <v>547</v>
      </c>
      <c r="B295" s="30" t="s">
        <v>548</v>
      </c>
      <c r="C295" s="173" t="s">
        <v>776</v>
      </c>
      <c r="D295" s="68">
        <v>0</v>
      </c>
      <c r="E295" s="68">
        <v>4.5999999999999996</v>
      </c>
      <c r="F295" s="68">
        <f t="shared" ref="F295" si="43">E295-D295</f>
        <v>4.5999999999999996</v>
      </c>
      <c r="G295" s="77" t="s">
        <v>330</v>
      </c>
      <c r="H295" s="68" t="s">
        <v>849</v>
      </c>
      <c r="I295" s="155"/>
      <c r="J295" s="160"/>
      <c r="K295" s="154"/>
      <c r="L295" s="152"/>
      <c r="M295" s="152"/>
    </row>
    <row r="296" spans="1:13" s="379" customFormat="1" x14ac:dyDescent="0.25">
      <c r="A296" s="172" t="s">
        <v>549</v>
      </c>
      <c r="B296" s="32" t="s">
        <v>493</v>
      </c>
      <c r="C296" s="173" t="s">
        <v>776</v>
      </c>
      <c r="D296" s="68" t="s">
        <v>849</v>
      </c>
      <c r="E296" s="68" t="s">
        <v>849</v>
      </c>
      <c r="F296" s="68" t="s">
        <v>849</v>
      </c>
      <c r="G296" s="77" t="s">
        <v>849</v>
      </c>
      <c r="H296" s="68" t="s">
        <v>849</v>
      </c>
      <c r="I296" s="155"/>
      <c r="J296" s="162"/>
      <c r="K296" s="154"/>
      <c r="L296" s="152"/>
      <c r="M296" s="152"/>
    </row>
    <row r="297" spans="1:13" s="379" customFormat="1" x14ac:dyDescent="0.25">
      <c r="A297" s="172" t="s">
        <v>550</v>
      </c>
      <c r="B297" s="30" t="s">
        <v>551</v>
      </c>
      <c r="C297" s="173" t="s">
        <v>776</v>
      </c>
      <c r="D297" s="68" t="s">
        <v>849</v>
      </c>
      <c r="E297" s="68" t="s">
        <v>849</v>
      </c>
      <c r="F297" s="68" t="s">
        <v>849</v>
      </c>
      <c r="G297" s="77" t="s">
        <v>849</v>
      </c>
      <c r="H297" s="68" t="s">
        <v>849</v>
      </c>
      <c r="I297" s="155"/>
      <c r="J297" s="160"/>
      <c r="K297" s="154"/>
      <c r="L297" s="152"/>
      <c r="M297" s="152"/>
    </row>
    <row r="298" spans="1:13" s="379" customFormat="1" x14ac:dyDescent="0.25">
      <c r="A298" s="172" t="s">
        <v>552</v>
      </c>
      <c r="B298" s="32" t="s">
        <v>493</v>
      </c>
      <c r="C298" s="173" t="s">
        <v>776</v>
      </c>
      <c r="D298" s="68" t="s">
        <v>849</v>
      </c>
      <c r="E298" s="68" t="s">
        <v>849</v>
      </c>
      <c r="F298" s="68" t="s">
        <v>849</v>
      </c>
      <c r="G298" s="77" t="s">
        <v>849</v>
      </c>
      <c r="H298" s="68" t="s">
        <v>849</v>
      </c>
      <c r="I298" s="155"/>
      <c r="J298" s="162"/>
      <c r="K298" s="154"/>
      <c r="L298" s="152"/>
      <c r="M298" s="152"/>
    </row>
    <row r="299" spans="1:13" s="379" customFormat="1" ht="31.5" x14ac:dyDescent="0.25">
      <c r="A299" s="172" t="s">
        <v>553</v>
      </c>
      <c r="B299" s="30" t="s">
        <v>554</v>
      </c>
      <c r="C299" s="173" t="s">
        <v>776</v>
      </c>
      <c r="D299" s="68" t="s">
        <v>849</v>
      </c>
      <c r="E299" s="68" t="s">
        <v>849</v>
      </c>
      <c r="F299" s="68" t="s">
        <v>849</v>
      </c>
      <c r="G299" s="77" t="s">
        <v>849</v>
      </c>
      <c r="H299" s="68" t="s">
        <v>849</v>
      </c>
      <c r="I299" s="155"/>
      <c r="J299" s="160"/>
      <c r="K299" s="154"/>
      <c r="L299" s="152"/>
      <c r="M299" s="152"/>
    </row>
    <row r="300" spans="1:13" s="379" customFormat="1" x14ac:dyDescent="0.25">
      <c r="A300" s="172" t="s">
        <v>555</v>
      </c>
      <c r="B300" s="32" t="s">
        <v>493</v>
      </c>
      <c r="C300" s="173" t="s">
        <v>776</v>
      </c>
      <c r="D300" s="68" t="s">
        <v>849</v>
      </c>
      <c r="E300" s="68" t="s">
        <v>849</v>
      </c>
      <c r="F300" s="68" t="s">
        <v>849</v>
      </c>
      <c r="G300" s="77" t="s">
        <v>849</v>
      </c>
      <c r="H300" s="68" t="s">
        <v>849</v>
      </c>
      <c r="I300" s="155"/>
      <c r="J300" s="162"/>
      <c r="K300" s="154"/>
      <c r="L300" s="152"/>
      <c r="M300" s="152"/>
    </row>
    <row r="301" spans="1:13" s="379" customFormat="1" x14ac:dyDescent="0.25">
      <c r="A301" s="172" t="s">
        <v>556</v>
      </c>
      <c r="B301" s="30" t="s">
        <v>557</v>
      </c>
      <c r="C301" s="173" t="s">
        <v>776</v>
      </c>
      <c r="D301" s="68">
        <v>0</v>
      </c>
      <c r="E301" s="68">
        <f>E281-E284-E293-E295</f>
        <v>1.1800000000000006</v>
      </c>
      <c r="F301" s="68">
        <f t="shared" ref="F301" si="44">E301-D301</f>
        <v>1.1800000000000006</v>
      </c>
      <c r="G301" s="77" t="s">
        <v>330</v>
      </c>
      <c r="H301" s="68" t="s">
        <v>849</v>
      </c>
      <c r="I301" s="155"/>
      <c r="J301" s="160"/>
      <c r="K301" s="154"/>
      <c r="L301" s="152"/>
      <c r="M301" s="152"/>
    </row>
    <row r="302" spans="1:13" s="379" customFormat="1" x14ac:dyDescent="0.25">
      <c r="A302" s="172" t="s">
        <v>558</v>
      </c>
      <c r="B302" s="32" t="s">
        <v>493</v>
      </c>
      <c r="C302" s="173" t="s">
        <v>776</v>
      </c>
      <c r="D302" s="68" t="s">
        <v>849</v>
      </c>
      <c r="E302" s="68" t="s">
        <v>849</v>
      </c>
      <c r="F302" s="68" t="s">
        <v>849</v>
      </c>
      <c r="G302" s="77" t="s">
        <v>849</v>
      </c>
      <c r="H302" s="68" t="s">
        <v>849</v>
      </c>
      <c r="I302" s="155"/>
      <c r="J302" s="162"/>
      <c r="K302" s="154"/>
      <c r="L302" s="152"/>
      <c r="M302" s="152"/>
    </row>
    <row r="303" spans="1:13" s="379" customFormat="1" ht="31.5" x14ac:dyDescent="0.25">
      <c r="A303" s="172" t="s">
        <v>559</v>
      </c>
      <c r="B303" s="31" t="s">
        <v>560</v>
      </c>
      <c r="C303" s="173" t="s">
        <v>8</v>
      </c>
      <c r="D303" s="68">
        <v>100</v>
      </c>
      <c r="E303" s="68">
        <v>96.7</v>
      </c>
      <c r="F303" s="68">
        <f t="shared" ref="F303" si="45">E303-D303</f>
        <v>-3.2999999999999972</v>
      </c>
      <c r="G303" s="77">
        <f t="shared" ref="G303" si="46">F303/D303*100</f>
        <v>-3.2999999999999972</v>
      </c>
      <c r="H303" s="68" t="s">
        <v>849</v>
      </c>
      <c r="I303" s="155"/>
      <c r="J303" s="161"/>
      <c r="K303" s="154"/>
      <c r="L303" s="152"/>
      <c r="M303" s="152"/>
    </row>
    <row r="304" spans="1:13" s="379" customFormat="1" x14ac:dyDescent="0.25">
      <c r="A304" s="172" t="s">
        <v>561</v>
      </c>
      <c r="B304" s="30" t="s">
        <v>562</v>
      </c>
      <c r="C304" s="173" t="s">
        <v>8</v>
      </c>
      <c r="D304" s="68" t="s">
        <v>849</v>
      </c>
      <c r="E304" s="68" t="s">
        <v>849</v>
      </c>
      <c r="F304" s="68" t="s">
        <v>849</v>
      </c>
      <c r="G304" s="77" t="s">
        <v>849</v>
      </c>
      <c r="H304" s="68" t="s">
        <v>849</v>
      </c>
      <c r="I304" s="155"/>
      <c r="J304" s="160"/>
      <c r="K304" s="154"/>
      <c r="L304" s="152"/>
      <c r="M304" s="152"/>
    </row>
    <row r="305" spans="1:13" s="379" customFormat="1" ht="31.5" x14ac:dyDescent="0.25">
      <c r="A305" s="172" t="s">
        <v>563</v>
      </c>
      <c r="B305" s="30" t="s">
        <v>564</v>
      </c>
      <c r="C305" s="173" t="s">
        <v>8</v>
      </c>
      <c r="D305" s="68" t="s">
        <v>849</v>
      </c>
      <c r="E305" s="68" t="s">
        <v>849</v>
      </c>
      <c r="F305" s="68" t="s">
        <v>849</v>
      </c>
      <c r="G305" s="77" t="s">
        <v>849</v>
      </c>
      <c r="H305" s="68" t="s">
        <v>849</v>
      </c>
      <c r="I305" s="155"/>
      <c r="J305" s="160"/>
      <c r="K305" s="154"/>
      <c r="L305" s="152"/>
      <c r="M305" s="152"/>
    </row>
    <row r="306" spans="1:13" s="379" customFormat="1" ht="31.5" x14ac:dyDescent="0.25">
      <c r="A306" s="172" t="s">
        <v>565</v>
      </c>
      <c r="B306" s="30" t="s">
        <v>566</v>
      </c>
      <c r="C306" s="173" t="s">
        <v>8</v>
      </c>
      <c r="D306" s="68" t="s">
        <v>849</v>
      </c>
      <c r="E306" s="68" t="s">
        <v>849</v>
      </c>
      <c r="F306" s="68" t="s">
        <v>849</v>
      </c>
      <c r="G306" s="77" t="s">
        <v>849</v>
      </c>
      <c r="H306" s="68" t="s">
        <v>849</v>
      </c>
      <c r="I306" s="155"/>
      <c r="J306" s="160"/>
      <c r="K306" s="154"/>
      <c r="L306" s="152"/>
      <c r="M306" s="152"/>
    </row>
    <row r="307" spans="1:13" s="379" customFormat="1" ht="31.5" x14ac:dyDescent="0.25">
      <c r="A307" s="172" t="s">
        <v>567</v>
      </c>
      <c r="B307" s="30" t="s">
        <v>568</v>
      </c>
      <c r="C307" s="173" t="s">
        <v>8</v>
      </c>
      <c r="D307" s="68" t="s">
        <v>849</v>
      </c>
      <c r="E307" s="68" t="s">
        <v>849</v>
      </c>
      <c r="F307" s="68" t="s">
        <v>849</v>
      </c>
      <c r="G307" s="77" t="s">
        <v>849</v>
      </c>
      <c r="H307" s="68" t="s">
        <v>849</v>
      </c>
      <c r="I307" s="155"/>
      <c r="J307" s="160"/>
      <c r="K307" s="154"/>
      <c r="L307" s="152"/>
      <c r="M307" s="152"/>
    </row>
    <row r="308" spans="1:13" s="379" customFormat="1" x14ac:dyDescent="0.25">
      <c r="A308" s="172" t="s">
        <v>569</v>
      </c>
      <c r="B308" s="29" t="s">
        <v>570</v>
      </c>
      <c r="C308" s="173" t="s">
        <v>8</v>
      </c>
      <c r="D308" s="68" t="s">
        <v>849</v>
      </c>
      <c r="E308" s="68" t="s">
        <v>849</v>
      </c>
      <c r="F308" s="68" t="s">
        <v>849</v>
      </c>
      <c r="G308" s="77" t="s">
        <v>849</v>
      </c>
      <c r="H308" s="68" t="s">
        <v>849</v>
      </c>
      <c r="I308" s="155"/>
      <c r="J308" s="159"/>
      <c r="K308" s="154"/>
      <c r="L308" s="152"/>
      <c r="M308" s="152"/>
    </row>
    <row r="309" spans="1:13" s="379" customFormat="1" x14ac:dyDescent="0.25">
      <c r="A309" s="172" t="s">
        <v>571</v>
      </c>
      <c r="B309" s="29" t="s">
        <v>572</v>
      </c>
      <c r="C309" s="173" t="s">
        <v>8</v>
      </c>
      <c r="D309" s="68">
        <v>100</v>
      </c>
      <c r="E309" s="68">
        <v>97.1</v>
      </c>
      <c r="F309" s="68">
        <f>E309-D309</f>
        <v>-2.9000000000000057</v>
      </c>
      <c r="G309" s="77">
        <f t="shared" ref="G309" si="47">F309/D309*100</f>
        <v>-2.9000000000000057</v>
      </c>
      <c r="H309" s="68" t="s">
        <v>849</v>
      </c>
      <c r="I309" s="155"/>
      <c r="J309" s="159"/>
      <c r="K309" s="154"/>
      <c r="L309" s="152"/>
      <c r="M309" s="152"/>
    </row>
    <row r="310" spans="1:13" s="379" customFormat="1" x14ac:dyDescent="0.25">
      <c r="A310" s="172" t="s">
        <v>573</v>
      </c>
      <c r="B310" s="29" t="s">
        <v>574</v>
      </c>
      <c r="C310" s="173" t="s">
        <v>8</v>
      </c>
      <c r="D310" s="68" t="s">
        <v>849</v>
      </c>
      <c r="E310" s="68" t="s">
        <v>849</v>
      </c>
      <c r="F310" s="68" t="s">
        <v>849</v>
      </c>
      <c r="G310" s="77" t="s">
        <v>849</v>
      </c>
      <c r="H310" s="68" t="s">
        <v>849</v>
      </c>
      <c r="I310" s="155"/>
      <c r="J310" s="159"/>
      <c r="K310" s="154"/>
      <c r="L310" s="152"/>
      <c r="M310" s="152"/>
    </row>
    <row r="311" spans="1:13" s="379" customFormat="1" x14ac:dyDescent="0.25">
      <c r="A311" s="172" t="s">
        <v>575</v>
      </c>
      <c r="B311" s="29" t="s">
        <v>576</v>
      </c>
      <c r="C311" s="173" t="s">
        <v>8</v>
      </c>
      <c r="D311" s="68"/>
      <c r="E311" s="68" t="s">
        <v>849</v>
      </c>
      <c r="F311" s="68" t="s">
        <v>849</v>
      </c>
      <c r="G311" s="77" t="s">
        <v>849</v>
      </c>
      <c r="H311" s="68" t="s">
        <v>849</v>
      </c>
      <c r="I311" s="155"/>
      <c r="J311" s="159"/>
      <c r="K311" s="154"/>
      <c r="L311" s="152"/>
      <c r="M311" s="152"/>
    </row>
    <row r="312" spans="1:13" s="379" customFormat="1" x14ac:dyDescent="0.25">
      <c r="A312" s="172" t="s">
        <v>577</v>
      </c>
      <c r="B312" s="29" t="s">
        <v>578</v>
      </c>
      <c r="C312" s="173" t="s">
        <v>8</v>
      </c>
      <c r="D312" s="68" t="s">
        <v>849</v>
      </c>
      <c r="E312" s="68" t="s">
        <v>849</v>
      </c>
      <c r="F312" s="68" t="s">
        <v>849</v>
      </c>
      <c r="G312" s="77" t="s">
        <v>849</v>
      </c>
      <c r="H312" s="68" t="s">
        <v>849</v>
      </c>
      <c r="I312" s="155"/>
      <c r="J312" s="159"/>
      <c r="K312" s="154"/>
      <c r="L312" s="152"/>
      <c r="M312" s="152"/>
    </row>
    <row r="313" spans="1:13" s="379" customFormat="1" ht="31.5" x14ac:dyDescent="0.25">
      <c r="A313" s="172" t="s">
        <v>579</v>
      </c>
      <c r="B313" s="30" t="s">
        <v>580</v>
      </c>
      <c r="C313" s="173" t="s">
        <v>8</v>
      </c>
      <c r="D313" s="68" t="s">
        <v>849</v>
      </c>
      <c r="E313" s="68" t="s">
        <v>849</v>
      </c>
      <c r="F313" s="68" t="s">
        <v>849</v>
      </c>
      <c r="G313" s="77" t="s">
        <v>849</v>
      </c>
      <c r="H313" s="68" t="s">
        <v>849</v>
      </c>
      <c r="I313" s="155"/>
      <c r="J313" s="160"/>
      <c r="K313" s="154"/>
      <c r="L313" s="152"/>
      <c r="M313" s="152"/>
    </row>
    <row r="314" spans="1:13" s="379" customFormat="1" x14ac:dyDescent="0.25">
      <c r="A314" s="172" t="s">
        <v>581</v>
      </c>
      <c r="B314" s="35" t="s">
        <v>90</v>
      </c>
      <c r="C314" s="173" t="s">
        <v>8</v>
      </c>
      <c r="D314" s="68" t="s">
        <v>849</v>
      </c>
      <c r="E314" s="68" t="s">
        <v>849</v>
      </c>
      <c r="F314" s="68" t="s">
        <v>849</v>
      </c>
      <c r="G314" s="77" t="s">
        <v>849</v>
      </c>
      <c r="H314" s="68" t="s">
        <v>849</v>
      </c>
      <c r="I314" s="155"/>
      <c r="J314" s="164"/>
      <c r="K314" s="154"/>
      <c r="L314" s="152"/>
      <c r="M314" s="152"/>
    </row>
    <row r="315" spans="1:13" s="379" customFormat="1" ht="16.5" thickBot="1" x14ac:dyDescent="0.3">
      <c r="A315" s="172" t="s">
        <v>582</v>
      </c>
      <c r="B315" s="35" t="s">
        <v>91</v>
      </c>
      <c r="C315" s="173" t="s">
        <v>8</v>
      </c>
      <c r="D315" s="68" t="s">
        <v>849</v>
      </c>
      <c r="E315" s="195" t="s">
        <v>849</v>
      </c>
      <c r="F315" s="27" t="s">
        <v>849</v>
      </c>
      <c r="G315" s="27" t="s">
        <v>849</v>
      </c>
      <c r="H315" s="27" t="s">
        <v>849</v>
      </c>
      <c r="I315" s="155"/>
      <c r="J315" s="164"/>
      <c r="K315" s="154"/>
      <c r="L315" s="152"/>
      <c r="M315" s="152"/>
    </row>
    <row r="316" spans="1:13" s="379" customFormat="1" ht="18.75" x14ac:dyDescent="0.25">
      <c r="A316" s="298" t="s">
        <v>583</v>
      </c>
      <c r="B316" s="298"/>
      <c r="C316" s="298"/>
      <c r="D316" s="298"/>
      <c r="E316" s="298"/>
      <c r="F316" s="298"/>
      <c r="G316" s="298"/>
      <c r="H316" s="298"/>
      <c r="I316" s="151"/>
      <c r="J316" s="152"/>
      <c r="K316" s="152"/>
      <c r="L316" s="152"/>
      <c r="M316" s="152"/>
    </row>
    <row r="317" spans="1:13" s="42" customFormat="1" x14ac:dyDescent="0.25">
      <c r="A317" s="172" t="s">
        <v>584</v>
      </c>
      <c r="B317" s="34" t="s">
        <v>585</v>
      </c>
      <c r="C317" s="173" t="s">
        <v>330</v>
      </c>
      <c r="D317" s="68" t="s">
        <v>586</v>
      </c>
      <c r="E317" s="198" t="s">
        <v>586</v>
      </c>
      <c r="F317" s="68" t="s">
        <v>586</v>
      </c>
      <c r="G317" s="68" t="s">
        <v>586</v>
      </c>
      <c r="H317" s="68" t="s">
        <v>586</v>
      </c>
      <c r="I317" s="155"/>
      <c r="J317" s="153"/>
      <c r="K317" s="154"/>
      <c r="L317" s="151"/>
      <c r="M317" s="151"/>
    </row>
    <row r="318" spans="1:13" s="42" customFormat="1" x14ac:dyDescent="0.25">
      <c r="A318" s="172" t="s">
        <v>587</v>
      </c>
      <c r="B318" s="31" t="s">
        <v>588</v>
      </c>
      <c r="C318" s="173" t="s">
        <v>1</v>
      </c>
      <c r="D318" s="73" t="s">
        <v>849</v>
      </c>
      <c r="E318" s="68" t="s">
        <v>849</v>
      </c>
      <c r="F318" s="68" t="s">
        <v>849</v>
      </c>
      <c r="G318" s="68" t="s">
        <v>849</v>
      </c>
      <c r="H318" s="68" t="s">
        <v>849</v>
      </c>
      <c r="I318" s="155"/>
      <c r="J318" s="161"/>
      <c r="K318" s="154"/>
      <c r="L318" s="151"/>
      <c r="M318" s="151"/>
    </row>
    <row r="319" spans="1:13" s="42" customFormat="1" x14ac:dyDescent="0.25">
      <c r="A319" s="172" t="s">
        <v>589</v>
      </c>
      <c r="B319" s="31" t="s">
        <v>590</v>
      </c>
      <c r="C319" s="173" t="s">
        <v>591</v>
      </c>
      <c r="D319" s="73" t="s">
        <v>849</v>
      </c>
      <c r="E319" s="68" t="s">
        <v>849</v>
      </c>
      <c r="F319" s="68" t="s">
        <v>849</v>
      </c>
      <c r="G319" s="68" t="s">
        <v>849</v>
      </c>
      <c r="H319" s="68" t="s">
        <v>849</v>
      </c>
      <c r="I319" s="155"/>
      <c r="J319" s="161"/>
      <c r="K319" s="154"/>
      <c r="L319" s="151"/>
      <c r="M319" s="151"/>
    </row>
    <row r="320" spans="1:13" s="42" customFormat="1" x14ac:dyDescent="0.25">
      <c r="A320" s="172" t="s">
        <v>592</v>
      </c>
      <c r="B320" s="31" t="s">
        <v>593</v>
      </c>
      <c r="C320" s="173" t="s">
        <v>1</v>
      </c>
      <c r="D320" s="73" t="s">
        <v>849</v>
      </c>
      <c r="E320" s="68" t="s">
        <v>849</v>
      </c>
      <c r="F320" s="68" t="s">
        <v>849</v>
      </c>
      <c r="G320" s="68" t="s">
        <v>849</v>
      </c>
      <c r="H320" s="68" t="s">
        <v>849</v>
      </c>
      <c r="I320" s="155"/>
      <c r="J320" s="161"/>
      <c r="K320" s="154"/>
      <c r="L320" s="151"/>
      <c r="M320" s="151"/>
    </row>
    <row r="321" spans="1:13" s="42" customFormat="1" x14ac:dyDescent="0.25">
      <c r="A321" s="172" t="s">
        <v>594</v>
      </c>
      <c r="B321" s="31" t="s">
        <v>595</v>
      </c>
      <c r="C321" s="173" t="s">
        <v>591</v>
      </c>
      <c r="D321" s="73" t="s">
        <v>849</v>
      </c>
      <c r="E321" s="68" t="s">
        <v>849</v>
      </c>
      <c r="F321" s="68" t="s">
        <v>849</v>
      </c>
      <c r="G321" s="68" t="s">
        <v>849</v>
      </c>
      <c r="H321" s="68" t="s">
        <v>849</v>
      </c>
      <c r="I321" s="155"/>
      <c r="J321" s="161"/>
      <c r="K321" s="154"/>
      <c r="L321" s="151"/>
      <c r="M321" s="151"/>
    </row>
    <row r="322" spans="1:13" s="42" customFormat="1" x14ac:dyDescent="0.25">
      <c r="A322" s="172" t="s">
        <v>596</v>
      </c>
      <c r="B322" s="31" t="s">
        <v>597</v>
      </c>
      <c r="C322" s="173" t="s">
        <v>598</v>
      </c>
      <c r="D322" s="73" t="s">
        <v>849</v>
      </c>
      <c r="E322" s="68" t="s">
        <v>849</v>
      </c>
      <c r="F322" s="68" t="s">
        <v>849</v>
      </c>
      <c r="G322" s="68" t="s">
        <v>849</v>
      </c>
      <c r="H322" s="68" t="s">
        <v>849</v>
      </c>
      <c r="I322" s="155"/>
      <c r="J322" s="161"/>
      <c r="K322" s="154"/>
      <c r="L322" s="151"/>
      <c r="M322" s="151"/>
    </row>
    <row r="323" spans="1:13" s="42" customFormat="1" x14ac:dyDescent="0.25">
      <c r="A323" s="172" t="s">
        <v>599</v>
      </c>
      <c r="B323" s="31" t="s">
        <v>600</v>
      </c>
      <c r="C323" s="173" t="s">
        <v>330</v>
      </c>
      <c r="D323" s="68" t="s">
        <v>586</v>
      </c>
      <c r="E323" s="68" t="s">
        <v>586</v>
      </c>
      <c r="F323" s="68" t="s">
        <v>586</v>
      </c>
      <c r="G323" s="68" t="s">
        <v>586</v>
      </c>
      <c r="H323" s="68" t="s">
        <v>586</v>
      </c>
      <c r="I323" s="155"/>
      <c r="J323" s="161"/>
      <c r="K323" s="154"/>
      <c r="L323" s="151"/>
      <c r="M323" s="151"/>
    </row>
    <row r="324" spans="1:13" s="42" customFormat="1" x14ac:dyDescent="0.25">
      <c r="A324" s="172" t="s">
        <v>601</v>
      </c>
      <c r="B324" s="30" t="s">
        <v>602</v>
      </c>
      <c r="C324" s="173" t="s">
        <v>598</v>
      </c>
      <c r="D324" s="73" t="s">
        <v>849</v>
      </c>
      <c r="E324" s="68" t="s">
        <v>849</v>
      </c>
      <c r="F324" s="68" t="s">
        <v>849</v>
      </c>
      <c r="G324" s="68" t="s">
        <v>849</v>
      </c>
      <c r="H324" s="68" t="s">
        <v>849</v>
      </c>
      <c r="I324" s="155"/>
      <c r="J324" s="160"/>
      <c r="K324" s="154"/>
      <c r="L324" s="151"/>
      <c r="M324" s="151"/>
    </row>
    <row r="325" spans="1:13" s="42" customFormat="1" x14ac:dyDescent="0.25">
      <c r="A325" s="172" t="s">
        <v>603</v>
      </c>
      <c r="B325" s="30" t="s">
        <v>604</v>
      </c>
      <c r="C325" s="173" t="s">
        <v>605</v>
      </c>
      <c r="D325" s="73" t="s">
        <v>849</v>
      </c>
      <c r="E325" s="68" t="s">
        <v>849</v>
      </c>
      <c r="F325" s="68" t="s">
        <v>849</v>
      </c>
      <c r="G325" s="68" t="s">
        <v>849</v>
      </c>
      <c r="H325" s="68" t="s">
        <v>849</v>
      </c>
      <c r="I325" s="155"/>
      <c r="J325" s="160"/>
      <c r="K325" s="154"/>
      <c r="L325" s="151"/>
      <c r="M325" s="151"/>
    </row>
    <row r="326" spans="1:13" s="42" customFormat="1" x14ac:dyDescent="0.25">
      <c r="A326" s="172" t="s">
        <v>606</v>
      </c>
      <c r="B326" s="31" t="s">
        <v>607</v>
      </c>
      <c r="C326" s="173" t="s">
        <v>330</v>
      </c>
      <c r="D326" s="68" t="s">
        <v>586</v>
      </c>
      <c r="E326" s="68" t="s">
        <v>586</v>
      </c>
      <c r="F326" s="68" t="s">
        <v>586</v>
      </c>
      <c r="G326" s="68" t="s">
        <v>586</v>
      </c>
      <c r="H326" s="68" t="s">
        <v>586</v>
      </c>
      <c r="I326" s="155"/>
      <c r="J326" s="161"/>
      <c r="K326" s="154"/>
      <c r="L326" s="151"/>
      <c r="M326" s="151"/>
    </row>
    <row r="327" spans="1:13" s="42" customFormat="1" x14ac:dyDescent="0.25">
      <c r="A327" s="172" t="s">
        <v>608</v>
      </c>
      <c r="B327" s="30" t="s">
        <v>602</v>
      </c>
      <c r="C327" s="173" t="s">
        <v>598</v>
      </c>
      <c r="D327" s="73" t="s">
        <v>849</v>
      </c>
      <c r="E327" s="68" t="s">
        <v>849</v>
      </c>
      <c r="F327" s="68" t="s">
        <v>849</v>
      </c>
      <c r="G327" s="68" t="s">
        <v>849</v>
      </c>
      <c r="H327" s="68" t="s">
        <v>849</v>
      </c>
      <c r="I327" s="155"/>
      <c r="J327" s="160"/>
      <c r="K327" s="154"/>
      <c r="L327" s="151"/>
      <c r="M327" s="151"/>
    </row>
    <row r="328" spans="1:13" s="42" customFormat="1" x14ac:dyDescent="0.25">
      <c r="A328" s="172" t="s">
        <v>609</v>
      </c>
      <c r="B328" s="30" t="s">
        <v>610</v>
      </c>
      <c r="C328" s="173" t="s">
        <v>1</v>
      </c>
      <c r="D328" s="73" t="s">
        <v>849</v>
      </c>
      <c r="E328" s="68" t="s">
        <v>849</v>
      </c>
      <c r="F328" s="68" t="s">
        <v>849</v>
      </c>
      <c r="G328" s="68" t="s">
        <v>849</v>
      </c>
      <c r="H328" s="68" t="s">
        <v>849</v>
      </c>
      <c r="I328" s="155"/>
      <c r="J328" s="160"/>
      <c r="K328" s="154"/>
      <c r="L328" s="151"/>
      <c r="M328" s="151"/>
    </row>
    <row r="329" spans="1:13" s="42" customFormat="1" x14ac:dyDescent="0.25">
      <c r="A329" s="172" t="s">
        <v>611</v>
      </c>
      <c r="B329" s="30" t="s">
        <v>604</v>
      </c>
      <c r="C329" s="173" t="s">
        <v>605</v>
      </c>
      <c r="D329" s="73" t="s">
        <v>849</v>
      </c>
      <c r="E329" s="68" t="s">
        <v>849</v>
      </c>
      <c r="F329" s="68" t="s">
        <v>849</v>
      </c>
      <c r="G329" s="68" t="s">
        <v>849</v>
      </c>
      <c r="H329" s="68" t="s">
        <v>849</v>
      </c>
      <c r="I329" s="155"/>
      <c r="J329" s="160"/>
      <c r="K329" s="154"/>
      <c r="L329" s="151"/>
      <c r="M329" s="151"/>
    </row>
    <row r="330" spans="1:13" s="42" customFormat="1" x14ac:dyDescent="0.25">
      <c r="A330" s="172" t="s">
        <v>612</v>
      </c>
      <c r="B330" s="31" t="s">
        <v>613</v>
      </c>
      <c r="C330" s="173" t="s">
        <v>330</v>
      </c>
      <c r="D330" s="68" t="s">
        <v>586</v>
      </c>
      <c r="E330" s="68" t="s">
        <v>586</v>
      </c>
      <c r="F330" s="68" t="s">
        <v>586</v>
      </c>
      <c r="G330" s="68" t="s">
        <v>586</v>
      </c>
      <c r="H330" s="68" t="s">
        <v>586</v>
      </c>
      <c r="I330" s="155"/>
      <c r="J330" s="161"/>
      <c r="K330" s="154"/>
      <c r="L330" s="151"/>
      <c r="M330" s="151"/>
    </row>
    <row r="331" spans="1:13" s="42" customFormat="1" x14ac:dyDescent="0.25">
      <c r="A331" s="172" t="s">
        <v>614</v>
      </c>
      <c r="B331" s="30" t="s">
        <v>602</v>
      </c>
      <c r="C331" s="173" t="s">
        <v>598</v>
      </c>
      <c r="D331" s="73" t="s">
        <v>849</v>
      </c>
      <c r="E331" s="68" t="s">
        <v>849</v>
      </c>
      <c r="F331" s="68" t="s">
        <v>849</v>
      </c>
      <c r="G331" s="68" t="s">
        <v>849</v>
      </c>
      <c r="H331" s="68" t="s">
        <v>849</v>
      </c>
      <c r="I331" s="155"/>
      <c r="J331" s="160"/>
      <c r="K331" s="154"/>
      <c r="L331" s="151"/>
      <c r="M331" s="151"/>
    </row>
    <row r="332" spans="1:13" s="42" customFormat="1" x14ac:dyDescent="0.25">
      <c r="A332" s="172" t="s">
        <v>615</v>
      </c>
      <c r="B332" s="30" t="s">
        <v>604</v>
      </c>
      <c r="C332" s="173" t="s">
        <v>605</v>
      </c>
      <c r="D332" s="73" t="s">
        <v>849</v>
      </c>
      <c r="E332" s="68" t="s">
        <v>849</v>
      </c>
      <c r="F332" s="68" t="s">
        <v>849</v>
      </c>
      <c r="G332" s="68" t="s">
        <v>849</v>
      </c>
      <c r="H332" s="68" t="s">
        <v>849</v>
      </c>
      <c r="I332" s="155"/>
      <c r="J332" s="160"/>
      <c r="K332" s="154"/>
      <c r="L332" s="151"/>
      <c r="M332" s="151"/>
    </row>
    <row r="333" spans="1:13" s="42" customFormat="1" x14ac:dyDescent="0.25">
      <c r="A333" s="172" t="s">
        <v>616</v>
      </c>
      <c r="B333" s="31" t="s">
        <v>617</v>
      </c>
      <c r="C333" s="173" t="s">
        <v>330</v>
      </c>
      <c r="D333" s="68" t="s">
        <v>586</v>
      </c>
      <c r="E333" s="68" t="s">
        <v>586</v>
      </c>
      <c r="F333" s="68" t="s">
        <v>586</v>
      </c>
      <c r="G333" s="68" t="s">
        <v>586</v>
      </c>
      <c r="H333" s="68" t="s">
        <v>586</v>
      </c>
      <c r="I333" s="155"/>
      <c r="J333" s="161"/>
      <c r="K333" s="154"/>
      <c r="L333" s="151"/>
      <c r="M333" s="151"/>
    </row>
    <row r="334" spans="1:13" s="42" customFormat="1" x14ac:dyDescent="0.25">
      <c r="A334" s="172" t="s">
        <v>618</v>
      </c>
      <c r="B334" s="30" t="s">
        <v>602</v>
      </c>
      <c r="C334" s="173" t="s">
        <v>598</v>
      </c>
      <c r="D334" s="73" t="s">
        <v>849</v>
      </c>
      <c r="E334" s="68" t="s">
        <v>849</v>
      </c>
      <c r="F334" s="68" t="s">
        <v>849</v>
      </c>
      <c r="G334" s="68" t="s">
        <v>849</v>
      </c>
      <c r="H334" s="68" t="s">
        <v>849</v>
      </c>
      <c r="I334" s="155"/>
      <c r="J334" s="160"/>
      <c r="K334" s="154"/>
      <c r="L334" s="151"/>
      <c r="M334" s="151"/>
    </row>
    <row r="335" spans="1:13" s="42" customFormat="1" x14ac:dyDescent="0.25">
      <c r="A335" s="172" t="s">
        <v>619</v>
      </c>
      <c r="B335" s="30" t="s">
        <v>610</v>
      </c>
      <c r="C335" s="173" t="s">
        <v>1</v>
      </c>
      <c r="D335" s="73" t="s">
        <v>849</v>
      </c>
      <c r="E335" s="68" t="s">
        <v>849</v>
      </c>
      <c r="F335" s="68" t="s">
        <v>849</v>
      </c>
      <c r="G335" s="68" t="s">
        <v>849</v>
      </c>
      <c r="H335" s="68" t="s">
        <v>849</v>
      </c>
      <c r="I335" s="155"/>
      <c r="J335" s="160"/>
      <c r="K335" s="154"/>
      <c r="L335" s="151"/>
      <c r="M335" s="151"/>
    </row>
    <row r="336" spans="1:13" s="42" customFormat="1" x14ac:dyDescent="0.25">
      <c r="A336" s="172" t="s">
        <v>620</v>
      </c>
      <c r="B336" s="30" t="s">
        <v>604</v>
      </c>
      <c r="C336" s="173" t="s">
        <v>605</v>
      </c>
      <c r="D336" s="73" t="s">
        <v>849</v>
      </c>
      <c r="E336" s="68" t="s">
        <v>849</v>
      </c>
      <c r="F336" s="68" t="s">
        <v>849</v>
      </c>
      <c r="G336" s="68" t="s">
        <v>849</v>
      </c>
      <c r="H336" s="68" t="s">
        <v>849</v>
      </c>
      <c r="I336" s="155"/>
      <c r="J336" s="160"/>
      <c r="K336" s="154"/>
      <c r="L336" s="151"/>
      <c r="M336" s="151"/>
    </row>
    <row r="337" spans="1:13" s="42" customFormat="1" x14ac:dyDescent="0.25">
      <c r="A337" s="172" t="s">
        <v>621</v>
      </c>
      <c r="B337" s="34" t="s">
        <v>622</v>
      </c>
      <c r="C337" s="173" t="s">
        <v>330</v>
      </c>
      <c r="D337" s="68" t="s">
        <v>586</v>
      </c>
      <c r="E337" s="68" t="s">
        <v>586</v>
      </c>
      <c r="F337" s="68" t="s">
        <v>586</v>
      </c>
      <c r="G337" s="68" t="s">
        <v>586</v>
      </c>
      <c r="H337" s="68" t="s">
        <v>586</v>
      </c>
      <c r="I337" s="155"/>
      <c r="J337" s="153"/>
      <c r="K337" s="154"/>
      <c r="L337" s="151"/>
      <c r="M337" s="151"/>
    </row>
    <row r="338" spans="1:13" s="42" customFormat="1" x14ac:dyDescent="0.25">
      <c r="A338" s="172" t="s">
        <v>623</v>
      </c>
      <c r="B338" s="31" t="s">
        <v>624</v>
      </c>
      <c r="C338" s="173" t="s">
        <v>598</v>
      </c>
      <c r="D338" s="73">
        <v>107.1</v>
      </c>
      <c r="E338" s="68">
        <v>109.393</v>
      </c>
      <c r="F338" s="68">
        <f>E338-D338</f>
        <v>2.2930000000000064</v>
      </c>
      <c r="G338" s="77">
        <f t="shared" ref="G338" si="48">F338/D338*100</f>
        <v>2.1409897292250295</v>
      </c>
      <c r="H338" s="68" t="s">
        <v>849</v>
      </c>
      <c r="I338" s="155"/>
      <c r="J338" s="161"/>
      <c r="K338" s="154"/>
      <c r="L338" s="151"/>
      <c r="M338" s="151"/>
    </row>
    <row r="339" spans="1:13" s="42" customFormat="1" ht="31.5" x14ac:dyDescent="0.25">
      <c r="A339" s="172" t="s">
        <v>625</v>
      </c>
      <c r="B339" s="30" t="s">
        <v>626</v>
      </c>
      <c r="C339" s="173" t="s">
        <v>598</v>
      </c>
      <c r="D339" s="73" t="s">
        <v>849</v>
      </c>
      <c r="E339" s="68" t="s">
        <v>849</v>
      </c>
      <c r="F339" s="68" t="s">
        <v>849</v>
      </c>
      <c r="G339" s="77" t="s">
        <v>849</v>
      </c>
      <c r="H339" s="68" t="s">
        <v>849</v>
      </c>
      <c r="I339" s="155"/>
      <c r="J339" s="160"/>
      <c r="K339" s="154"/>
      <c r="L339" s="151"/>
      <c r="M339" s="151"/>
    </row>
    <row r="340" spans="1:13" s="42" customFormat="1" x14ac:dyDescent="0.25">
      <c r="A340" s="172" t="s">
        <v>627</v>
      </c>
      <c r="B340" s="35" t="s">
        <v>628</v>
      </c>
      <c r="C340" s="173" t="s">
        <v>598</v>
      </c>
      <c r="D340" s="73" t="s">
        <v>849</v>
      </c>
      <c r="E340" s="68" t="s">
        <v>849</v>
      </c>
      <c r="F340" s="68" t="s">
        <v>849</v>
      </c>
      <c r="G340" s="77" t="s">
        <v>849</v>
      </c>
      <c r="H340" s="68" t="s">
        <v>849</v>
      </c>
      <c r="I340" s="155"/>
      <c r="J340" s="164"/>
      <c r="K340" s="154"/>
      <c r="L340" s="151"/>
      <c r="M340" s="151"/>
    </row>
    <row r="341" spans="1:13" s="42" customFormat="1" x14ac:dyDescent="0.25">
      <c r="A341" s="172" t="s">
        <v>629</v>
      </c>
      <c r="B341" s="35" t="s">
        <v>630</v>
      </c>
      <c r="C341" s="173" t="s">
        <v>598</v>
      </c>
      <c r="D341" s="73">
        <v>107.1</v>
      </c>
      <c r="E341" s="68">
        <v>109.393</v>
      </c>
      <c r="F341" s="68">
        <f t="shared" ref="F341:F343" si="49">E341-D341</f>
        <v>2.2930000000000064</v>
      </c>
      <c r="G341" s="77">
        <f t="shared" ref="G341:G343" si="50">F341/D341*100</f>
        <v>2.1409897292250295</v>
      </c>
      <c r="H341" s="68" t="s">
        <v>849</v>
      </c>
      <c r="I341" s="155"/>
      <c r="J341" s="164"/>
      <c r="K341" s="154"/>
      <c r="L341" s="151"/>
      <c r="M341" s="151"/>
    </row>
    <row r="342" spans="1:13" s="42" customFormat="1" x14ac:dyDescent="0.25">
      <c r="A342" s="172" t="s">
        <v>631</v>
      </c>
      <c r="B342" s="31" t="s">
        <v>632</v>
      </c>
      <c r="C342" s="173" t="s">
        <v>598</v>
      </c>
      <c r="D342" s="73">
        <v>20.100000000000001</v>
      </c>
      <c r="E342" s="68">
        <v>10.193</v>
      </c>
      <c r="F342" s="68">
        <f t="shared" si="49"/>
        <v>-9.9070000000000018</v>
      </c>
      <c r="G342" s="77">
        <f t="shared" si="50"/>
        <v>-49.288557213930353</v>
      </c>
      <c r="H342" s="68" t="s">
        <v>849</v>
      </c>
      <c r="I342" s="155"/>
      <c r="J342" s="161"/>
      <c r="K342" s="154"/>
      <c r="L342" s="151"/>
      <c r="M342" s="151"/>
    </row>
    <row r="343" spans="1:13" s="42" customFormat="1" x14ac:dyDescent="0.25">
      <c r="A343" s="172" t="s">
        <v>633</v>
      </c>
      <c r="B343" s="31" t="s">
        <v>634</v>
      </c>
      <c r="C343" s="173" t="s">
        <v>1</v>
      </c>
      <c r="D343" s="73">
        <v>18.73</v>
      </c>
      <c r="E343" s="68">
        <v>18.73</v>
      </c>
      <c r="F343" s="68">
        <f t="shared" si="49"/>
        <v>0</v>
      </c>
      <c r="G343" s="77">
        <f t="shared" si="50"/>
        <v>0</v>
      </c>
      <c r="H343" s="68" t="s">
        <v>849</v>
      </c>
      <c r="I343" s="155"/>
      <c r="J343" s="161"/>
      <c r="K343" s="154"/>
      <c r="L343" s="151"/>
      <c r="M343" s="151"/>
    </row>
    <row r="344" spans="1:13" s="42" customFormat="1" ht="31.5" x14ac:dyDescent="0.25">
      <c r="A344" s="172" t="s">
        <v>635</v>
      </c>
      <c r="B344" s="30" t="s">
        <v>636</v>
      </c>
      <c r="C344" s="173" t="s">
        <v>1</v>
      </c>
      <c r="D344" s="73" t="s">
        <v>849</v>
      </c>
      <c r="E344" s="68" t="s">
        <v>849</v>
      </c>
      <c r="F344" s="68" t="s">
        <v>849</v>
      </c>
      <c r="G344" s="77" t="s">
        <v>849</v>
      </c>
      <c r="H344" s="68" t="s">
        <v>849</v>
      </c>
      <c r="I344" s="155"/>
      <c r="J344" s="160"/>
      <c r="K344" s="154"/>
      <c r="L344" s="151"/>
      <c r="M344" s="151"/>
    </row>
    <row r="345" spans="1:13" s="42" customFormat="1" x14ac:dyDescent="0.25">
      <c r="A345" s="172" t="s">
        <v>637</v>
      </c>
      <c r="B345" s="35" t="s">
        <v>628</v>
      </c>
      <c r="C345" s="173" t="s">
        <v>1</v>
      </c>
      <c r="D345" s="73" t="s">
        <v>849</v>
      </c>
      <c r="E345" s="68" t="s">
        <v>849</v>
      </c>
      <c r="F345" s="68" t="s">
        <v>849</v>
      </c>
      <c r="G345" s="77" t="s">
        <v>849</v>
      </c>
      <c r="H345" s="68" t="s">
        <v>849</v>
      </c>
      <c r="I345" s="155"/>
      <c r="J345" s="164"/>
      <c r="K345" s="154"/>
      <c r="L345" s="151"/>
      <c r="M345" s="151"/>
    </row>
    <row r="346" spans="1:13" s="42" customFormat="1" x14ac:dyDescent="0.25">
      <c r="A346" s="172" t="s">
        <v>638</v>
      </c>
      <c r="B346" s="35" t="s">
        <v>630</v>
      </c>
      <c r="C346" s="173" t="s">
        <v>1</v>
      </c>
      <c r="D346" s="73">
        <v>18.73</v>
      </c>
      <c r="E346" s="68">
        <v>18.73</v>
      </c>
      <c r="F346" s="68">
        <f t="shared" ref="F346:F348" si="51">E346-D346</f>
        <v>0</v>
      </c>
      <c r="G346" s="77">
        <f t="shared" ref="G346:G348" si="52">F346/D346*100</f>
        <v>0</v>
      </c>
      <c r="H346" s="68" t="s">
        <v>849</v>
      </c>
      <c r="I346" s="155"/>
      <c r="J346" s="164"/>
      <c r="K346" s="154"/>
      <c r="L346" s="151"/>
      <c r="M346" s="151"/>
    </row>
    <row r="347" spans="1:13" s="42" customFormat="1" x14ac:dyDescent="0.25">
      <c r="A347" s="172" t="s">
        <v>639</v>
      </c>
      <c r="B347" s="31" t="s">
        <v>640</v>
      </c>
      <c r="C347" s="173" t="s">
        <v>641</v>
      </c>
      <c r="D347" s="73">
        <v>2474</v>
      </c>
      <c r="E347" s="68">
        <v>2550.6019999999999</v>
      </c>
      <c r="F347" s="68">
        <f t="shared" si="51"/>
        <v>76.601999999999862</v>
      </c>
      <c r="G347" s="77">
        <f t="shared" si="52"/>
        <v>3.0962813257881914</v>
      </c>
      <c r="H347" s="68" t="s">
        <v>849</v>
      </c>
      <c r="I347" s="155"/>
      <c r="J347" s="161"/>
      <c r="K347" s="154"/>
      <c r="L347" s="151"/>
      <c r="M347" s="151"/>
    </row>
    <row r="348" spans="1:13" s="42" customFormat="1" ht="31.5" x14ac:dyDescent="0.25">
      <c r="A348" s="172" t="s">
        <v>642</v>
      </c>
      <c r="B348" s="31" t="s">
        <v>643</v>
      </c>
      <c r="C348" s="173" t="s">
        <v>776</v>
      </c>
      <c r="D348" s="73">
        <v>73.599999999999994</v>
      </c>
      <c r="E348" s="68">
        <v>81.2</v>
      </c>
      <c r="F348" s="68">
        <f t="shared" si="51"/>
        <v>7.6000000000000085</v>
      </c>
      <c r="G348" s="77">
        <f t="shared" si="52"/>
        <v>10.326086956521753</v>
      </c>
      <c r="H348" s="68" t="s">
        <v>849</v>
      </c>
      <c r="I348" s="155"/>
      <c r="J348" s="161"/>
      <c r="K348" s="154"/>
      <c r="L348" s="151"/>
      <c r="M348" s="151"/>
    </row>
    <row r="349" spans="1:13" s="42" customFormat="1" x14ac:dyDescent="0.25">
      <c r="A349" s="172" t="s">
        <v>644</v>
      </c>
      <c r="B349" s="34" t="s">
        <v>645</v>
      </c>
      <c r="C349" s="173" t="s">
        <v>330</v>
      </c>
      <c r="D349" s="68" t="s">
        <v>586</v>
      </c>
      <c r="E349" s="68" t="s">
        <v>586</v>
      </c>
      <c r="F349" s="68" t="s">
        <v>586</v>
      </c>
      <c r="G349" s="77" t="s">
        <v>586</v>
      </c>
      <c r="H349" s="68" t="s">
        <v>586</v>
      </c>
      <c r="I349" s="155"/>
      <c r="J349" s="153"/>
      <c r="K349" s="154"/>
      <c r="L349" s="151"/>
      <c r="M349" s="151"/>
    </row>
    <row r="350" spans="1:13" s="42" customFormat="1" x14ac:dyDescent="0.25">
      <c r="A350" s="172" t="s">
        <v>646</v>
      </c>
      <c r="B350" s="31" t="s">
        <v>647</v>
      </c>
      <c r="C350" s="173" t="s">
        <v>598</v>
      </c>
      <c r="D350" s="73" t="s">
        <v>849</v>
      </c>
      <c r="E350" s="68" t="s">
        <v>849</v>
      </c>
      <c r="F350" s="68" t="s">
        <v>849</v>
      </c>
      <c r="G350" s="77" t="s">
        <v>849</v>
      </c>
      <c r="H350" s="68" t="s">
        <v>849</v>
      </c>
      <c r="I350" s="155"/>
      <c r="J350" s="161"/>
      <c r="K350" s="154"/>
      <c r="L350" s="151"/>
      <c r="M350" s="151"/>
    </row>
    <row r="351" spans="1:13" s="42" customFormat="1" x14ac:dyDescent="0.25">
      <c r="A351" s="172" t="s">
        <v>648</v>
      </c>
      <c r="B351" s="31" t="s">
        <v>649</v>
      </c>
      <c r="C351" s="173" t="s">
        <v>591</v>
      </c>
      <c r="D351" s="73" t="s">
        <v>849</v>
      </c>
      <c r="E351" s="68" t="s">
        <v>849</v>
      </c>
      <c r="F351" s="68" t="s">
        <v>849</v>
      </c>
      <c r="G351" s="77" t="s">
        <v>849</v>
      </c>
      <c r="H351" s="68" t="s">
        <v>849</v>
      </c>
      <c r="I351" s="155"/>
      <c r="J351" s="161"/>
      <c r="K351" s="154"/>
      <c r="L351" s="151"/>
      <c r="M351" s="151"/>
    </row>
    <row r="352" spans="1:13" s="42" customFormat="1" ht="47.25" x14ac:dyDescent="0.25">
      <c r="A352" s="172" t="s">
        <v>650</v>
      </c>
      <c r="B352" s="31" t="s">
        <v>651</v>
      </c>
      <c r="C352" s="173" t="s">
        <v>776</v>
      </c>
      <c r="D352" s="73" t="s">
        <v>849</v>
      </c>
      <c r="E352" s="68" t="s">
        <v>849</v>
      </c>
      <c r="F352" s="68" t="s">
        <v>849</v>
      </c>
      <c r="G352" s="77" t="s">
        <v>849</v>
      </c>
      <c r="H352" s="68" t="s">
        <v>849</v>
      </c>
      <c r="I352" s="155"/>
      <c r="J352" s="161"/>
      <c r="K352" s="154"/>
      <c r="L352" s="151"/>
      <c r="M352" s="151"/>
    </row>
    <row r="353" spans="1:13" s="42" customFormat="1" ht="31.5" x14ac:dyDescent="0.25">
      <c r="A353" s="172" t="s">
        <v>652</v>
      </c>
      <c r="B353" s="31" t="s">
        <v>653</v>
      </c>
      <c r="C353" s="173" t="s">
        <v>776</v>
      </c>
      <c r="D353" s="73" t="s">
        <v>849</v>
      </c>
      <c r="E353" s="68" t="s">
        <v>849</v>
      </c>
      <c r="F353" s="68" t="s">
        <v>849</v>
      </c>
      <c r="G353" s="77" t="s">
        <v>849</v>
      </c>
      <c r="H353" s="68" t="s">
        <v>849</v>
      </c>
      <c r="I353" s="155"/>
      <c r="J353" s="161"/>
      <c r="K353" s="154"/>
      <c r="L353" s="151"/>
      <c r="M353" s="151"/>
    </row>
    <row r="354" spans="1:13" s="42" customFormat="1" x14ac:dyDescent="0.25">
      <c r="A354" s="172" t="s">
        <v>654</v>
      </c>
      <c r="B354" s="34" t="s">
        <v>655</v>
      </c>
      <c r="C354" s="144" t="s">
        <v>330</v>
      </c>
      <c r="D354" s="68" t="s">
        <v>586</v>
      </c>
      <c r="E354" s="68" t="s">
        <v>586</v>
      </c>
      <c r="F354" s="68" t="s">
        <v>586</v>
      </c>
      <c r="G354" s="77" t="s">
        <v>586</v>
      </c>
      <c r="H354" s="68" t="s">
        <v>586</v>
      </c>
      <c r="I354" s="155"/>
      <c r="J354" s="153"/>
      <c r="K354" s="165"/>
      <c r="L354" s="151"/>
      <c r="M354" s="151"/>
    </row>
    <row r="355" spans="1:13" s="42" customFormat="1" x14ac:dyDescent="0.25">
      <c r="A355" s="172" t="s">
        <v>656</v>
      </c>
      <c r="B355" s="31" t="s">
        <v>657</v>
      </c>
      <c r="C355" s="173" t="s">
        <v>1</v>
      </c>
      <c r="D355" s="73" t="s">
        <v>849</v>
      </c>
      <c r="E355" s="68" t="s">
        <v>849</v>
      </c>
      <c r="F355" s="68" t="s">
        <v>849</v>
      </c>
      <c r="G355" s="77" t="s">
        <v>849</v>
      </c>
      <c r="H355" s="68" t="s">
        <v>849</v>
      </c>
      <c r="I355" s="155"/>
      <c r="J355" s="161"/>
      <c r="K355" s="154"/>
      <c r="L355" s="151"/>
      <c r="M355" s="151"/>
    </row>
    <row r="356" spans="1:13" s="42" customFormat="1" ht="47.25" x14ac:dyDescent="0.25">
      <c r="A356" s="172" t="s">
        <v>658</v>
      </c>
      <c r="B356" s="30" t="s">
        <v>659</v>
      </c>
      <c r="C356" s="173" t="s">
        <v>1</v>
      </c>
      <c r="D356" s="73" t="s">
        <v>849</v>
      </c>
      <c r="E356" s="68" t="s">
        <v>849</v>
      </c>
      <c r="F356" s="68" t="s">
        <v>849</v>
      </c>
      <c r="G356" s="77" t="s">
        <v>849</v>
      </c>
      <c r="H356" s="68" t="s">
        <v>849</v>
      </c>
      <c r="I356" s="155"/>
      <c r="J356" s="160"/>
      <c r="K356" s="154"/>
      <c r="L356" s="151"/>
      <c r="M356" s="151"/>
    </row>
    <row r="357" spans="1:13" s="42" customFormat="1" ht="47.25" x14ac:dyDescent="0.25">
      <c r="A357" s="172" t="s">
        <v>660</v>
      </c>
      <c r="B357" s="30" t="s">
        <v>661</v>
      </c>
      <c r="C357" s="173" t="s">
        <v>1</v>
      </c>
      <c r="D357" s="73" t="s">
        <v>849</v>
      </c>
      <c r="E357" s="68" t="s">
        <v>849</v>
      </c>
      <c r="F357" s="68" t="s">
        <v>849</v>
      </c>
      <c r="G357" s="77" t="s">
        <v>849</v>
      </c>
      <c r="H357" s="68" t="s">
        <v>849</v>
      </c>
      <c r="I357" s="155"/>
      <c r="J357" s="160"/>
      <c r="K357" s="154"/>
      <c r="L357" s="151"/>
      <c r="M357" s="151"/>
    </row>
    <row r="358" spans="1:13" s="42" customFormat="1" ht="31.5" x14ac:dyDescent="0.25">
      <c r="A358" s="172" t="s">
        <v>662</v>
      </c>
      <c r="B358" s="30" t="s">
        <v>663</v>
      </c>
      <c r="C358" s="173" t="s">
        <v>1</v>
      </c>
      <c r="D358" s="73" t="s">
        <v>849</v>
      </c>
      <c r="E358" s="68" t="s">
        <v>849</v>
      </c>
      <c r="F358" s="68" t="s">
        <v>849</v>
      </c>
      <c r="G358" s="77" t="s">
        <v>849</v>
      </c>
      <c r="H358" s="68" t="s">
        <v>849</v>
      </c>
      <c r="I358" s="155"/>
      <c r="J358" s="160"/>
      <c r="K358" s="154"/>
      <c r="L358" s="151"/>
      <c r="M358" s="151"/>
    </row>
    <row r="359" spans="1:13" s="42" customFormat="1" x14ac:dyDescent="0.25">
      <c r="A359" s="172" t="s">
        <v>664</v>
      </c>
      <c r="B359" s="31" t="s">
        <v>665</v>
      </c>
      <c r="C359" s="173" t="s">
        <v>598</v>
      </c>
      <c r="D359" s="73" t="s">
        <v>849</v>
      </c>
      <c r="E359" s="68" t="s">
        <v>849</v>
      </c>
      <c r="F359" s="68" t="s">
        <v>849</v>
      </c>
      <c r="G359" s="77" t="s">
        <v>849</v>
      </c>
      <c r="H359" s="68" t="s">
        <v>849</v>
      </c>
      <c r="I359" s="155"/>
      <c r="J359" s="161"/>
      <c r="K359" s="154"/>
      <c r="L359" s="151"/>
      <c r="M359" s="151"/>
    </row>
    <row r="360" spans="1:13" s="42" customFormat="1" ht="31.5" x14ac:dyDescent="0.25">
      <c r="A360" s="172" t="s">
        <v>666</v>
      </c>
      <c r="B360" s="30" t="s">
        <v>667</v>
      </c>
      <c r="C360" s="173" t="s">
        <v>598</v>
      </c>
      <c r="D360" s="73" t="s">
        <v>849</v>
      </c>
      <c r="E360" s="68" t="s">
        <v>849</v>
      </c>
      <c r="F360" s="68" t="s">
        <v>849</v>
      </c>
      <c r="G360" s="77" t="s">
        <v>849</v>
      </c>
      <c r="H360" s="68" t="s">
        <v>849</v>
      </c>
      <c r="I360" s="155"/>
      <c r="J360" s="160"/>
      <c r="K360" s="154"/>
      <c r="L360" s="151"/>
      <c r="M360" s="151"/>
    </row>
    <row r="361" spans="1:13" s="42" customFormat="1" x14ac:dyDescent="0.25">
      <c r="A361" s="172" t="s">
        <v>668</v>
      </c>
      <c r="B361" s="30" t="s">
        <v>669</v>
      </c>
      <c r="C361" s="173" t="s">
        <v>598</v>
      </c>
      <c r="D361" s="73" t="s">
        <v>849</v>
      </c>
      <c r="E361" s="68" t="s">
        <v>849</v>
      </c>
      <c r="F361" s="68" t="s">
        <v>849</v>
      </c>
      <c r="G361" s="77" t="s">
        <v>849</v>
      </c>
      <c r="H361" s="68" t="s">
        <v>849</v>
      </c>
      <c r="I361" s="155"/>
      <c r="J361" s="160"/>
      <c r="K361" s="154"/>
      <c r="L361" s="151"/>
      <c r="M361" s="151"/>
    </row>
    <row r="362" spans="1:13" s="42" customFormat="1" ht="31.5" x14ac:dyDescent="0.25">
      <c r="A362" s="172" t="s">
        <v>670</v>
      </c>
      <c r="B362" s="31" t="s">
        <v>671</v>
      </c>
      <c r="C362" s="173" t="s">
        <v>776</v>
      </c>
      <c r="D362" s="73" t="s">
        <v>849</v>
      </c>
      <c r="E362" s="68" t="s">
        <v>849</v>
      </c>
      <c r="F362" s="68" t="s">
        <v>849</v>
      </c>
      <c r="G362" s="77" t="s">
        <v>849</v>
      </c>
      <c r="H362" s="68" t="s">
        <v>849</v>
      </c>
      <c r="I362" s="155"/>
      <c r="J362" s="161"/>
      <c r="K362" s="154"/>
      <c r="L362" s="151"/>
      <c r="M362" s="151"/>
    </row>
    <row r="363" spans="1:13" s="42" customFormat="1" x14ac:dyDescent="0.25">
      <c r="A363" s="172" t="s">
        <v>672</v>
      </c>
      <c r="B363" s="30" t="s">
        <v>673</v>
      </c>
      <c r="C363" s="173" t="s">
        <v>776</v>
      </c>
      <c r="D363" s="73" t="s">
        <v>849</v>
      </c>
      <c r="E363" s="68" t="s">
        <v>849</v>
      </c>
      <c r="F363" s="68" t="s">
        <v>849</v>
      </c>
      <c r="G363" s="77" t="s">
        <v>849</v>
      </c>
      <c r="H363" s="68" t="s">
        <v>849</v>
      </c>
      <c r="I363" s="155"/>
      <c r="J363" s="160"/>
      <c r="K363" s="154"/>
      <c r="L363" s="151"/>
      <c r="M363" s="151"/>
    </row>
    <row r="364" spans="1:13" s="42" customFormat="1" x14ac:dyDescent="0.25">
      <c r="A364" s="172" t="s">
        <v>674</v>
      </c>
      <c r="B364" s="30" t="s">
        <v>91</v>
      </c>
      <c r="C364" s="173" t="s">
        <v>776</v>
      </c>
      <c r="D364" s="73" t="s">
        <v>849</v>
      </c>
      <c r="E364" s="68" t="s">
        <v>849</v>
      </c>
      <c r="F364" s="68" t="s">
        <v>849</v>
      </c>
      <c r="G364" s="77" t="s">
        <v>849</v>
      </c>
      <c r="H364" s="68" t="s">
        <v>849</v>
      </c>
      <c r="I364" s="155"/>
      <c r="J364" s="160"/>
      <c r="K364" s="154"/>
      <c r="L364" s="151"/>
      <c r="M364" s="151"/>
    </row>
    <row r="365" spans="1:13" s="42" customFormat="1" ht="16.5" thickBot="1" x14ac:dyDescent="0.3">
      <c r="A365" s="172" t="s">
        <v>675</v>
      </c>
      <c r="B365" s="34" t="s">
        <v>676</v>
      </c>
      <c r="C365" s="173" t="s">
        <v>777</v>
      </c>
      <c r="D365" s="73">
        <v>97</v>
      </c>
      <c r="E365" s="195">
        <v>96</v>
      </c>
      <c r="F365" s="68">
        <f>E365-D365</f>
        <v>-1</v>
      </c>
      <c r="G365" s="77">
        <f t="shared" ref="G365" si="53">F365/D365*100</f>
        <v>-1.0309278350515463</v>
      </c>
      <c r="H365" s="75" t="s">
        <v>849</v>
      </c>
      <c r="I365" s="155"/>
      <c r="J365" s="153"/>
      <c r="K365" s="154"/>
      <c r="L365" s="151"/>
      <c r="M365" s="151"/>
    </row>
    <row r="366" spans="1:13" s="42" customFormat="1" x14ac:dyDescent="0.25">
      <c r="A366" s="299" t="s">
        <v>677</v>
      </c>
      <c r="B366" s="299"/>
      <c r="C366" s="299"/>
      <c r="D366" s="299"/>
      <c r="E366" s="299"/>
      <c r="F366" s="299"/>
      <c r="G366" s="299"/>
      <c r="H366" s="299"/>
      <c r="I366" s="151"/>
      <c r="J366" s="151"/>
      <c r="K366" s="151"/>
      <c r="L366" s="151"/>
      <c r="M366" s="151"/>
    </row>
    <row r="367" spans="1:13" s="42" customFormat="1" x14ac:dyDescent="0.25">
      <c r="A367" s="299"/>
      <c r="B367" s="299"/>
      <c r="C367" s="299"/>
      <c r="D367" s="299"/>
      <c r="E367" s="299"/>
      <c r="F367" s="299"/>
      <c r="G367" s="299"/>
      <c r="H367" s="299"/>
      <c r="I367" s="151"/>
      <c r="J367" s="151"/>
      <c r="K367" s="151"/>
      <c r="L367" s="151"/>
      <c r="M367" s="151"/>
    </row>
    <row r="368" spans="1:13" s="42" customFormat="1" ht="51.75" customHeight="1" x14ac:dyDescent="0.25">
      <c r="A368" s="292" t="s">
        <v>74</v>
      </c>
      <c r="B368" s="291" t="s">
        <v>75</v>
      </c>
      <c r="C368" s="291" t="s">
        <v>158</v>
      </c>
      <c r="D368" s="291" t="s">
        <v>919</v>
      </c>
      <c r="E368" s="291"/>
      <c r="F368" s="291" t="s">
        <v>1031</v>
      </c>
      <c r="G368" s="291"/>
      <c r="H368" s="296" t="s">
        <v>7</v>
      </c>
      <c r="I368" s="151"/>
      <c r="J368" s="151"/>
      <c r="K368" s="151"/>
      <c r="L368" s="151"/>
      <c r="M368" s="151"/>
    </row>
    <row r="369" spans="1:13" s="42" customFormat="1" ht="38.25" x14ac:dyDescent="0.25">
      <c r="A369" s="292"/>
      <c r="B369" s="291"/>
      <c r="C369" s="291"/>
      <c r="D369" s="219" t="s">
        <v>738</v>
      </c>
      <c r="E369" s="219" t="s">
        <v>10</v>
      </c>
      <c r="F369" s="219" t="s">
        <v>739</v>
      </c>
      <c r="G369" s="219" t="s">
        <v>737</v>
      </c>
      <c r="H369" s="296"/>
      <c r="I369" s="151"/>
      <c r="J369" s="151"/>
      <c r="K369" s="151"/>
      <c r="L369" s="151"/>
      <c r="M369" s="151"/>
    </row>
    <row r="370" spans="1:13" s="42" customFormat="1" x14ac:dyDescent="0.25">
      <c r="A370" s="175">
        <v>1</v>
      </c>
      <c r="B370" s="176">
        <v>2</v>
      </c>
      <c r="C370" s="176">
        <v>3</v>
      </c>
      <c r="D370" s="176">
        <v>4</v>
      </c>
      <c r="E370" s="177">
        <v>5</v>
      </c>
      <c r="F370" s="177">
        <v>6</v>
      </c>
      <c r="G370" s="177">
        <v>7</v>
      </c>
      <c r="H370" s="178">
        <v>8</v>
      </c>
      <c r="I370" s="151"/>
      <c r="J370" s="151"/>
      <c r="K370" s="151"/>
      <c r="L370" s="151"/>
      <c r="M370" s="151"/>
    </row>
    <row r="371" spans="1:13" s="42" customFormat="1" x14ac:dyDescent="0.25">
      <c r="A371" s="375" t="s">
        <v>678</v>
      </c>
      <c r="B371" s="375"/>
      <c r="C371" s="173" t="s">
        <v>776</v>
      </c>
      <c r="D371" s="73">
        <f>D372</f>
        <v>16.986999999999998</v>
      </c>
      <c r="E371" s="376">
        <f>E372</f>
        <v>17.310000000000002</v>
      </c>
      <c r="F371" s="83">
        <f t="shared" ref="F371:F374" si="54">E371-D371</f>
        <v>0.32300000000000395</v>
      </c>
      <c r="G371" s="92">
        <f t="shared" ref="G371:G374" si="55">F371/D371*100</f>
        <v>1.9014540530994521</v>
      </c>
      <c r="H371" s="81" t="s">
        <v>849</v>
      </c>
      <c r="I371" s="286"/>
      <c r="J371" s="286"/>
      <c r="K371" s="154"/>
      <c r="L371" s="151"/>
      <c r="M371" s="151"/>
    </row>
    <row r="372" spans="1:13" s="42" customFormat="1" x14ac:dyDescent="0.25">
      <c r="A372" s="172" t="s">
        <v>76</v>
      </c>
      <c r="B372" s="36" t="s">
        <v>679</v>
      </c>
      <c r="C372" s="173" t="s">
        <v>776</v>
      </c>
      <c r="D372" s="73">
        <f>D373+D397+D425</f>
        <v>16.986999999999998</v>
      </c>
      <c r="E372" s="68">
        <f>E373+E397+E425</f>
        <v>17.310000000000002</v>
      </c>
      <c r="F372" s="68">
        <f t="shared" si="54"/>
        <v>0.32300000000000395</v>
      </c>
      <c r="G372" s="92">
        <f t="shared" si="55"/>
        <v>1.9014540530994521</v>
      </c>
      <c r="H372" s="81" t="s">
        <v>849</v>
      </c>
      <c r="I372" s="155"/>
      <c r="J372" s="166"/>
      <c r="K372" s="154"/>
      <c r="L372" s="151"/>
      <c r="M372" s="151"/>
    </row>
    <row r="373" spans="1:13" s="42" customFormat="1" x14ac:dyDescent="0.25">
      <c r="A373" s="172" t="s">
        <v>77</v>
      </c>
      <c r="B373" s="31" t="s">
        <v>78</v>
      </c>
      <c r="C373" s="173" t="s">
        <v>776</v>
      </c>
      <c r="D373" s="73">
        <v>5.2</v>
      </c>
      <c r="E373" s="68">
        <v>5.2149999999999999</v>
      </c>
      <c r="F373" s="68">
        <f t="shared" si="54"/>
        <v>1.499999999999968E-2</v>
      </c>
      <c r="G373" s="92">
        <f t="shared" si="55"/>
        <v>0.28846153846153233</v>
      </c>
      <c r="H373" s="81" t="s">
        <v>849</v>
      </c>
      <c r="I373" s="155"/>
      <c r="J373" s="161"/>
      <c r="K373" s="154"/>
      <c r="L373" s="151"/>
      <c r="M373" s="151"/>
    </row>
    <row r="374" spans="1:13" s="42" customFormat="1" ht="31.5" x14ac:dyDescent="0.25">
      <c r="A374" s="172" t="s">
        <v>79</v>
      </c>
      <c r="B374" s="30" t="s">
        <v>680</v>
      </c>
      <c r="C374" s="173" t="s">
        <v>776</v>
      </c>
      <c r="D374" s="73">
        <v>5.2</v>
      </c>
      <c r="E374" s="80">
        <v>5.2149999999999999</v>
      </c>
      <c r="F374" s="80">
        <f t="shared" si="54"/>
        <v>1.499999999999968E-2</v>
      </c>
      <c r="G374" s="95">
        <f t="shared" si="55"/>
        <v>0.28846153846153233</v>
      </c>
      <c r="H374" s="81" t="s">
        <v>849</v>
      </c>
      <c r="I374" s="155"/>
      <c r="J374" s="160"/>
      <c r="K374" s="154"/>
      <c r="L374" s="151"/>
      <c r="M374" s="151"/>
    </row>
    <row r="375" spans="1:13" s="42" customFormat="1" x14ac:dyDescent="0.25">
      <c r="A375" s="172" t="s">
        <v>80</v>
      </c>
      <c r="B375" s="32" t="s">
        <v>681</v>
      </c>
      <c r="C375" s="173" t="s">
        <v>776</v>
      </c>
      <c r="D375" s="73" t="s">
        <v>849</v>
      </c>
      <c r="E375" s="80" t="s">
        <v>849</v>
      </c>
      <c r="F375" s="80" t="s">
        <v>849</v>
      </c>
      <c r="G375" s="81" t="s">
        <v>849</v>
      </c>
      <c r="H375" s="81" t="s">
        <v>849</v>
      </c>
      <c r="I375" s="155"/>
      <c r="J375" s="162"/>
      <c r="K375" s="154"/>
      <c r="L375" s="151"/>
      <c r="M375" s="151"/>
    </row>
    <row r="376" spans="1:13" s="42" customFormat="1" ht="31.5" x14ac:dyDescent="0.25">
      <c r="A376" s="172" t="s">
        <v>682</v>
      </c>
      <c r="B376" s="33" t="s">
        <v>162</v>
      </c>
      <c r="C376" s="173" t="s">
        <v>776</v>
      </c>
      <c r="D376" s="73" t="s">
        <v>849</v>
      </c>
      <c r="E376" s="80" t="s">
        <v>849</v>
      </c>
      <c r="F376" s="80" t="s">
        <v>849</v>
      </c>
      <c r="G376" s="81" t="s">
        <v>849</v>
      </c>
      <c r="H376" s="81" t="s">
        <v>849</v>
      </c>
      <c r="I376" s="155"/>
      <c r="J376" s="163"/>
      <c r="K376" s="154"/>
      <c r="L376" s="151"/>
      <c r="M376" s="151"/>
    </row>
    <row r="377" spans="1:13" s="42" customFormat="1" ht="31.5" x14ac:dyDescent="0.25">
      <c r="A377" s="172" t="s">
        <v>683</v>
      </c>
      <c r="B377" s="33" t="s">
        <v>163</v>
      </c>
      <c r="C377" s="173" t="s">
        <v>776</v>
      </c>
      <c r="D377" s="73" t="s">
        <v>849</v>
      </c>
      <c r="E377" s="80" t="s">
        <v>849</v>
      </c>
      <c r="F377" s="80" t="s">
        <v>849</v>
      </c>
      <c r="G377" s="81" t="s">
        <v>849</v>
      </c>
      <c r="H377" s="81" t="s">
        <v>849</v>
      </c>
      <c r="I377" s="155"/>
      <c r="J377" s="163"/>
      <c r="K377" s="154"/>
      <c r="L377" s="151"/>
      <c r="M377" s="151"/>
    </row>
    <row r="378" spans="1:13" s="42" customFormat="1" ht="31.5" x14ac:dyDescent="0.25">
      <c r="A378" s="172" t="s">
        <v>684</v>
      </c>
      <c r="B378" s="33" t="s">
        <v>164</v>
      </c>
      <c r="C378" s="173" t="s">
        <v>776</v>
      </c>
      <c r="D378" s="73" t="s">
        <v>849</v>
      </c>
      <c r="E378" s="80" t="s">
        <v>849</v>
      </c>
      <c r="F378" s="80" t="s">
        <v>849</v>
      </c>
      <c r="G378" s="81" t="s">
        <v>849</v>
      </c>
      <c r="H378" s="81" t="s">
        <v>849</v>
      </c>
      <c r="I378" s="155"/>
      <c r="J378" s="163"/>
      <c r="K378" s="154"/>
      <c r="L378" s="151"/>
      <c r="M378" s="151"/>
    </row>
    <row r="379" spans="1:13" s="42" customFormat="1" x14ac:dyDescent="0.25">
      <c r="A379" s="172" t="s">
        <v>82</v>
      </c>
      <c r="B379" s="32" t="s">
        <v>685</v>
      </c>
      <c r="C379" s="173" t="s">
        <v>776</v>
      </c>
      <c r="D379" s="73" t="s">
        <v>849</v>
      </c>
      <c r="E379" s="80" t="s">
        <v>849</v>
      </c>
      <c r="F379" s="80" t="s">
        <v>849</v>
      </c>
      <c r="G379" s="81" t="s">
        <v>849</v>
      </c>
      <c r="H379" s="81" t="s">
        <v>849</v>
      </c>
      <c r="I379" s="155"/>
      <c r="J379" s="162"/>
      <c r="K379" s="154"/>
      <c r="L379" s="151"/>
      <c r="M379" s="151"/>
    </row>
    <row r="380" spans="1:13" s="42" customFormat="1" x14ac:dyDescent="0.25">
      <c r="A380" s="172" t="s">
        <v>84</v>
      </c>
      <c r="B380" s="32" t="s">
        <v>686</v>
      </c>
      <c r="C380" s="173" t="s">
        <v>776</v>
      </c>
      <c r="D380" s="73">
        <v>5.2</v>
      </c>
      <c r="E380" s="80">
        <v>5.2149999999999999</v>
      </c>
      <c r="F380" s="80">
        <f>E380-D380</f>
        <v>1.499999999999968E-2</v>
      </c>
      <c r="G380" s="92">
        <f t="shared" ref="G380" si="56">F380/D380*100</f>
        <v>0.28846153846153233</v>
      </c>
      <c r="H380" s="81"/>
      <c r="I380" s="155"/>
      <c r="J380" s="162"/>
      <c r="K380" s="154"/>
      <c r="L380" s="151"/>
      <c r="M380" s="151"/>
    </row>
    <row r="381" spans="1:13" s="42" customFormat="1" x14ac:dyDescent="0.25">
      <c r="A381" s="172" t="s">
        <v>86</v>
      </c>
      <c r="B381" s="32" t="s">
        <v>687</v>
      </c>
      <c r="C381" s="173" t="s">
        <v>776</v>
      </c>
      <c r="D381" s="73" t="s">
        <v>849</v>
      </c>
      <c r="E381" s="80" t="s">
        <v>849</v>
      </c>
      <c r="F381" s="80" t="s">
        <v>849</v>
      </c>
      <c r="G381" s="81" t="s">
        <v>849</v>
      </c>
      <c r="H381" s="81" t="s">
        <v>849</v>
      </c>
      <c r="I381" s="155"/>
      <c r="J381" s="162"/>
      <c r="K381" s="154"/>
      <c r="L381" s="151"/>
      <c r="M381" s="151"/>
    </row>
    <row r="382" spans="1:13" s="42" customFormat="1" x14ac:dyDescent="0.25">
      <c r="A382" s="172" t="s">
        <v>87</v>
      </c>
      <c r="B382" s="32" t="s">
        <v>688</v>
      </c>
      <c r="C382" s="173" t="s">
        <v>776</v>
      </c>
      <c r="D382" s="73" t="s">
        <v>849</v>
      </c>
      <c r="E382" s="80" t="s">
        <v>849</v>
      </c>
      <c r="F382" s="80" t="s">
        <v>849</v>
      </c>
      <c r="G382" s="81" t="s">
        <v>849</v>
      </c>
      <c r="H382" s="81" t="s">
        <v>849</v>
      </c>
      <c r="I382" s="155"/>
      <c r="J382" s="162"/>
      <c r="K382" s="154"/>
      <c r="L382" s="151"/>
      <c r="M382" s="151"/>
    </row>
    <row r="383" spans="1:13" s="42" customFormat="1" ht="31.5" x14ac:dyDescent="0.25">
      <c r="A383" s="172" t="s">
        <v>689</v>
      </c>
      <c r="B383" s="33" t="s">
        <v>690</v>
      </c>
      <c r="C383" s="173" t="s">
        <v>776</v>
      </c>
      <c r="D383" s="73" t="s">
        <v>849</v>
      </c>
      <c r="E383" s="80" t="s">
        <v>849</v>
      </c>
      <c r="F383" s="80" t="s">
        <v>849</v>
      </c>
      <c r="G383" s="81" t="s">
        <v>849</v>
      </c>
      <c r="H383" s="81" t="s">
        <v>849</v>
      </c>
      <c r="I383" s="155"/>
      <c r="J383" s="163"/>
      <c r="K383" s="154"/>
      <c r="L383" s="151"/>
      <c r="M383" s="151"/>
    </row>
    <row r="384" spans="1:13" s="42" customFormat="1" x14ac:dyDescent="0.25">
      <c r="A384" s="172" t="s">
        <v>691</v>
      </c>
      <c r="B384" s="33" t="s">
        <v>692</v>
      </c>
      <c r="C384" s="173" t="s">
        <v>776</v>
      </c>
      <c r="D384" s="73" t="s">
        <v>849</v>
      </c>
      <c r="E384" s="80" t="s">
        <v>849</v>
      </c>
      <c r="F384" s="80" t="s">
        <v>849</v>
      </c>
      <c r="G384" s="81" t="s">
        <v>849</v>
      </c>
      <c r="H384" s="81" t="s">
        <v>849</v>
      </c>
      <c r="I384" s="155"/>
      <c r="J384" s="163"/>
      <c r="K384" s="154"/>
      <c r="L384" s="151"/>
      <c r="M384" s="151"/>
    </row>
    <row r="385" spans="1:13" s="42" customFormat="1" x14ac:dyDescent="0.25">
      <c r="A385" s="172" t="s">
        <v>693</v>
      </c>
      <c r="B385" s="33" t="s">
        <v>94</v>
      </c>
      <c r="C385" s="173" t="s">
        <v>776</v>
      </c>
      <c r="D385" s="73" t="s">
        <v>849</v>
      </c>
      <c r="E385" s="80" t="s">
        <v>849</v>
      </c>
      <c r="F385" s="80" t="s">
        <v>849</v>
      </c>
      <c r="G385" s="81" t="s">
        <v>849</v>
      </c>
      <c r="H385" s="81" t="s">
        <v>849</v>
      </c>
      <c r="I385" s="155"/>
      <c r="J385" s="163"/>
      <c r="K385" s="154"/>
      <c r="L385" s="151"/>
      <c r="M385" s="151"/>
    </row>
    <row r="386" spans="1:13" s="42" customFormat="1" x14ac:dyDescent="0.25">
      <c r="A386" s="172" t="s">
        <v>694</v>
      </c>
      <c r="B386" s="33" t="s">
        <v>692</v>
      </c>
      <c r="C386" s="173" t="s">
        <v>776</v>
      </c>
      <c r="D386" s="73" t="s">
        <v>849</v>
      </c>
      <c r="E386" s="80" t="s">
        <v>849</v>
      </c>
      <c r="F386" s="80" t="s">
        <v>849</v>
      </c>
      <c r="G386" s="81" t="s">
        <v>849</v>
      </c>
      <c r="H386" s="81" t="s">
        <v>849</v>
      </c>
      <c r="I386" s="155"/>
      <c r="J386" s="163"/>
      <c r="K386" s="154"/>
      <c r="L386" s="151"/>
      <c r="M386" s="151"/>
    </row>
    <row r="387" spans="1:13" s="42" customFormat="1" x14ac:dyDescent="0.25">
      <c r="A387" s="172" t="s">
        <v>88</v>
      </c>
      <c r="B387" s="32" t="s">
        <v>695</v>
      </c>
      <c r="C387" s="173" t="s">
        <v>776</v>
      </c>
      <c r="D387" s="73" t="s">
        <v>849</v>
      </c>
      <c r="E387" s="80" t="s">
        <v>849</v>
      </c>
      <c r="F387" s="80" t="s">
        <v>849</v>
      </c>
      <c r="G387" s="81" t="s">
        <v>849</v>
      </c>
      <c r="H387" s="81" t="s">
        <v>849</v>
      </c>
      <c r="I387" s="155"/>
      <c r="J387" s="162"/>
      <c r="K387" s="154"/>
      <c r="L387" s="151"/>
      <c r="M387" s="151"/>
    </row>
    <row r="388" spans="1:13" s="42" customFormat="1" x14ac:dyDescent="0.25">
      <c r="A388" s="172" t="s">
        <v>89</v>
      </c>
      <c r="B388" s="32" t="s">
        <v>514</v>
      </c>
      <c r="C388" s="173" t="s">
        <v>776</v>
      </c>
      <c r="D388" s="73" t="s">
        <v>849</v>
      </c>
      <c r="E388" s="80" t="s">
        <v>849</v>
      </c>
      <c r="F388" s="80" t="s">
        <v>849</v>
      </c>
      <c r="G388" s="81" t="s">
        <v>849</v>
      </c>
      <c r="H388" s="81" t="s">
        <v>849</v>
      </c>
      <c r="I388" s="155"/>
      <c r="J388" s="162"/>
      <c r="K388" s="154"/>
      <c r="L388" s="151"/>
      <c r="M388" s="151"/>
    </row>
    <row r="389" spans="1:13" s="42" customFormat="1" ht="31.5" x14ac:dyDescent="0.25">
      <c r="A389" s="172" t="s">
        <v>696</v>
      </c>
      <c r="B389" s="32" t="s">
        <v>697</v>
      </c>
      <c r="C389" s="173" t="s">
        <v>776</v>
      </c>
      <c r="D389" s="73" t="s">
        <v>849</v>
      </c>
      <c r="E389" s="80" t="s">
        <v>849</v>
      </c>
      <c r="F389" s="80" t="s">
        <v>849</v>
      </c>
      <c r="G389" s="81" t="s">
        <v>849</v>
      </c>
      <c r="H389" s="81" t="s">
        <v>849</v>
      </c>
      <c r="I389" s="155"/>
      <c r="J389" s="162"/>
      <c r="K389" s="154"/>
      <c r="L389" s="151"/>
      <c r="M389" s="151"/>
    </row>
    <row r="390" spans="1:13" s="42" customFormat="1" x14ac:dyDescent="0.25">
      <c r="A390" s="172" t="s">
        <v>698</v>
      </c>
      <c r="B390" s="33" t="s">
        <v>90</v>
      </c>
      <c r="C390" s="173" t="s">
        <v>776</v>
      </c>
      <c r="D390" s="73" t="s">
        <v>849</v>
      </c>
      <c r="E390" s="80" t="s">
        <v>849</v>
      </c>
      <c r="F390" s="80" t="s">
        <v>849</v>
      </c>
      <c r="G390" s="81" t="s">
        <v>849</v>
      </c>
      <c r="H390" s="81" t="s">
        <v>849</v>
      </c>
      <c r="I390" s="155"/>
      <c r="J390" s="163"/>
      <c r="K390" s="154"/>
      <c r="L390" s="151"/>
      <c r="M390" s="151"/>
    </row>
    <row r="391" spans="1:13" s="42" customFormat="1" x14ac:dyDescent="0.25">
      <c r="A391" s="172" t="s">
        <v>699</v>
      </c>
      <c r="B391" s="37" t="s">
        <v>91</v>
      </c>
      <c r="C391" s="173" t="s">
        <v>776</v>
      </c>
      <c r="D391" s="73" t="s">
        <v>849</v>
      </c>
      <c r="E391" s="80" t="s">
        <v>849</v>
      </c>
      <c r="F391" s="80" t="s">
        <v>849</v>
      </c>
      <c r="G391" s="81" t="s">
        <v>849</v>
      </c>
      <c r="H391" s="81" t="s">
        <v>849</v>
      </c>
      <c r="I391" s="155"/>
      <c r="J391" s="167"/>
      <c r="K391" s="154"/>
      <c r="L391" s="151"/>
      <c r="M391" s="151"/>
    </row>
    <row r="392" spans="1:13" s="42" customFormat="1" ht="31.5" x14ac:dyDescent="0.25">
      <c r="A392" s="172" t="s">
        <v>92</v>
      </c>
      <c r="B392" s="30" t="s">
        <v>700</v>
      </c>
      <c r="C392" s="173" t="s">
        <v>776</v>
      </c>
      <c r="D392" s="73" t="s">
        <v>849</v>
      </c>
      <c r="E392" s="68" t="s">
        <v>849</v>
      </c>
      <c r="F392" s="68" t="s">
        <v>849</v>
      </c>
      <c r="G392" s="81" t="s">
        <v>849</v>
      </c>
      <c r="H392" s="81" t="s">
        <v>849</v>
      </c>
      <c r="I392" s="155"/>
      <c r="J392" s="160"/>
      <c r="K392" s="154"/>
      <c r="L392" s="151"/>
      <c r="M392" s="151"/>
    </row>
    <row r="393" spans="1:13" s="42" customFormat="1" ht="31.5" x14ac:dyDescent="0.25">
      <c r="A393" s="172" t="s">
        <v>701</v>
      </c>
      <c r="B393" s="32" t="s">
        <v>162</v>
      </c>
      <c r="C393" s="173" t="s">
        <v>776</v>
      </c>
      <c r="D393" s="73" t="s">
        <v>849</v>
      </c>
      <c r="E393" s="68" t="s">
        <v>849</v>
      </c>
      <c r="F393" s="68" t="s">
        <v>849</v>
      </c>
      <c r="G393" s="81" t="s">
        <v>849</v>
      </c>
      <c r="H393" s="81" t="s">
        <v>849</v>
      </c>
      <c r="I393" s="155"/>
      <c r="J393" s="162"/>
      <c r="K393" s="154"/>
      <c r="L393" s="151"/>
      <c r="M393" s="151"/>
    </row>
    <row r="394" spans="1:13" s="42" customFormat="1" ht="31.5" x14ac:dyDescent="0.25">
      <c r="A394" s="172" t="s">
        <v>702</v>
      </c>
      <c r="B394" s="32" t="s">
        <v>163</v>
      </c>
      <c r="C394" s="173" t="s">
        <v>776</v>
      </c>
      <c r="D394" s="73" t="s">
        <v>849</v>
      </c>
      <c r="E394" s="68" t="s">
        <v>849</v>
      </c>
      <c r="F394" s="68" t="s">
        <v>849</v>
      </c>
      <c r="G394" s="81" t="s">
        <v>849</v>
      </c>
      <c r="H394" s="81" t="s">
        <v>849</v>
      </c>
      <c r="I394" s="155"/>
      <c r="J394" s="162"/>
      <c r="K394" s="154"/>
      <c r="L394" s="151"/>
      <c r="M394" s="151"/>
    </row>
    <row r="395" spans="1:13" s="42" customFormat="1" ht="31.5" x14ac:dyDescent="0.25">
      <c r="A395" s="172" t="s">
        <v>703</v>
      </c>
      <c r="B395" s="32" t="s">
        <v>164</v>
      </c>
      <c r="C395" s="173" t="s">
        <v>776</v>
      </c>
      <c r="D395" s="73" t="s">
        <v>849</v>
      </c>
      <c r="E395" s="68" t="s">
        <v>849</v>
      </c>
      <c r="F395" s="68" t="s">
        <v>849</v>
      </c>
      <c r="G395" s="81" t="s">
        <v>849</v>
      </c>
      <c r="H395" s="81" t="s">
        <v>849</v>
      </c>
      <c r="I395" s="155"/>
      <c r="J395" s="162"/>
      <c r="K395" s="154"/>
      <c r="L395" s="151"/>
      <c r="M395" s="151"/>
    </row>
    <row r="396" spans="1:13" s="42" customFormat="1" x14ac:dyDescent="0.25">
      <c r="A396" s="172" t="s">
        <v>93</v>
      </c>
      <c r="B396" s="30" t="s">
        <v>704</v>
      </c>
      <c r="C396" s="173" t="s">
        <v>776</v>
      </c>
      <c r="D396" s="73" t="s">
        <v>849</v>
      </c>
      <c r="E396" s="68" t="s">
        <v>849</v>
      </c>
      <c r="F396" s="68" t="s">
        <v>849</v>
      </c>
      <c r="G396" s="81" t="s">
        <v>849</v>
      </c>
      <c r="H396" s="81" t="s">
        <v>849</v>
      </c>
      <c r="I396" s="155"/>
      <c r="J396" s="160"/>
      <c r="K396" s="154"/>
      <c r="L396" s="151"/>
      <c r="M396" s="151"/>
    </row>
    <row r="397" spans="1:13" s="42" customFormat="1" x14ac:dyDescent="0.25">
      <c r="A397" s="172" t="s">
        <v>95</v>
      </c>
      <c r="B397" s="31" t="s">
        <v>705</v>
      </c>
      <c r="C397" s="173" t="s">
        <v>776</v>
      </c>
      <c r="D397" s="73">
        <v>8.9559999999999995</v>
      </c>
      <c r="E397" s="68">
        <f>E398</f>
        <v>9.2100000000000009</v>
      </c>
      <c r="F397" s="78">
        <f t="shared" ref="F397:F398" si="57">E397-D397</f>
        <v>0.25400000000000134</v>
      </c>
      <c r="G397" s="93">
        <f t="shared" ref="G397:G398" si="58">F397/D397*100</f>
        <v>2.8360875390799616</v>
      </c>
      <c r="H397" s="94" t="s">
        <v>849</v>
      </c>
      <c r="I397" s="155"/>
      <c r="J397" s="161"/>
      <c r="K397" s="154"/>
      <c r="L397" s="151"/>
      <c r="M397" s="151"/>
    </row>
    <row r="398" spans="1:13" s="42" customFormat="1" x14ac:dyDescent="0.25">
      <c r="A398" s="172" t="s">
        <v>96</v>
      </c>
      <c r="B398" s="30" t="s">
        <v>706</v>
      </c>
      <c r="C398" s="173" t="s">
        <v>776</v>
      </c>
      <c r="D398" s="73">
        <v>8.9559999999999995</v>
      </c>
      <c r="E398" s="80">
        <v>9.2100000000000009</v>
      </c>
      <c r="F398" s="95">
        <f t="shared" si="57"/>
        <v>0.25400000000000134</v>
      </c>
      <c r="G398" s="93">
        <f t="shared" si="58"/>
        <v>2.8360875390799616</v>
      </c>
      <c r="H398" s="94" t="s">
        <v>849</v>
      </c>
      <c r="I398" s="155"/>
      <c r="J398" s="160"/>
      <c r="K398" s="154"/>
      <c r="L398" s="151"/>
      <c r="M398" s="151"/>
    </row>
    <row r="399" spans="1:13" s="42" customFormat="1" x14ac:dyDescent="0.25">
      <c r="A399" s="172" t="s">
        <v>97</v>
      </c>
      <c r="B399" s="32" t="s">
        <v>81</v>
      </c>
      <c r="C399" s="173" t="s">
        <v>776</v>
      </c>
      <c r="D399" s="73" t="s">
        <v>849</v>
      </c>
      <c r="E399" s="80" t="s">
        <v>849</v>
      </c>
      <c r="F399" s="80" t="s">
        <v>849</v>
      </c>
      <c r="G399" s="81" t="s">
        <v>849</v>
      </c>
      <c r="H399" s="81" t="s">
        <v>849</v>
      </c>
      <c r="I399" s="155"/>
      <c r="J399" s="162"/>
      <c r="K399" s="154"/>
      <c r="L399" s="151"/>
      <c r="M399" s="151"/>
    </row>
    <row r="400" spans="1:13" s="42" customFormat="1" ht="31.5" x14ac:dyDescent="0.25">
      <c r="A400" s="172" t="s">
        <v>707</v>
      </c>
      <c r="B400" s="32" t="s">
        <v>162</v>
      </c>
      <c r="C400" s="173" t="s">
        <v>776</v>
      </c>
      <c r="D400" s="73" t="s">
        <v>849</v>
      </c>
      <c r="E400" s="80" t="s">
        <v>849</v>
      </c>
      <c r="F400" s="80" t="s">
        <v>849</v>
      </c>
      <c r="G400" s="81" t="s">
        <v>849</v>
      </c>
      <c r="H400" s="81" t="s">
        <v>849</v>
      </c>
      <c r="I400" s="155"/>
      <c r="J400" s="162"/>
      <c r="K400" s="154"/>
      <c r="L400" s="151"/>
      <c r="M400" s="151"/>
    </row>
    <row r="401" spans="1:13" s="42" customFormat="1" ht="31.5" x14ac:dyDescent="0.25">
      <c r="A401" s="172" t="s">
        <v>708</v>
      </c>
      <c r="B401" s="32" t="s">
        <v>163</v>
      </c>
      <c r="C401" s="173" t="s">
        <v>776</v>
      </c>
      <c r="D401" s="73" t="s">
        <v>849</v>
      </c>
      <c r="E401" s="80" t="s">
        <v>849</v>
      </c>
      <c r="F401" s="80" t="s">
        <v>849</v>
      </c>
      <c r="G401" s="81" t="s">
        <v>849</v>
      </c>
      <c r="H401" s="81" t="s">
        <v>849</v>
      </c>
      <c r="I401" s="155"/>
      <c r="J401" s="162"/>
      <c r="K401" s="154"/>
      <c r="L401" s="151"/>
      <c r="M401" s="151"/>
    </row>
    <row r="402" spans="1:13" s="42" customFormat="1" ht="31.5" x14ac:dyDescent="0.25">
      <c r="A402" s="172" t="s">
        <v>709</v>
      </c>
      <c r="B402" s="32" t="s">
        <v>164</v>
      </c>
      <c r="C402" s="173" t="s">
        <v>776</v>
      </c>
      <c r="D402" s="73" t="s">
        <v>849</v>
      </c>
      <c r="E402" s="80" t="s">
        <v>849</v>
      </c>
      <c r="F402" s="80" t="s">
        <v>849</v>
      </c>
      <c r="G402" s="81" t="s">
        <v>849</v>
      </c>
      <c r="H402" s="81" t="s">
        <v>849</v>
      </c>
      <c r="I402" s="155"/>
      <c r="J402" s="162"/>
      <c r="K402" s="154"/>
      <c r="L402" s="151"/>
      <c r="M402" s="151"/>
    </row>
    <row r="403" spans="1:13" s="42" customFormat="1" x14ac:dyDescent="0.25">
      <c r="A403" s="172" t="s">
        <v>98</v>
      </c>
      <c r="B403" s="32" t="s">
        <v>502</v>
      </c>
      <c r="C403" s="173" t="s">
        <v>776</v>
      </c>
      <c r="D403" s="73" t="s">
        <v>849</v>
      </c>
      <c r="E403" s="80" t="s">
        <v>849</v>
      </c>
      <c r="F403" s="80" t="s">
        <v>849</v>
      </c>
      <c r="G403" s="81" t="s">
        <v>849</v>
      </c>
      <c r="H403" s="81" t="s">
        <v>849</v>
      </c>
      <c r="I403" s="155"/>
      <c r="J403" s="162"/>
      <c r="K403" s="154"/>
      <c r="L403" s="151"/>
      <c r="M403" s="151"/>
    </row>
    <row r="404" spans="1:13" s="42" customFormat="1" x14ac:dyDescent="0.25">
      <c r="A404" s="172" t="s">
        <v>99</v>
      </c>
      <c r="B404" s="32" t="s">
        <v>83</v>
      </c>
      <c r="C404" s="173" t="s">
        <v>776</v>
      </c>
      <c r="D404" s="73">
        <v>8.9559999999999995</v>
      </c>
      <c r="E404" s="80">
        <v>9.2100000000000009</v>
      </c>
      <c r="F404" s="80">
        <f>E404-D404</f>
        <v>0.25400000000000134</v>
      </c>
      <c r="G404" s="92">
        <f t="shared" ref="G404" si="59">F404/D404*100</f>
        <v>2.8360875390799616</v>
      </c>
      <c r="H404" s="81"/>
      <c r="I404" s="155"/>
      <c r="J404" s="162"/>
      <c r="K404" s="154"/>
      <c r="L404" s="151"/>
      <c r="M404" s="151"/>
    </row>
    <row r="405" spans="1:13" s="42" customFormat="1" x14ac:dyDescent="0.25">
      <c r="A405" s="172" t="s">
        <v>100</v>
      </c>
      <c r="B405" s="32" t="s">
        <v>507</v>
      </c>
      <c r="C405" s="173" t="s">
        <v>776</v>
      </c>
      <c r="D405" s="73" t="s">
        <v>849</v>
      </c>
      <c r="E405" s="80" t="s">
        <v>849</v>
      </c>
      <c r="F405" s="80" t="s">
        <v>849</v>
      </c>
      <c r="G405" s="81" t="s">
        <v>849</v>
      </c>
      <c r="H405" s="81" t="s">
        <v>849</v>
      </c>
      <c r="I405" s="155"/>
      <c r="J405" s="162"/>
      <c r="K405" s="154"/>
      <c r="L405" s="151"/>
      <c r="M405" s="151"/>
    </row>
    <row r="406" spans="1:13" s="42" customFormat="1" x14ac:dyDescent="0.25">
      <c r="A406" s="172" t="s">
        <v>101</v>
      </c>
      <c r="B406" s="32" t="s">
        <v>85</v>
      </c>
      <c r="C406" s="173" t="s">
        <v>776</v>
      </c>
      <c r="D406" s="73" t="s">
        <v>849</v>
      </c>
      <c r="E406" s="80" t="s">
        <v>849</v>
      </c>
      <c r="F406" s="80" t="s">
        <v>849</v>
      </c>
      <c r="G406" s="81" t="s">
        <v>849</v>
      </c>
      <c r="H406" s="81" t="s">
        <v>849</v>
      </c>
      <c r="I406" s="155"/>
      <c r="J406" s="162"/>
      <c r="K406" s="154"/>
      <c r="L406" s="151"/>
      <c r="M406" s="151"/>
    </row>
    <row r="407" spans="1:13" s="42" customFormat="1" x14ac:dyDescent="0.25">
      <c r="A407" s="172" t="s">
        <v>102</v>
      </c>
      <c r="B407" s="32" t="s">
        <v>514</v>
      </c>
      <c r="C407" s="173" t="s">
        <v>776</v>
      </c>
      <c r="D407" s="73" t="s">
        <v>849</v>
      </c>
      <c r="E407" s="80" t="s">
        <v>849</v>
      </c>
      <c r="F407" s="80" t="s">
        <v>849</v>
      </c>
      <c r="G407" s="81" t="s">
        <v>849</v>
      </c>
      <c r="H407" s="81" t="s">
        <v>849</v>
      </c>
      <c r="I407" s="155"/>
      <c r="J407" s="162"/>
      <c r="K407" s="154"/>
      <c r="L407" s="151"/>
      <c r="M407" s="151"/>
    </row>
    <row r="408" spans="1:13" s="42" customFormat="1" ht="31.5" x14ac:dyDescent="0.25">
      <c r="A408" s="172" t="s">
        <v>103</v>
      </c>
      <c r="B408" s="32" t="s">
        <v>517</v>
      </c>
      <c r="C408" s="173" t="s">
        <v>776</v>
      </c>
      <c r="D408" s="73" t="s">
        <v>849</v>
      </c>
      <c r="E408" s="80" t="s">
        <v>849</v>
      </c>
      <c r="F408" s="80" t="s">
        <v>849</v>
      </c>
      <c r="G408" s="81" t="s">
        <v>849</v>
      </c>
      <c r="H408" s="81" t="s">
        <v>849</v>
      </c>
      <c r="I408" s="155"/>
      <c r="J408" s="162"/>
      <c r="K408" s="154"/>
      <c r="L408" s="151"/>
      <c r="M408" s="151"/>
    </row>
    <row r="409" spans="1:13" s="42" customFormat="1" x14ac:dyDescent="0.25">
      <c r="A409" s="172" t="s">
        <v>104</v>
      </c>
      <c r="B409" s="33" t="s">
        <v>90</v>
      </c>
      <c r="C409" s="173" t="s">
        <v>776</v>
      </c>
      <c r="D409" s="73" t="s">
        <v>849</v>
      </c>
      <c r="E409" s="80" t="s">
        <v>849</v>
      </c>
      <c r="F409" s="80" t="s">
        <v>849</v>
      </c>
      <c r="G409" s="81" t="s">
        <v>849</v>
      </c>
      <c r="H409" s="81" t="s">
        <v>849</v>
      </c>
      <c r="I409" s="155"/>
      <c r="J409" s="163"/>
      <c r="K409" s="154"/>
      <c r="L409" s="151"/>
      <c r="M409" s="151"/>
    </row>
    <row r="410" spans="1:13" s="42" customFormat="1" x14ac:dyDescent="0.25">
      <c r="A410" s="172" t="s">
        <v>105</v>
      </c>
      <c r="B410" s="37" t="s">
        <v>91</v>
      </c>
      <c r="C410" s="173" t="s">
        <v>776</v>
      </c>
      <c r="D410" s="73" t="s">
        <v>849</v>
      </c>
      <c r="E410" s="80" t="s">
        <v>849</v>
      </c>
      <c r="F410" s="80" t="s">
        <v>849</v>
      </c>
      <c r="G410" s="81" t="s">
        <v>849</v>
      </c>
      <c r="H410" s="81" t="s">
        <v>849</v>
      </c>
      <c r="I410" s="155"/>
      <c r="J410" s="167"/>
      <c r="K410" s="154"/>
      <c r="L410" s="151"/>
      <c r="M410" s="151"/>
    </row>
    <row r="411" spans="1:13" s="42" customFormat="1" x14ac:dyDescent="0.25">
      <c r="A411" s="172" t="s">
        <v>106</v>
      </c>
      <c r="B411" s="30" t="s">
        <v>710</v>
      </c>
      <c r="C411" s="173" t="s">
        <v>776</v>
      </c>
      <c r="D411" s="73" t="s">
        <v>849</v>
      </c>
      <c r="E411" s="68" t="s">
        <v>849</v>
      </c>
      <c r="F411" s="68" t="s">
        <v>849</v>
      </c>
      <c r="G411" s="81" t="s">
        <v>849</v>
      </c>
      <c r="H411" s="81" t="s">
        <v>849</v>
      </c>
      <c r="I411" s="155"/>
      <c r="J411" s="160"/>
      <c r="K411" s="154"/>
      <c r="L411" s="151"/>
      <c r="M411" s="151"/>
    </row>
    <row r="412" spans="1:13" s="42" customFormat="1" x14ac:dyDescent="0.25">
      <c r="A412" s="172" t="s">
        <v>107</v>
      </c>
      <c r="B412" s="30" t="s">
        <v>108</v>
      </c>
      <c r="C412" s="173" t="s">
        <v>776</v>
      </c>
      <c r="D412" s="73" t="s">
        <v>849</v>
      </c>
      <c r="E412" s="196" t="s">
        <v>849</v>
      </c>
      <c r="F412" s="73" t="s">
        <v>849</v>
      </c>
      <c r="G412" s="73" t="s">
        <v>849</v>
      </c>
      <c r="H412" s="73" t="s">
        <v>849</v>
      </c>
      <c r="I412" s="155"/>
      <c r="J412" s="160"/>
      <c r="K412" s="154"/>
      <c r="L412" s="151"/>
      <c r="M412" s="151"/>
    </row>
    <row r="413" spans="1:13" s="42" customFormat="1" x14ac:dyDescent="0.25">
      <c r="A413" s="172" t="s">
        <v>109</v>
      </c>
      <c r="B413" s="32" t="s">
        <v>81</v>
      </c>
      <c r="C413" s="173" t="s">
        <v>776</v>
      </c>
      <c r="D413" s="73" t="s">
        <v>849</v>
      </c>
      <c r="E413" s="199" t="s">
        <v>849</v>
      </c>
      <c r="F413" s="68" t="s">
        <v>849</v>
      </c>
      <c r="G413" s="81" t="s">
        <v>849</v>
      </c>
      <c r="H413" s="81" t="s">
        <v>849</v>
      </c>
      <c r="I413" s="155"/>
      <c r="J413" s="162"/>
      <c r="K413" s="154"/>
      <c r="L413" s="151"/>
      <c r="M413" s="151"/>
    </row>
    <row r="414" spans="1:13" s="42" customFormat="1" ht="31.5" x14ac:dyDescent="0.25">
      <c r="A414" s="172" t="s">
        <v>711</v>
      </c>
      <c r="B414" s="32" t="s">
        <v>162</v>
      </c>
      <c r="C414" s="173" t="s">
        <v>776</v>
      </c>
      <c r="D414" s="73" t="s">
        <v>849</v>
      </c>
      <c r="E414" s="199" t="s">
        <v>849</v>
      </c>
      <c r="F414" s="68" t="s">
        <v>849</v>
      </c>
      <c r="G414" s="81" t="s">
        <v>849</v>
      </c>
      <c r="H414" s="81" t="s">
        <v>849</v>
      </c>
      <c r="I414" s="155"/>
      <c r="J414" s="162"/>
      <c r="K414" s="154"/>
      <c r="L414" s="151"/>
      <c r="M414" s="151"/>
    </row>
    <row r="415" spans="1:13" s="42" customFormat="1" ht="31.5" x14ac:dyDescent="0.25">
      <c r="A415" s="172" t="s">
        <v>712</v>
      </c>
      <c r="B415" s="32" t="s">
        <v>163</v>
      </c>
      <c r="C415" s="173" t="s">
        <v>776</v>
      </c>
      <c r="D415" s="73" t="s">
        <v>849</v>
      </c>
      <c r="E415" s="199" t="s">
        <v>849</v>
      </c>
      <c r="F415" s="68" t="s">
        <v>849</v>
      </c>
      <c r="G415" s="81" t="s">
        <v>849</v>
      </c>
      <c r="H415" s="81" t="s">
        <v>849</v>
      </c>
      <c r="I415" s="155"/>
      <c r="J415" s="162"/>
      <c r="K415" s="154"/>
      <c r="L415" s="151"/>
      <c r="M415" s="151"/>
    </row>
    <row r="416" spans="1:13" s="42" customFormat="1" ht="31.5" x14ac:dyDescent="0.25">
      <c r="A416" s="172" t="s">
        <v>713</v>
      </c>
      <c r="B416" s="32" t="s">
        <v>164</v>
      </c>
      <c r="C416" s="173" t="s">
        <v>776</v>
      </c>
      <c r="D416" s="73" t="s">
        <v>849</v>
      </c>
      <c r="E416" s="199" t="s">
        <v>849</v>
      </c>
      <c r="F416" s="68" t="s">
        <v>849</v>
      </c>
      <c r="G416" s="81" t="s">
        <v>849</v>
      </c>
      <c r="H416" s="81" t="s">
        <v>849</v>
      </c>
      <c r="I416" s="155"/>
      <c r="J416" s="162"/>
      <c r="K416" s="154"/>
      <c r="L416" s="151"/>
      <c r="M416" s="151"/>
    </row>
    <row r="417" spans="1:13" s="42" customFormat="1" x14ac:dyDescent="0.25">
      <c r="A417" s="172" t="s">
        <v>110</v>
      </c>
      <c r="B417" s="32" t="s">
        <v>502</v>
      </c>
      <c r="C417" s="173" t="s">
        <v>776</v>
      </c>
      <c r="D417" s="73" t="s">
        <v>849</v>
      </c>
      <c r="E417" s="199" t="s">
        <v>849</v>
      </c>
      <c r="F417" s="68" t="s">
        <v>849</v>
      </c>
      <c r="G417" s="81" t="s">
        <v>849</v>
      </c>
      <c r="H417" s="81" t="s">
        <v>849</v>
      </c>
      <c r="I417" s="155"/>
      <c r="J417" s="162"/>
      <c r="K417" s="154"/>
      <c r="L417" s="151"/>
      <c r="M417" s="151"/>
    </row>
    <row r="418" spans="1:13" s="42" customFormat="1" x14ac:dyDescent="0.25">
      <c r="A418" s="172" t="s">
        <v>111</v>
      </c>
      <c r="B418" s="32" t="s">
        <v>83</v>
      </c>
      <c r="C418" s="173" t="s">
        <v>776</v>
      </c>
      <c r="D418" s="73" t="s">
        <v>849</v>
      </c>
      <c r="E418" s="196" t="s">
        <v>849</v>
      </c>
      <c r="F418" s="73" t="s">
        <v>849</v>
      </c>
      <c r="G418" s="73" t="s">
        <v>849</v>
      </c>
      <c r="H418" s="73" t="s">
        <v>849</v>
      </c>
      <c r="I418" s="155"/>
      <c r="J418" s="162"/>
      <c r="K418" s="154"/>
      <c r="L418" s="151"/>
      <c r="M418" s="151"/>
    </row>
    <row r="419" spans="1:13" s="42" customFormat="1" x14ac:dyDescent="0.25">
      <c r="A419" s="172" t="s">
        <v>112</v>
      </c>
      <c r="B419" s="32" t="s">
        <v>507</v>
      </c>
      <c r="C419" s="173" t="s">
        <v>776</v>
      </c>
      <c r="D419" s="73" t="s">
        <v>849</v>
      </c>
      <c r="E419" s="199" t="s">
        <v>849</v>
      </c>
      <c r="F419" s="68" t="s">
        <v>849</v>
      </c>
      <c r="G419" s="81" t="s">
        <v>849</v>
      </c>
      <c r="H419" s="81" t="s">
        <v>849</v>
      </c>
      <c r="I419" s="155"/>
      <c r="J419" s="162"/>
      <c r="K419" s="154"/>
      <c r="L419" s="151"/>
      <c r="M419" s="151"/>
    </row>
    <row r="420" spans="1:13" s="42" customFormat="1" x14ac:dyDescent="0.25">
      <c r="A420" s="172" t="s">
        <v>113</v>
      </c>
      <c r="B420" s="32" t="s">
        <v>85</v>
      </c>
      <c r="C420" s="173" t="s">
        <v>776</v>
      </c>
      <c r="D420" s="73" t="s">
        <v>849</v>
      </c>
      <c r="E420" s="68" t="s">
        <v>849</v>
      </c>
      <c r="F420" s="68" t="s">
        <v>849</v>
      </c>
      <c r="G420" s="81" t="s">
        <v>849</v>
      </c>
      <c r="H420" s="81" t="s">
        <v>849</v>
      </c>
      <c r="I420" s="155"/>
      <c r="J420" s="162"/>
      <c r="K420" s="154"/>
      <c r="L420" s="151"/>
      <c r="M420" s="151"/>
    </row>
    <row r="421" spans="1:13" s="42" customFormat="1" x14ac:dyDescent="0.25">
      <c r="A421" s="172" t="s">
        <v>114</v>
      </c>
      <c r="B421" s="32" t="s">
        <v>514</v>
      </c>
      <c r="C421" s="173" t="s">
        <v>776</v>
      </c>
      <c r="D421" s="73" t="s">
        <v>849</v>
      </c>
      <c r="E421" s="68" t="s">
        <v>849</v>
      </c>
      <c r="F421" s="68" t="s">
        <v>849</v>
      </c>
      <c r="G421" s="81" t="s">
        <v>849</v>
      </c>
      <c r="H421" s="81" t="s">
        <v>849</v>
      </c>
      <c r="I421" s="155"/>
      <c r="J421" s="162"/>
      <c r="K421" s="154"/>
      <c r="L421" s="151"/>
      <c r="M421" s="151"/>
    </row>
    <row r="422" spans="1:13" s="42" customFormat="1" ht="31.5" x14ac:dyDescent="0.25">
      <c r="A422" s="172" t="s">
        <v>115</v>
      </c>
      <c r="B422" s="32" t="s">
        <v>517</v>
      </c>
      <c r="C422" s="173" t="s">
        <v>776</v>
      </c>
      <c r="D422" s="73" t="s">
        <v>849</v>
      </c>
      <c r="E422" s="68" t="s">
        <v>849</v>
      </c>
      <c r="F422" s="68" t="s">
        <v>849</v>
      </c>
      <c r="G422" s="81" t="s">
        <v>849</v>
      </c>
      <c r="H422" s="81" t="s">
        <v>849</v>
      </c>
      <c r="I422" s="155"/>
      <c r="J422" s="162"/>
      <c r="K422" s="154"/>
      <c r="L422" s="151"/>
      <c r="M422" s="151"/>
    </row>
    <row r="423" spans="1:13" s="42" customFormat="1" x14ac:dyDescent="0.25">
      <c r="A423" s="172" t="s">
        <v>116</v>
      </c>
      <c r="B423" s="37" t="s">
        <v>90</v>
      </c>
      <c r="C423" s="173" t="s">
        <v>776</v>
      </c>
      <c r="D423" s="73" t="s">
        <v>849</v>
      </c>
      <c r="E423" s="68" t="s">
        <v>849</v>
      </c>
      <c r="F423" s="68" t="s">
        <v>849</v>
      </c>
      <c r="G423" s="81" t="s">
        <v>849</v>
      </c>
      <c r="H423" s="81" t="s">
        <v>849</v>
      </c>
      <c r="I423" s="155"/>
      <c r="J423" s="167"/>
      <c r="K423" s="154"/>
      <c r="L423" s="151"/>
      <c r="M423" s="151"/>
    </row>
    <row r="424" spans="1:13" s="42" customFormat="1" x14ac:dyDescent="0.25">
      <c r="A424" s="172" t="s">
        <v>117</v>
      </c>
      <c r="B424" s="37" t="s">
        <v>91</v>
      </c>
      <c r="C424" s="173" t="s">
        <v>776</v>
      </c>
      <c r="D424" s="73" t="s">
        <v>849</v>
      </c>
      <c r="E424" s="200" t="s">
        <v>849</v>
      </c>
      <c r="F424" s="68" t="s">
        <v>849</v>
      </c>
      <c r="G424" s="81" t="s">
        <v>849</v>
      </c>
      <c r="H424" s="81" t="s">
        <v>849</v>
      </c>
      <c r="I424" s="155"/>
      <c r="J424" s="167"/>
      <c r="K424" s="154"/>
      <c r="L424" s="151"/>
      <c r="M424" s="151"/>
    </row>
    <row r="425" spans="1:13" s="42" customFormat="1" x14ac:dyDescent="0.25">
      <c r="A425" s="172" t="s">
        <v>118</v>
      </c>
      <c r="B425" s="31" t="s">
        <v>714</v>
      </c>
      <c r="C425" s="173" t="s">
        <v>776</v>
      </c>
      <c r="D425" s="73">
        <v>2.831</v>
      </c>
      <c r="E425" s="196">
        <v>2.8849999999999998</v>
      </c>
      <c r="F425" s="73">
        <f>E425-D425</f>
        <v>5.3999999999999826E-2</v>
      </c>
      <c r="G425" s="79">
        <f t="shared" ref="G425" si="60">F425/D425*100</f>
        <v>1.9074531967502588</v>
      </c>
      <c r="H425" s="73" t="s">
        <v>849</v>
      </c>
      <c r="I425" s="155"/>
      <c r="J425" s="161"/>
      <c r="K425" s="154"/>
      <c r="L425" s="151"/>
      <c r="M425" s="151"/>
    </row>
    <row r="426" spans="1:13" s="42" customFormat="1" x14ac:dyDescent="0.25">
      <c r="A426" s="172" t="s">
        <v>119</v>
      </c>
      <c r="B426" s="31" t="s">
        <v>715</v>
      </c>
      <c r="C426" s="173" t="s">
        <v>776</v>
      </c>
      <c r="D426" s="73" t="s">
        <v>849</v>
      </c>
      <c r="E426" s="201" t="s">
        <v>849</v>
      </c>
      <c r="F426" s="68" t="s">
        <v>849</v>
      </c>
      <c r="G426" s="81" t="s">
        <v>849</v>
      </c>
      <c r="H426" s="81" t="s">
        <v>849</v>
      </c>
      <c r="I426" s="155"/>
      <c r="J426" s="161"/>
      <c r="K426" s="154"/>
      <c r="L426" s="151"/>
      <c r="M426" s="151"/>
    </row>
    <row r="427" spans="1:13" s="42" customFormat="1" x14ac:dyDescent="0.25">
      <c r="A427" s="172" t="s">
        <v>120</v>
      </c>
      <c r="B427" s="30" t="s">
        <v>716</v>
      </c>
      <c r="C427" s="173" t="s">
        <v>776</v>
      </c>
      <c r="D427" s="73" t="s">
        <v>849</v>
      </c>
      <c r="E427" s="200" t="s">
        <v>849</v>
      </c>
      <c r="F427" s="68" t="s">
        <v>849</v>
      </c>
      <c r="G427" s="81" t="s">
        <v>849</v>
      </c>
      <c r="H427" s="81" t="s">
        <v>849</v>
      </c>
      <c r="I427" s="155"/>
      <c r="J427" s="160"/>
      <c r="K427" s="154"/>
      <c r="L427" s="151"/>
      <c r="M427" s="151"/>
    </row>
    <row r="428" spans="1:13" s="42" customFormat="1" x14ac:dyDescent="0.25">
      <c r="A428" s="172" t="s">
        <v>121</v>
      </c>
      <c r="B428" s="30" t="s">
        <v>122</v>
      </c>
      <c r="C428" s="173" t="s">
        <v>776</v>
      </c>
      <c r="D428" s="73" t="s">
        <v>849</v>
      </c>
      <c r="E428" s="68" t="s">
        <v>849</v>
      </c>
      <c r="F428" s="68" t="s">
        <v>849</v>
      </c>
      <c r="G428" s="81" t="s">
        <v>849</v>
      </c>
      <c r="H428" s="81" t="s">
        <v>849</v>
      </c>
      <c r="I428" s="155"/>
      <c r="J428" s="160"/>
      <c r="K428" s="154"/>
      <c r="L428" s="151"/>
      <c r="M428" s="151"/>
    </row>
    <row r="429" spans="1:13" s="42" customFormat="1" x14ac:dyDescent="0.25">
      <c r="A429" s="172" t="s">
        <v>123</v>
      </c>
      <c r="B429" s="36" t="s">
        <v>124</v>
      </c>
      <c r="C429" s="173" t="s">
        <v>776</v>
      </c>
      <c r="D429" s="73" t="s">
        <v>849</v>
      </c>
      <c r="E429" s="68" t="s">
        <v>849</v>
      </c>
      <c r="F429" s="68" t="s">
        <v>849</v>
      </c>
      <c r="G429" s="81" t="s">
        <v>849</v>
      </c>
      <c r="H429" s="81" t="s">
        <v>849</v>
      </c>
      <c r="I429" s="155"/>
      <c r="J429" s="166"/>
      <c r="K429" s="154"/>
      <c r="L429" s="151"/>
      <c r="M429" s="151"/>
    </row>
    <row r="430" spans="1:13" s="42" customFormat="1" x14ac:dyDescent="0.25">
      <c r="A430" s="172" t="s">
        <v>125</v>
      </c>
      <c r="B430" s="31" t="s">
        <v>126</v>
      </c>
      <c r="C430" s="173" t="s">
        <v>776</v>
      </c>
      <c r="D430" s="73" t="s">
        <v>849</v>
      </c>
      <c r="E430" s="68" t="s">
        <v>849</v>
      </c>
      <c r="F430" s="68" t="s">
        <v>849</v>
      </c>
      <c r="G430" s="81" t="s">
        <v>849</v>
      </c>
      <c r="H430" s="81" t="s">
        <v>849</v>
      </c>
      <c r="I430" s="155"/>
      <c r="J430" s="161"/>
      <c r="K430" s="154"/>
      <c r="L430" s="151"/>
      <c r="M430" s="151"/>
    </row>
    <row r="431" spans="1:13" s="42" customFormat="1" x14ac:dyDescent="0.25">
      <c r="A431" s="172" t="s">
        <v>127</v>
      </c>
      <c r="B431" s="31" t="s">
        <v>128</v>
      </c>
      <c r="C431" s="173" t="s">
        <v>776</v>
      </c>
      <c r="D431" s="73" t="s">
        <v>849</v>
      </c>
      <c r="E431" s="68" t="s">
        <v>849</v>
      </c>
      <c r="F431" s="68" t="s">
        <v>849</v>
      </c>
      <c r="G431" s="81" t="s">
        <v>849</v>
      </c>
      <c r="H431" s="81" t="s">
        <v>849</v>
      </c>
      <c r="I431" s="155"/>
      <c r="J431" s="161"/>
      <c r="K431" s="154"/>
      <c r="L431" s="151"/>
      <c r="M431" s="151"/>
    </row>
    <row r="432" spans="1:13" s="42" customFormat="1" x14ac:dyDescent="0.25">
      <c r="A432" s="172" t="s">
        <v>129</v>
      </c>
      <c r="B432" s="31" t="s">
        <v>717</v>
      </c>
      <c r="C432" s="173" t="s">
        <v>776</v>
      </c>
      <c r="D432" s="73" t="s">
        <v>849</v>
      </c>
      <c r="E432" s="68" t="s">
        <v>849</v>
      </c>
      <c r="F432" s="68" t="s">
        <v>849</v>
      </c>
      <c r="G432" s="81" t="s">
        <v>849</v>
      </c>
      <c r="H432" s="81" t="s">
        <v>849</v>
      </c>
      <c r="I432" s="155"/>
      <c r="J432" s="161"/>
      <c r="K432" s="154"/>
      <c r="L432" s="151"/>
      <c r="M432" s="151"/>
    </row>
    <row r="433" spans="1:13" s="42" customFormat="1" x14ac:dyDescent="0.25">
      <c r="A433" s="172" t="s">
        <v>130</v>
      </c>
      <c r="B433" s="31" t="s">
        <v>131</v>
      </c>
      <c r="C433" s="173" t="s">
        <v>776</v>
      </c>
      <c r="D433" s="73" t="s">
        <v>849</v>
      </c>
      <c r="E433" s="68" t="s">
        <v>849</v>
      </c>
      <c r="F433" s="68" t="s">
        <v>849</v>
      </c>
      <c r="G433" s="81" t="s">
        <v>849</v>
      </c>
      <c r="H433" s="81" t="s">
        <v>849</v>
      </c>
      <c r="I433" s="155"/>
      <c r="J433" s="161"/>
      <c r="K433" s="154"/>
      <c r="L433" s="151"/>
      <c r="M433" s="151"/>
    </row>
    <row r="434" spans="1:13" s="42" customFormat="1" x14ac:dyDescent="0.25">
      <c r="A434" s="172" t="s">
        <v>132</v>
      </c>
      <c r="B434" s="31" t="s">
        <v>133</v>
      </c>
      <c r="C434" s="173" t="s">
        <v>776</v>
      </c>
      <c r="D434" s="73" t="s">
        <v>849</v>
      </c>
      <c r="E434" s="68" t="s">
        <v>849</v>
      </c>
      <c r="F434" s="68" t="s">
        <v>849</v>
      </c>
      <c r="G434" s="81" t="s">
        <v>849</v>
      </c>
      <c r="H434" s="81" t="s">
        <v>849</v>
      </c>
      <c r="I434" s="155"/>
      <c r="J434" s="161"/>
      <c r="K434" s="154"/>
      <c r="L434" s="151"/>
      <c r="M434" s="151"/>
    </row>
    <row r="435" spans="1:13" s="42" customFormat="1" x14ac:dyDescent="0.25">
      <c r="A435" s="172" t="s">
        <v>134</v>
      </c>
      <c r="B435" s="30" t="s">
        <v>135</v>
      </c>
      <c r="C435" s="173" t="s">
        <v>776</v>
      </c>
      <c r="D435" s="73" t="s">
        <v>849</v>
      </c>
      <c r="E435" s="68" t="s">
        <v>849</v>
      </c>
      <c r="F435" s="68" t="s">
        <v>849</v>
      </c>
      <c r="G435" s="81" t="s">
        <v>849</v>
      </c>
      <c r="H435" s="81" t="s">
        <v>849</v>
      </c>
      <c r="I435" s="155"/>
      <c r="J435" s="160"/>
      <c r="K435" s="154"/>
      <c r="L435" s="151"/>
      <c r="M435" s="151"/>
    </row>
    <row r="436" spans="1:13" s="42" customFormat="1" ht="31.5" x14ac:dyDescent="0.25">
      <c r="A436" s="172" t="s">
        <v>136</v>
      </c>
      <c r="B436" s="32" t="s">
        <v>137</v>
      </c>
      <c r="C436" s="173" t="s">
        <v>776</v>
      </c>
      <c r="D436" s="73" t="s">
        <v>849</v>
      </c>
      <c r="E436" s="82" t="s">
        <v>849</v>
      </c>
      <c r="F436" s="82" t="s">
        <v>849</v>
      </c>
      <c r="G436" s="81" t="s">
        <v>849</v>
      </c>
      <c r="H436" s="81" t="s">
        <v>849</v>
      </c>
      <c r="I436" s="155"/>
      <c r="J436" s="162"/>
      <c r="K436" s="154"/>
      <c r="L436" s="151"/>
      <c r="M436" s="151"/>
    </row>
    <row r="437" spans="1:13" s="42" customFormat="1" x14ac:dyDescent="0.25">
      <c r="A437" s="172" t="s">
        <v>138</v>
      </c>
      <c r="B437" s="30" t="s">
        <v>139</v>
      </c>
      <c r="C437" s="173" t="s">
        <v>776</v>
      </c>
      <c r="D437" s="73" t="s">
        <v>849</v>
      </c>
      <c r="E437" s="82" t="s">
        <v>849</v>
      </c>
      <c r="F437" s="82" t="s">
        <v>849</v>
      </c>
      <c r="G437" s="81" t="s">
        <v>849</v>
      </c>
      <c r="H437" s="81" t="s">
        <v>849</v>
      </c>
      <c r="I437" s="155"/>
      <c r="J437" s="160"/>
      <c r="K437" s="154"/>
      <c r="L437" s="151"/>
      <c r="M437" s="151"/>
    </row>
    <row r="438" spans="1:13" s="42" customFormat="1" ht="31.5" x14ac:dyDescent="0.25">
      <c r="A438" s="172" t="s">
        <v>140</v>
      </c>
      <c r="B438" s="32" t="s">
        <v>141</v>
      </c>
      <c r="C438" s="173" t="s">
        <v>776</v>
      </c>
      <c r="D438" s="73" t="s">
        <v>849</v>
      </c>
      <c r="E438" s="82" t="s">
        <v>849</v>
      </c>
      <c r="F438" s="82" t="s">
        <v>849</v>
      </c>
      <c r="G438" s="81" t="s">
        <v>849</v>
      </c>
      <c r="H438" s="81" t="s">
        <v>849</v>
      </c>
      <c r="I438" s="155"/>
      <c r="J438" s="162"/>
      <c r="K438" s="154"/>
      <c r="L438" s="151"/>
      <c r="M438" s="151"/>
    </row>
    <row r="439" spans="1:13" s="42" customFormat="1" x14ac:dyDescent="0.25">
      <c r="A439" s="172" t="s">
        <v>142</v>
      </c>
      <c r="B439" s="31" t="s">
        <v>143</v>
      </c>
      <c r="C439" s="173" t="s">
        <v>776</v>
      </c>
      <c r="D439" s="73" t="s">
        <v>849</v>
      </c>
      <c r="E439" s="68" t="s">
        <v>849</v>
      </c>
      <c r="F439" s="68" t="s">
        <v>849</v>
      </c>
      <c r="G439" s="81" t="s">
        <v>849</v>
      </c>
      <c r="H439" s="81" t="s">
        <v>849</v>
      </c>
      <c r="I439" s="155"/>
      <c r="J439" s="161"/>
      <c r="K439" s="154"/>
      <c r="L439" s="151"/>
      <c r="M439" s="151"/>
    </row>
    <row r="440" spans="1:13" s="42" customFormat="1" ht="16.5" thickBot="1" x14ac:dyDescent="0.3">
      <c r="A440" s="172" t="s">
        <v>144</v>
      </c>
      <c r="B440" s="31" t="s">
        <v>145</v>
      </c>
      <c r="C440" s="173" t="s">
        <v>776</v>
      </c>
      <c r="D440" s="73" t="s">
        <v>849</v>
      </c>
      <c r="E440" s="195" t="s">
        <v>849</v>
      </c>
      <c r="F440" s="68" t="s">
        <v>849</v>
      </c>
      <c r="G440" s="81" t="s">
        <v>849</v>
      </c>
      <c r="H440" s="81" t="s">
        <v>849</v>
      </c>
      <c r="I440" s="155"/>
      <c r="J440" s="161"/>
      <c r="K440" s="154"/>
      <c r="L440" s="151"/>
      <c r="M440" s="151"/>
    </row>
    <row r="441" spans="1:13" s="42" customFormat="1" x14ac:dyDescent="0.25">
      <c r="A441" s="172" t="s">
        <v>239</v>
      </c>
      <c r="B441" s="34" t="s">
        <v>232</v>
      </c>
      <c r="C441" s="219" t="s">
        <v>330</v>
      </c>
      <c r="D441" s="83" t="s">
        <v>330</v>
      </c>
      <c r="E441" s="202" t="s">
        <v>330</v>
      </c>
      <c r="F441" s="83" t="s">
        <v>849</v>
      </c>
      <c r="G441" s="73" t="s">
        <v>849</v>
      </c>
      <c r="H441" s="73" t="s">
        <v>330</v>
      </c>
      <c r="I441" s="155"/>
      <c r="J441" s="153"/>
      <c r="K441" s="168"/>
      <c r="L441" s="151"/>
      <c r="M441" s="151"/>
    </row>
    <row r="442" spans="1:13" s="42" customFormat="1" ht="47.25" x14ac:dyDescent="0.25">
      <c r="A442" s="179" t="s">
        <v>718</v>
      </c>
      <c r="B442" s="31" t="s">
        <v>719</v>
      </c>
      <c r="C442" s="173" t="s">
        <v>776</v>
      </c>
      <c r="D442" s="83">
        <v>2.7</v>
      </c>
      <c r="E442" s="83">
        <v>2.1</v>
      </c>
      <c r="F442" s="83">
        <f t="shared" ref="F442:F443" si="61">E442-D442</f>
        <v>-0.60000000000000009</v>
      </c>
      <c r="G442" s="91">
        <f t="shared" ref="G442:G443" si="62">F442/D442*100</f>
        <v>-22.222222222222225</v>
      </c>
      <c r="H442" s="73" t="s">
        <v>849</v>
      </c>
      <c r="I442" s="169"/>
      <c r="J442" s="161"/>
      <c r="K442" s="154"/>
      <c r="L442" s="151"/>
      <c r="M442" s="151"/>
    </row>
    <row r="443" spans="1:13" s="42" customFormat="1" x14ac:dyDescent="0.25">
      <c r="A443" s="179" t="s">
        <v>242</v>
      </c>
      <c r="B443" s="30" t="s">
        <v>720</v>
      </c>
      <c r="C443" s="173" t="s">
        <v>776</v>
      </c>
      <c r="D443" s="83">
        <v>2.7</v>
      </c>
      <c r="E443" s="83">
        <v>2.1</v>
      </c>
      <c r="F443" s="83">
        <f t="shared" si="61"/>
        <v>-0.60000000000000009</v>
      </c>
      <c r="G443" s="91">
        <f t="shared" si="62"/>
        <v>-22.222222222222225</v>
      </c>
      <c r="H443" s="73" t="s">
        <v>849</v>
      </c>
      <c r="I443" s="169"/>
      <c r="J443" s="160"/>
      <c r="K443" s="154"/>
      <c r="L443" s="151"/>
      <c r="M443" s="151"/>
    </row>
    <row r="444" spans="1:13" s="42" customFormat="1" ht="31.5" x14ac:dyDescent="0.25">
      <c r="A444" s="179" t="s">
        <v>243</v>
      </c>
      <c r="B444" s="30" t="s">
        <v>721</v>
      </c>
      <c r="C444" s="173" t="s">
        <v>776</v>
      </c>
      <c r="D444" s="73" t="s">
        <v>849</v>
      </c>
      <c r="E444" s="83" t="s">
        <v>849</v>
      </c>
      <c r="F444" s="83" t="s">
        <v>849</v>
      </c>
      <c r="G444" s="73" t="s">
        <v>849</v>
      </c>
      <c r="H444" s="73" t="s">
        <v>849</v>
      </c>
      <c r="I444" s="169"/>
      <c r="J444" s="160"/>
      <c r="K444" s="154"/>
      <c r="L444" s="151"/>
      <c r="M444" s="151"/>
    </row>
    <row r="445" spans="1:13" s="42" customFormat="1" x14ac:dyDescent="0.25">
      <c r="A445" s="179" t="s">
        <v>244</v>
      </c>
      <c r="B445" s="30" t="s">
        <v>722</v>
      </c>
      <c r="C445" s="173" t="s">
        <v>776</v>
      </c>
      <c r="D445" s="73" t="s">
        <v>849</v>
      </c>
      <c r="E445" s="83" t="s">
        <v>849</v>
      </c>
      <c r="F445" s="83" t="s">
        <v>849</v>
      </c>
      <c r="G445" s="73" t="s">
        <v>849</v>
      </c>
      <c r="H445" s="73" t="s">
        <v>849</v>
      </c>
      <c r="I445" s="169"/>
      <c r="J445" s="160"/>
      <c r="K445" s="154"/>
      <c r="L445" s="151"/>
      <c r="M445" s="151"/>
    </row>
    <row r="446" spans="1:13" s="42" customFormat="1" ht="31.5" x14ac:dyDescent="0.25">
      <c r="A446" s="179" t="s">
        <v>245</v>
      </c>
      <c r="B446" s="31" t="s">
        <v>723</v>
      </c>
      <c r="C446" s="219" t="s">
        <v>330</v>
      </c>
      <c r="D446" s="83" t="s">
        <v>849</v>
      </c>
      <c r="E446" s="83" t="s">
        <v>849</v>
      </c>
      <c r="F446" s="83" t="s">
        <v>849</v>
      </c>
      <c r="G446" s="73" t="s">
        <v>849</v>
      </c>
      <c r="H446" s="73" t="s">
        <v>849</v>
      </c>
      <c r="I446" s="169"/>
      <c r="J446" s="161"/>
      <c r="K446" s="168"/>
      <c r="L446" s="151"/>
      <c r="M446" s="151"/>
    </row>
    <row r="447" spans="1:13" s="42" customFormat="1" x14ac:dyDescent="0.25">
      <c r="A447" s="179" t="s">
        <v>724</v>
      </c>
      <c r="B447" s="30" t="s">
        <v>725</v>
      </c>
      <c r="C447" s="173" t="s">
        <v>776</v>
      </c>
      <c r="D447" s="73" t="s">
        <v>849</v>
      </c>
      <c r="E447" s="83" t="s">
        <v>849</v>
      </c>
      <c r="F447" s="83" t="s">
        <v>849</v>
      </c>
      <c r="G447" s="73" t="s">
        <v>849</v>
      </c>
      <c r="H447" s="73" t="s">
        <v>849</v>
      </c>
      <c r="I447" s="169"/>
      <c r="J447" s="160"/>
      <c r="K447" s="154"/>
      <c r="L447" s="151"/>
      <c r="M447" s="151"/>
    </row>
    <row r="448" spans="1:13" s="42" customFormat="1" x14ac:dyDescent="0.25">
      <c r="A448" s="179" t="s">
        <v>726</v>
      </c>
      <c r="B448" s="30" t="s">
        <v>727</v>
      </c>
      <c r="C448" s="173" t="s">
        <v>776</v>
      </c>
      <c r="D448" s="73" t="s">
        <v>849</v>
      </c>
      <c r="E448" s="83" t="s">
        <v>849</v>
      </c>
      <c r="F448" s="83" t="s">
        <v>849</v>
      </c>
      <c r="G448" s="73" t="s">
        <v>849</v>
      </c>
      <c r="H448" s="73" t="s">
        <v>849</v>
      </c>
      <c r="I448" s="169"/>
      <c r="J448" s="160"/>
      <c r="K448" s="154"/>
      <c r="L448" s="151"/>
      <c r="M448" s="151"/>
    </row>
    <row r="449" spans="1:13" s="42" customFormat="1" ht="16.5" thickBot="1" x14ac:dyDescent="0.3">
      <c r="A449" s="179" t="s">
        <v>728</v>
      </c>
      <c r="B449" s="30" t="s">
        <v>729</v>
      </c>
      <c r="C449" s="173" t="s">
        <v>776</v>
      </c>
      <c r="D449" s="73" t="s">
        <v>849</v>
      </c>
      <c r="E449" s="203" t="s">
        <v>849</v>
      </c>
      <c r="F449" s="83" t="s">
        <v>849</v>
      </c>
      <c r="G449" s="73" t="s">
        <v>849</v>
      </c>
      <c r="H449" s="73" t="s">
        <v>849</v>
      </c>
      <c r="I449" s="169"/>
      <c r="J449" s="160"/>
      <c r="K449" s="154"/>
      <c r="L449" s="151"/>
      <c r="M449" s="151"/>
    </row>
    <row r="450" spans="1:13" s="42" customFormat="1" x14ac:dyDescent="0.25">
      <c r="A450" s="38"/>
      <c r="B450" s="39"/>
      <c r="C450" s="40"/>
      <c r="D450" s="40"/>
      <c r="E450" s="41"/>
      <c r="F450" s="41"/>
      <c r="I450" s="151"/>
      <c r="J450" s="151"/>
      <c r="K450" s="151"/>
      <c r="L450" s="151"/>
      <c r="M450" s="151"/>
    </row>
    <row r="451" spans="1:13" s="42" customFormat="1" x14ac:dyDescent="0.25">
      <c r="A451" s="38"/>
      <c r="B451" s="39"/>
      <c r="C451" s="40"/>
      <c r="D451" s="40"/>
      <c r="E451" s="41"/>
      <c r="F451" s="41"/>
    </row>
    <row r="452" spans="1:13" s="42" customFormat="1" x14ac:dyDescent="0.25">
      <c r="A452" s="63" t="s">
        <v>730</v>
      </c>
      <c r="B452" s="39"/>
      <c r="C452" s="40"/>
      <c r="D452" s="40"/>
      <c r="E452" s="41"/>
      <c r="F452" s="41"/>
    </row>
    <row r="453" spans="1:13" s="42" customFormat="1" x14ac:dyDescent="0.25">
      <c r="A453" s="297" t="s">
        <v>731</v>
      </c>
      <c r="B453" s="297"/>
      <c r="C453" s="297"/>
      <c r="D453" s="297"/>
      <c r="E453" s="297"/>
      <c r="F453" s="297"/>
      <c r="G453" s="297"/>
      <c r="H453" s="297"/>
    </row>
    <row r="454" spans="1:13" s="42" customFormat="1" x14ac:dyDescent="0.25">
      <c r="A454" s="297" t="s">
        <v>732</v>
      </c>
      <c r="B454" s="297"/>
      <c r="C454" s="297"/>
      <c r="D454" s="297"/>
      <c r="E454" s="297"/>
      <c r="F454" s="297"/>
      <c r="G454" s="297"/>
      <c r="H454" s="297"/>
    </row>
    <row r="455" spans="1:13" s="42" customFormat="1" x14ac:dyDescent="0.25">
      <c r="A455" s="297" t="s">
        <v>733</v>
      </c>
      <c r="B455" s="297"/>
      <c r="C455" s="297"/>
      <c r="D455" s="297"/>
      <c r="E455" s="297"/>
      <c r="F455" s="297"/>
      <c r="G455" s="297"/>
      <c r="H455" s="297"/>
    </row>
    <row r="456" spans="1:13" s="42" customFormat="1" ht="26.25" customHeight="1" x14ac:dyDescent="0.25">
      <c r="A456" s="288" t="s">
        <v>734</v>
      </c>
      <c r="B456" s="288"/>
      <c r="C456" s="288"/>
      <c r="D456" s="288"/>
      <c r="E456" s="288"/>
      <c r="F456" s="288"/>
      <c r="G456" s="288"/>
      <c r="H456" s="288"/>
    </row>
    <row r="457" spans="1:13" s="42" customFormat="1" x14ac:dyDescent="0.25">
      <c r="A457" s="295" t="s">
        <v>735</v>
      </c>
      <c r="B457" s="295"/>
      <c r="C457" s="295"/>
      <c r="D457" s="295"/>
      <c r="E457" s="295"/>
      <c r="F457" s="295"/>
      <c r="G457" s="295"/>
      <c r="H457" s="295"/>
    </row>
    <row r="458" spans="1:13" s="42" customFormat="1" x14ac:dyDescent="0.25">
      <c r="A458" s="38"/>
      <c r="B458" s="39"/>
      <c r="C458" s="40"/>
      <c r="D458" s="40"/>
      <c r="E458" s="41"/>
      <c r="F458" s="41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7:H457"/>
    <mergeCell ref="D17:E17"/>
    <mergeCell ref="F17:G17"/>
    <mergeCell ref="H17:H18"/>
    <mergeCell ref="D368:E368"/>
    <mergeCell ref="F368:G368"/>
    <mergeCell ref="H368:H369"/>
    <mergeCell ref="A371:B371"/>
    <mergeCell ref="A453:H453"/>
    <mergeCell ref="A454:H454"/>
    <mergeCell ref="A455:H455"/>
    <mergeCell ref="A20:H20"/>
    <mergeCell ref="A164:H164"/>
    <mergeCell ref="A316:H316"/>
    <mergeCell ref="A366:H367"/>
    <mergeCell ref="A368:A369"/>
    <mergeCell ref="I371:J371"/>
    <mergeCell ref="A16:H16"/>
    <mergeCell ref="A456:H456"/>
    <mergeCell ref="A6:H7"/>
    <mergeCell ref="B368:B369"/>
    <mergeCell ref="C368:C369"/>
    <mergeCell ref="A17:A18"/>
    <mergeCell ref="B17:B18"/>
    <mergeCell ref="C17:C18"/>
    <mergeCell ref="A8:H8"/>
    <mergeCell ref="B10:F10"/>
    <mergeCell ref="A11:G11"/>
    <mergeCell ref="A13:H13"/>
    <mergeCell ref="A14:H14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2019-02-12T11:33:46Z</cp:lastPrinted>
  <dcterms:created xsi:type="dcterms:W3CDTF">2009-07-27T10:10:26Z</dcterms:created>
  <dcterms:modified xsi:type="dcterms:W3CDTF">2022-02-14T05:55:34Z</dcterms:modified>
</cp:coreProperties>
</file>