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6" windowWidth="11460" windowHeight="90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E27" i="1"/>
  <c r="D16" i="1"/>
  <c r="E10" i="1"/>
  <c r="D10" i="1"/>
  <c r="E8" i="1"/>
  <c r="D8" i="1"/>
  <c r="E19" i="1" l="1"/>
  <c r="E17" i="1" s="1"/>
  <c r="E13" i="1"/>
  <c r="E25" i="1"/>
  <c r="E7" i="1" l="1"/>
  <c r="E6" i="1" s="1"/>
  <c r="D13" i="1"/>
  <c r="D27" i="1"/>
  <c r="D19" i="1"/>
  <c r="D17" i="1" s="1"/>
  <c r="D25" i="1"/>
  <c r="D7" i="1" l="1"/>
  <c r="D6" i="1" s="1"/>
</calcChain>
</file>

<file path=xl/sharedStrings.xml><?xml version="1.0" encoding="utf-8"?>
<sst xmlns="http://schemas.openxmlformats.org/spreadsheetml/2006/main" count="75" uniqueCount="52">
  <si>
    <t>№ п/п</t>
  </si>
  <si>
    <t>Показатель</t>
  </si>
  <si>
    <t>Ед. изм.</t>
  </si>
  <si>
    <t>I</t>
  </si>
  <si>
    <t>тыс. руб.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</si>
  <si>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</si>
  <si>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</si>
  <si>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</si>
  <si>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</si>
  <si>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</si>
  <si>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</si>
  <si>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</si>
  <si>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</si>
  <si>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</si>
  <si>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</si>
  <si>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</si>
  <si>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</si>
  <si>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</si>
  <si>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</si>
  <si>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</si>
  <si>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</si>
  <si>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</si>
  <si>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</si>
  <si>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</si>
  <si>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</si>
  <si>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</si>
  <si>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</si>
  <si>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</si>
  <si>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</si>
  <si>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</si>
  <si>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</si>
  <si>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капитальные вложения (инвестиция)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</si>
  <si>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</si>
  <si>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</si>
  <si>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</si>
  <si>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</si>
  <si>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</si>
  <si>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</si>
  <si>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</si>
  <si>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 доход (+) избыток средств, полученный в предыдущем периоде регулирования (-)</t>
  </si>
  <si>
    <t>II.</t>
  </si>
  <si>
    <t>III.</t>
  </si>
  <si>
    <t>Необходимая валовая выручка на оплату технологического расхода   электроэнергии ( котловая)</t>
  </si>
  <si>
    <t>Необходимая валовая выручка на оплату технологического расхода   электроэнергии (собственная )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</si>
  <si>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</si>
  <si>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</si>
  <si>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 xml:space="preserve">1. </t>
  </si>
  <si>
    <t>1.</t>
  </si>
  <si>
    <t>План           2023 год</t>
  </si>
  <si>
    <t>Факт           2023 год</t>
  </si>
  <si>
    <t>Информация о структуре и объемах затрат                                                                                                                на оказание услуг по передаче электрической энергии                                                                                                       по МУП г. Россошь « ГЭС»                                                                                                                                                      за 2023 год</t>
  </si>
  <si>
    <t>Справочно : расходы на ремонт всего п.1.1.1.1 +  п.1.1.1.2.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</si>
</sst>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6" sqref="G6"/>
    </sheetView>
  </sheetViews>
  <sheetFormatPr defaultColWidth="8.88671875" defaultRowHeight="13.8" x14ac:dyDescent="0.25"/>
  <cols>
    <col min="1" max="1" width="9" style="12" customWidth="1"/>
    <col min="2" max="2" width="44.33203125" style="4" customWidth="1"/>
    <col min="3" max="3" width="10.44140625" style="12" customWidth="1"/>
    <col min="4" max="4" width="11.44140625" style="12" customWidth="1"/>
    <col min="5" max="5" width="11.6640625" style="12" customWidth="1"/>
    <col min="6" max="6" width="8.88671875" style="4"/>
    <col min="7" max="7" width="15.109375" style="4" customWidth="1"/>
    <col min="8" max="16384" width="8.88671875" style="4"/>
  </cols>
  <sheetData>
    <row r="1" spans="1:7" x14ac:dyDescent="0.25">
      <c r="A1" s="3" t="s">
        <v>50</v>
      </c>
      <c r="B1" s="3"/>
      <c r="C1" s="3"/>
      <c r="D1" s="3"/>
      <c r="E1" s="3"/>
    </row>
    <row r="2" spans="1:7" ht="48.6" customHeight="1" x14ac:dyDescent="0.25">
      <c r="A2" s="3"/>
      <c r="B2" s="3"/>
      <c r="C2" s="3"/>
      <c r="D2" s="3"/>
      <c r="E2" s="3"/>
    </row>
    <row r="4" spans="1:7" s="6" customFormat="1" ht="33" customHeight="1" x14ac:dyDescent="0.3">
      <c r="A4" s="5" t="s">
        <v>0</v>
      </c>
      <c r="B4" s="5" t="s">
        <v>1</v>
      </c>
      <c r="C4" s="5" t="s">
        <v>2</v>
      </c>
      <c r="D4" s="5" t="s">
        <v>48</v>
      </c>
      <c r="E4" s="5" t="s">
        <v>49</v>
      </c>
    </row>
    <row r="5" spans="1:7" s="9" customFormat="1" ht="33.6" customHeight="1" x14ac:dyDescent="0.3">
      <c r="A5" s="7" t="s">
        <v>3</v>
      </c>
      <c r="B5" s="8" t="s">
        <v>44</v>
      </c>
      <c r="C5" s="7" t="s">
        <v>4</v>
      </c>
      <c r="D5" s="2">
        <v>80726.28</v>
      </c>
      <c r="E5" s="2">
        <v>88290.1</v>
      </c>
      <c r="G5" s="10"/>
    </row>
    <row r="6" spans="1:7" s="9" customFormat="1" ht="33.6" customHeight="1" x14ac:dyDescent="0.3">
      <c r="A6" s="7" t="s">
        <v>47</v>
      </c>
      <c r="B6" s="8" t="s">
        <v>45</v>
      </c>
      <c r="C6" s="7" t="s">
        <v>4</v>
      </c>
      <c r="D6" s="2">
        <f>D7+D17+D24</f>
        <v>80726.28</v>
      </c>
      <c r="E6" s="2">
        <f>E7+E17+E24</f>
        <v>88290.10000000002</v>
      </c>
    </row>
    <row r="7" spans="1:7" s="9" customFormat="1" ht="23.4" customHeight="1" x14ac:dyDescent="0.3">
      <c r="A7" s="7" t="s">
        <v>5</v>
      </c>
      <c r="B7" s="8" t="s">
        <v>6</v>
      </c>
      <c r="C7" s="7" t="s">
        <v>4</v>
      </c>
      <c r="D7" s="2">
        <f>D8+D10+D12+D13</f>
        <v>70025.67</v>
      </c>
      <c r="E7" s="2">
        <f>E8+E10+E12+E13</f>
        <v>83358.140000000014</v>
      </c>
      <c r="G7" s="10"/>
    </row>
    <row r="8" spans="1:7" s="9" customFormat="1" ht="23.4" customHeight="1" x14ac:dyDescent="0.3">
      <c r="A8" s="7" t="s">
        <v>7</v>
      </c>
      <c r="B8" s="8" t="s">
        <v>8</v>
      </c>
      <c r="C8" s="7" t="s">
        <v>4</v>
      </c>
      <c r="D8" s="1">
        <f>5002.21+3792.18</f>
        <v>8794.39</v>
      </c>
      <c r="E8" s="2">
        <f>6159.74+2435.38</f>
        <v>8595.119999999999</v>
      </c>
    </row>
    <row r="9" spans="1:7" s="9" customFormat="1" ht="23.4" customHeight="1" x14ac:dyDescent="0.3">
      <c r="A9" s="7" t="s">
        <v>9</v>
      </c>
      <c r="B9" s="8" t="s">
        <v>10</v>
      </c>
      <c r="C9" s="7" t="s">
        <v>4</v>
      </c>
      <c r="D9" s="1">
        <v>3792.18</v>
      </c>
      <c r="E9" s="2">
        <v>2435.38</v>
      </c>
    </row>
    <row r="10" spans="1:7" s="9" customFormat="1" ht="32.4" customHeight="1" x14ac:dyDescent="0.3">
      <c r="A10" s="7" t="s">
        <v>11</v>
      </c>
      <c r="B10" s="8" t="s">
        <v>12</v>
      </c>
      <c r="C10" s="7" t="s">
        <v>4</v>
      </c>
      <c r="D10" s="1">
        <f>33552.45+10203.3</f>
        <v>43755.75</v>
      </c>
      <c r="E10" s="2">
        <f>40988.4+12263.69</f>
        <v>53252.090000000004</v>
      </c>
    </row>
    <row r="11" spans="1:7" s="9" customFormat="1" ht="19.95" customHeight="1" x14ac:dyDescent="0.3">
      <c r="A11" s="7" t="s">
        <v>13</v>
      </c>
      <c r="B11" s="8" t="s">
        <v>10</v>
      </c>
      <c r="C11" s="7" t="s">
        <v>4</v>
      </c>
      <c r="D11" s="1">
        <v>0</v>
      </c>
      <c r="E11" s="2">
        <v>0</v>
      </c>
    </row>
    <row r="12" spans="1:7" s="9" customFormat="1" ht="19.95" customHeight="1" x14ac:dyDescent="0.3">
      <c r="A12" s="7" t="s">
        <v>14</v>
      </c>
      <c r="B12" s="8" t="s">
        <v>15</v>
      </c>
      <c r="C12" s="7" t="s">
        <v>4</v>
      </c>
      <c r="D12" s="1">
        <v>11468.68</v>
      </c>
      <c r="E12" s="2">
        <v>14417.6</v>
      </c>
    </row>
    <row r="13" spans="1:7" s="9" customFormat="1" ht="19.95" customHeight="1" x14ac:dyDescent="0.3">
      <c r="A13" s="7" t="s">
        <v>16</v>
      </c>
      <c r="B13" s="8" t="s">
        <v>17</v>
      </c>
      <c r="C13" s="7" t="s">
        <v>4</v>
      </c>
      <c r="D13" s="1">
        <f>D14+D15+D16</f>
        <v>6006.85</v>
      </c>
      <c r="E13" s="1">
        <f>E14+E15+E16</f>
        <v>7093.33</v>
      </c>
      <c r="G13" s="10"/>
    </row>
    <row r="14" spans="1:7" s="9" customFormat="1" ht="19.95" customHeight="1" x14ac:dyDescent="0.3">
      <c r="A14" s="7" t="s">
        <v>18</v>
      </c>
      <c r="B14" s="8" t="s">
        <v>19</v>
      </c>
      <c r="C14" s="7" t="s">
        <v>4</v>
      </c>
      <c r="D14" s="1">
        <v>143.75</v>
      </c>
      <c r="E14" s="2">
        <v>45.85</v>
      </c>
    </row>
    <row r="15" spans="1:7" s="9" customFormat="1" ht="19.95" customHeight="1" x14ac:dyDescent="0.3">
      <c r="A15" s="7" t="s">
        <v>20</v>
      </c>
      <c r="B15" s="8" t="s">
        <v>21</v>
      </c>
      <c r="C15" s="7" t="s">
        <v>4</v>
      </c>
      <c r="D15" s="1">
        <v>1544.79</v>
      </c>
      <c r="E15" s="2">
        <v>1967.32</v>
      </c>
    </row>
    <row r="16" spans="1:7" s="9" customFormat="1" ht="19.95" customHeight="1" x14ac:dyDescent="0.3">
      <c r="A16" s="7" t="s">
        <v>22</v>
      </c>
      <c r="B16" s="8" t="s">
        <v>23</v>
      </c>
      <c r="C16" s="7" t="s">
        <v>4</v>
      </c>
      <c r="D16" s="1">
        <f>117.6+141.9+99.18+803.59+86.95+230.49+344.71+519.46+1974.43</f>
        <v>4318.3100000000004</v>
      </c>
      <c r="E16" s="2">
        <f>340+167.65+204.42+85.96+42+23.47+172.05+620+210.02+1360.23+385.28+430.23+1038.85</f>
        <v>5080.16</v>
      </c>
    </row>
    <row r="17" spans="1:5" s="9" customFormat="1" ht="19.95" customHeight="1" x14ac:dyDescent="0.3">
      <c r="A17" s="7" t="s">
        <v>24</v>
      </c>
      <c r="B17" s="8" t="s">
        <v>25</v>
      </c>
      <c r="C17" s="7" t="s">
        <v>4</v>
      </c>
      <c r="D17" s="1">
        <f>D18+D19</f>
        <v>9643.6699999999983</v>
      </c>
      <c r="E17" s="1">
        <f>E18+E19</f>
        <v>4931.96</v>
      </c>
    </row>
    <row r="18" spans="1:5" s="9" customFormat="1" ht="19.95" customHeight="1" x14ac:dyDescent="0.3">
      <c r="A18" s="7" t="s">
        <v>26</v>
      </c>
      <c r="B18" s="8" t="s">
        <v>27</v>
      </c>
      <c r="C18" s="7" t="s">
        <v>4</v>
      </c>
      <c r="D18" s="1">
        <v>2371.66</v>
      </c>
      <c r="E18" s="2">
        <v>1902.34</v>
      </c>
    </row>
    <row r="19" spans="1:5" s="9" customFormat="1" ht="22.5" customHeight="1" x14ac:dyDescent="0.3">
      <c r="A19" s="7" t="s">
        <v>28</v>
      </c>
      <c r="B19" s="8" t="s">
        <v>29</v>
      </c>
      <c r="C19" s="7" t="s">
        <v>4</v>
      </c>
      <c r="D19" s="1">
        <f>D20+D21+D22+D23</f>
        <v>7272.0099999999993</v>
      </c>
      <c r="E19" s="1">
        <f>E20+E21+E22+E23</f>
        <v>3029.62</v>
      </c>
    </row>
    <row r="20" spans="1:5" s="9" customFormat="1" ht="31.5" customHeight="1" x14ac:dyDescent="0.3">
      <c r="A20" s="7" t="s">
        <v>30</v>
      </c>
      <c r="B20" s="8" t="s">
        <v>31</v>
      </c>
      <c r="C20" s="7" t="s">
        <v>4</v>
      </c>
      <c r="D20" s="1">
        <v>6781.32</v>
      </c>
      <c r="E20" s="2">
        <v>2225</v>
      </c>
    </row>
    <row r="21" spans="1:5" s="9" customFormat="1" ht="24.75" customHeight="1" x14ac:dyDescent="0.3">
      <c r="A21" s="7" t="s">
        <v>32</v>
      </c>
      <c r="B21" s="8" t="s">
        <v>33</v>
      </c>
      <c r="C21" s="7" t="s">
        <v>4</v>
      </c>
      <c r="D21" s="1">
        <v>0</v>
      </c>
      <c r="E21" s="2">
        <v>0</v>
      </c>
    </row>
    <row r="22" spans="1:5" s="9" customFormat="1" ht="19.95" customHeight="1" x14ac:dyDescent="0.3">
      <c r="A22" s="7" t="s">
        <v>34</v>
      </c>
      <c r="B22" s="8" t="s">
        <v>35</v>
      </c>
      <c r="C22" s="7" t="s">
        <v>4</v>
      </c>
      <c r="D22" s="1">
        <v>0</v>
      </c>
      <c r="E22" s="2">
        <v>0</v>
      </c>
    </row>
    <row r="23" spans="1:5" s="9" customFormat="1" ht="19.95" customHeight="1" x14ac:dyDescent="0.3">
      <c r="A23" s="7" t="s">
        <v>36</v>
      </c>
      <c r="B23" s="8" t="s">
        <v>37</v>
      </c>
      <c r="C23" s="7" t="s">
        <v>4</v>
      </c>
      <c r="D23" s="1">
        <v>490.69</v>
      </c>
      <c r="E23" s="2">
        <v>804.62</v>
      </c>
    </row>
    <row r="24" spans="1:5" s="9" customFormat="1" ht="46.95" customHeight="1" x14ac:dyDescent="0.3">
      <c r="A24" s="7" t="s">
        <v>38</v>
      </c>
      <c r="B24" s="8" t="s">
        <v>39</v>
      </c>
      <c r="C24" s="7" t="s">
        <v>4</v>
      </c>
      <c r="D24" s="1">
        <v>1056.94</v>
      </c>
      <c r="E24" s="2">
        <v>0</v>
      </c>
    </row>
    <row r="25" spans="1:5" s="9" customFormat="1" ht="30.6" customHeight="1" x14ac:dyDescent="0.3">
      <c r="A25" s="7" t="s">
        <v>40</v>
      </c>
      <c r="B25" s="8" t="s">
        <v>51</v>
      </c>
      <c r="C25" s="7" t="s">
        <v>4</v>
      </c>
      <c r="D25" s="1">
        <f>D8+D11</f>
        <v>8794.39</v>
      </c>
      <c r="E25" s="1">
        <f>E8+E11</f>
        <v>8595.119999999999</v>
      </c>
    </row>
    <row r="26" spans="1:5" s="9" customFormat="1" ht="44.4" customHeight="1" x14ac:dyDescent="0.3">
      <c r="A26" s="7" t="s">
        <v>41</v>
      </c>
      <c r="B26" s="8" t="s">
        <v>42</v>
      </c>
      <c r="C26" s="7" t="s">
        <v>4</v>
      </c>
      <c r="D26" s="1">
        <v>72782.53</v>
      </c>
      <c r="E26" s="2">
        <v>72658.78</v>
      </c>
    </row>
    <row r="27" spans="1:5" s="9" customFormat="1" ht="45.6" customHeight="1" x14ac:dyDescent="0.3">
      <c r="A27" s="7" t="s">
        <v>46</v>
      </c>
      <c r="B27" s="8" t="s">
        <v>43</v>
      </c>
      <c r="C27" s="7" t="s">
        <v>4</v>
      </c>
      <c r="D27" s="1">
        <f>D26</f>
        <v>72782.53</v>
      </c>
      <c r="E27" s="2">
        <f>E26</f>
        <v>72658.78</v>
      </c>
    </row>
    <row r="28" spans="1:5" s="9" customFormat="1" x14ac:dyDescent="0.3">
      <c r="A28" s="11"/>
      <c r="C28" s="11"/>
      <c r="D28" s="11"/>
      <c r="E28" s="11"/>
    </row>
  </sheetData>
  <mergeCells count="1">
    <mergeCell ref="A1:E2"/>
  </mergeCells>
  <printOptions horizontalCentered="1"/>
  <pageMargins left="0.70866141732283472" right="0.70866141732283472" top="0.74803149606299213" bottom="0.74803149606299213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МАЛИНИНА</dc:creator>
  <cp:lastModifiedBy>ЗОЯ МАЛИНИНА</cp:lastModifiedBy>
  <cp:lastPrinted>2023-02-08T08:39:44Z</cp:lastPrinted>
  <dcterms:created xsi:type="dcterms:W3CDTF">2023-02-08T07:14:25Z</dcterms:created>
  <dcterms:modified xsi:type="dcterms:W3CDTF">2024-02-14T13:15:56Z</dcterms:modified>
</cp:coreProperties>
</file>