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120" windowWidth="23256" windowHeight="11580"/>
  </bookViews>
  <sheets>
    <sheet name="Лист1" sheetId="1" r:id="rId1"/>
  </sheets>
  <definedNames>
    <definedName name="_xlnm.Print_Area" localSheetId="0">Лист1!$A$1:$AQ$170</definedName>
  </definedNames>
  <calcPr calcId="145621"/>
</workbook>
</file>

<file path=xl/calcChain.xml><?xml version="1.0" encoding="utf-8"?>
<calcChain xmlns="http://schemas.openxmlformats.org/spreadsheetml/2006/main">
  <c r="T129" i="1" l="1"/>
  <c r="K137" i="1" l="1"/>
  <c r="AJ24" i="1" l="1"/>
  <c r="AF24" i="1"/>
  <c r="AB24" i="1"/>
  <c r="U24" i="1"/>
  <c r="Q24" i="1"/>
  <c r="M24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Y48" i="1"/>
  <c r="W48" i="1"/>
  <c r="W47" i="1" s="1"/>
  <c r="U48" i="1"/>
  <c r="T48" i="1"/>
  <c r="S48" i="1"/>
  <c r="R48" i="1"/>
  <c r="R47" i="1" s="1"/>
  <c r="Q48" i="1"/>
  <c r="N48" i="1"/>
  <c r="N47" i="1" s="1"/>
  <c r="M48" i="1"/>
  <c r="L48" i="1"/>
  <c r="K48" i="1"/>
  <c r="I48" i="1"/>
  <c r="AN52" i="1"/>
  <c r="AN47" i="1" s="1"/>
  <c r="AM52" i="1"/>
  <c r="AM47" i="1" s="1"/>
  <c r="AL52" i="1"/>
  <c r="AL47" i="1" s="1"/>
  <c r="AK52" i="1"/>
  <c r="AK47" i="1" s="1"/>
  <c r="AJ52" i="1"/>
  <c r="AJ47" i="1" s="1"/>
  <c r="AI52" i="1"/>
  <c r="AI47" i="1" s="1"/>
  <c r="AH52" i="1"/>
  <c r="AH47" i="1" s="1"/>
  <c r="AG52" i="1"/>
  <c r="AG47" i="1" s="1"/>
  <c r="AF52" i="1"/>
  <c r="AF47" i="1" s="1"/>
  <c r="AE52" i="1"/>
  <c r="AE47" i="1" s="1"/>
  <c r="AD52" i="1"/>
  <c r="AD47" i="1" s="1"/>
  <c r="AC52" i="1"/>
  <c r="AC47" i="1" s="1"/>
  <c r="AB52" i="1"/>
  <c r="AB47" i="1" s="1"/>
  <c r="AA52" i="1"/>
  <c r="AA47" i="1" s="1"/>
  <c r="Y52" i="1"/>
  <c r="W52" i="1"/>
  <c r="U52" i="1"/>
  <c r="U47" i="1" s="1"/>
  <c r="S52" i="1"/>
  <c r="R52" i="1"/>
  <c r="Q52" i="1"/>
  <c r="Q47" i="1" s="1"/>
  <c r="N52" i="1"/>
  <c r="M52" i="1"/>
  <c r="M47" i="1" s="1"/>
  <c r="L52" i="1"/>
  <c r="I52" i="1"/>
  <c r="AH62" i="1"/>
  <c r="AD62" i="1"/>
  <c r="S62" i="1"/>
  <c r="K62" i="1"/>
  <c r="AN63" i="1"/>
  <c r="AN62" i="1" s="1"/>
  <c r="AM63" i="1"/>
  <c r="AM62" i="1" s="1"/>
  <c r="AL63" i="1"/>
  <c r="AL62" i="1" s="1"/>
  <c r="AK63" i="1"/>
  <c r="AK62" i="1" s="1"/>
  <c r="AJ63" i="1"/>
  <c r="AJ62" i="1" s="1"/>
  <c r="AI63" i="1"/>
  <c r="AI62" i="1" s="1"/>
  <c r="AH63" i="1"/>
  <c r="AG63" i="1"/>
  <c r="AG62" i="1" s="1"/>
  <c r="AF63" i="1"/>
  <c r="AF62" i="1" s="1"/>
  <c r="AE63" i="1"/>
  <c r="AE62" i="1" s="1"/>
  <c r="AD63" i="1"/>
  <c r="AC63" i="1"/>
  <c r="AC62" i="1" s="1"/>
  <c r="AB63" i="1"/>
  <c r="AB62" i="1" s="1"/>
  <c r="AA63" i="1"/>
  <c r="AA62" i="1" s="1"/>
  <c r="Y63" i="1"/>
  <c r="Y62" i="1" s="1"/>
  <c r="W63" i="1"/>
  <c r="W62" i="1" s="1"/>
  <c r="U63" i="1"/>
  <c r="U62" i="1" s="1"/>
  <c r="S63" i="1"/>
  <c r="R63" i="1"/>
  <c r="R62" i="1" s="1"/>
  <c r="Q63" i="1"/>
  <c r="Q62" i="1" s="1"/>
  <c r="N63" i="1"/>
  <c r="N62" i="1" s="1"/>
  <c r="M63" i="1"/>
  <c r="M62" i="1" s="1"/>
  <c r="L63" i="1"/>
  <c r="L62" i="1" s="1"/>
  <c r="K63" i="1"/>
  <c r="I63" i="1"/>
  <c r="I62" i="1" s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Y110" i="1"/>
  <c r="W110" i="1"/>
  <c r="V110" i="1"/>
  <c r="U110" i="1"/>
  <c r="S110" i="1"/>
  <c r="R110" i="1"/>
  <c r="Q110" i="1"/>
  <c r="P110" i="1"/>
  <c r="O110" i="1"/>
  <c r="N110" i="1"/>
  <c r="M110" i="1"/>
  <c r="L110" i="1"/>
  <c r="K110" i="1"/>
  <c r="I110" i="1"/>
  <c r="AN150" i="1"/>
  <c r="AN24" i="1" s="1"/>
  <c r="AM150" i="1"/>
  <c r="AM24" i="1" s="1"/>
  <c r="AL150" i="1"/>
  <c r="AL24" i="1" s="1"/>
  <c r="AK150" i="1"/>
  <c r="AK24" i="1" s="1"/>
  <c r="AJ150" i="1"/>
  <c r="AI150" i="1"/>
  <c r="AI24" i="1" s="1"/>
  <c r="AH150" i="1"/>
  <c r="AH24" i="1" s="1"/>
  <c r="AG150" i="1"/>
  <c r="AG24" i="1" s="1"/>
  <c r="AF150" i="1"/>
  <c r="AE150" i="1"/>
  <c r="AE24" i="1" s="1"/>
  <c r="AD150" i="1"/>
  <c r="AD24" i="1" s="1"/>
  <c r="AC150" i="1"/>
  <c r="AC24" i="1" s="1"/>
  <c r="AB150" i="1"/>
  <c r="AA150" i="1"/>
  <c r="AA24" i="1" s="1"/>
  <c r="Y150" i="1"/>
  <c r="Y24" i="1" s="1"/>
  <c r="W150" i="1"/>
  <c r="W24" i="1" s="1"/>
  <c r="U150" i="1"/>
  <c r="T150" i="1"/>
  <c r="T24" i="1" s="1"/>
  <c r="S150" i="1"/>
  <c r="S24" i="1" s="1"/>
  <c r="R150" i="1"/>
  <c r="R24" i="1" s="1"/>
  <c r="Q150" i="1"/>
  <c r="O150" i="1"/>
  <c r="O24" i="1" s="1"/>
  <c r="N150" i="1"/>
  <c r="N24" i="1" s="1"/>
  <c r="M150" i="1"/>
  <c r="L150" i="1"/>
  <c r="L24" i="1" s="1"/>
  <c r="I150" i="1"/>
  <c r="I24" i="1" s="1"/>
  <c r="Y47" i="1" l="1"/>
  <c r="S47" i="1"/>
  <c r="L47" i="1"/>
  <c r="I47" i="1"/>
  <c r="O103" i="1"/>
  <c r="O102" i="1"/>
  <c r="O101" i="1"/>
  <c r="O100" i="1"/>
  <c r="O99" i="1"/>
  <c r="O98" i="1"/>
  <c r="O97" i="1"/>
  <c r="O96" i="1"/>
  <c r="AO95" i="1"/>
  <c r="T74" i="1"/>
  <c r="AP95" i="1"/>
  <c r="P95" i="1"/>
  <c r="P63" i="1" s="1"/>
  <c r="P62" i="1" s="1"/>
  <c r="P52" i="1" l="1"/>
  <c r="H48" i="1" l="1"/>
  <c r="O51" i="1" l="1"/>
  <c r="H52" i="1"/>
  <c r="AO60" i="1"/>
  <c r="AO59" i="1"/>
  <c r="AO58" i="1"/>
  <c r="AO57" i="1"/>
  <c r="AO103" i="1"/>
  <c r="AO102" i="1"/>
  <c r="AO101" i="1"/>
  <c r="AO100" i="1"/>
  <c r="AO99" i="1"/>
  <c r="AO98" i="1"/>
  <c r="AO97" i="1"/>
  <c r="AO96" i="1"/>
  <c r="H63" i="1"/>
  <c r="AN105" i="1"/>
  <c r="AN46" i="1" s="1"/>
  <c r="AN20" i="1" s="1"/>
  <c r="AL105" i="1"/>
  <c r="AL46" i="1" s="1"/>
  <c r="AL20" i="1" s="1"/>
  <c r="AK105" i="1"/>
  <c r="AK46" i="1" s="1"/>
  <c r="AK20" i="1" s="1"/>
  <c r="AJ105" i="1"/>
  <c r="AJ46" i="1" s="1"/>
  <c r="AJ20" i="1" s="1"/>
  <c r="AI105" i="1"/>
  <c r="AI46" i="1" s="1"/>
  <c r="AI20" i="1" s="1"/>
  <c r="AH105" i="1"/>
  <c r="AH46" i="1" s="1"/>
  <c r="AH20" i="1" s="1"/>
  <c r="AG105" i="1"/>
  <c r="AG46" i="1" s="1"/>
  <c r="AG20" i="1" s="1"/>
  <c r="AF105" i="1"/>
  <c r="AF46" i="1" s="1"/>
  <c r="AF20" i="1" s="1"/>
  <c r="AM105" i="1"/>
  <c r="AM46" i="1" s="1"/>
  <c r="AM20" i="1" s="1"/>
  <c r="AE105" i="1"/>
  <c r="AE46" i="1" s="1"/>
  <c r="AE20" i="1" s="1"/>
  <c r="AD105" i="1"/>
  <c r="AD46" i="1" s="1"/>
  <c r="AD20" i="1" s="1"/>
  <c r="AC105" i="1"/>
  <c r="AC46" i="1" s="1"/>
  <c r="AC20" i="1" s="1"/>
  <c r="AB105" i="1"/>
  <c r="AB46" i="1" s="1"/>
  <c r="AB20" i="1" s="1"/>
  <c r="AA105" i="1"/>
  <c r="AA46" i="1" s="1"/>
  <c r="AA20" i="1" s="1"/>
  <c r="Y105" i="1"/>
  <c r="Y46" i="1" s="1"/>
  <c r="Y20" i="1" s="1"/>
  <c r="W105" i="1"/>
  <c r="W46" i="1" s="1"/>
  <c r="W20" i="1" s="1"/>
  <c r="U105" i="1"/>
  <c r="U46" i="1" s="1"/>
  <c r="U20" i="1" s="1"/>
  <c r="S105" i="1"/>
  <c r="S46" i="1" s="1"/>
  <c r="S20" i="1" s="1"/>
  <c r="R105" i="1"/>
  <c r="R46" i="1" s="1"/>
  <c r="R20" i="1" s="1"/>
  <c r="Q105" i="1"/>
  <c r="Q46" i="1" s="1"/>
  <c r="Q20" i="1" s="1"/>
  <c r="P105" i="1"/>
  <c r="O105" i="1"/>
  <c r="N105" i="1"/>
  <c r="N46" i="1" s="1"/>
  <c r="N20" i="1" s="1"/>
  <c r="M105" i="1"/>
  <c r="M46" i="1" s="1"/>
  <c r="M20" i="1" s="1"/>
  <c r="L105" i="1"/>
  <c r="L46" i="1" s="1"/>
  <c r="L20" i="1" s="1"/>
  <c r="K105" i="1"/>
  <c r="I105" i="1"/>
  <c r="I46" i="1" s="1"/>
  <c r="I20" i="1" s="1"/>
  <c r="AO117" i="1"/>
  <c r="AO116" i="1"/>
  <c r="AO115" i="1"/>
  <c r="AO114" i="1"/>
  <c r="AO113" i="1"/>
  <c r="H110" i="1"/>
  <c r="AO148" i="1"/>
  <c r="AO147" i="1"/>
  <c r="AO146" i="1"/>
  <c r="AO145" i="1"/>
  <c r="AO144" i="1"/>
  <c r="AO143" i="1"/>
  <c r="AO142" i="1"/>
  <c r="AO141" i="1"/>
  <c r="AO140" i="1"/>
  <c r="AO139" i="1"/>
  <c r="AO138" i="1"/>
  <c r="AO137" i="1"/>
  <c r="AO136" i="1"/>
  <c r="AO135" i="1"/>
  <c r="AO134" i="1"/>
  <c r="AO133" i="1"/>
  <c r="AP132" i="1"/>
  <c r="AO132" i="1"/>
  <c r="AP131" i="1"/>
  <c r="AO131" i="1"/>
  <c r="AP130" i="1"/>
  <c r="AO130" i="1"/>
  <c r="AP129" i="1"/>
  <c r="AO129" i="1"/>
  <c r="AP128" i="1"/>
  <c r="AO128" i="1"/>
  <c r="AD18" i="1" l="1"/>
  <c r="U18" i="1"/>
  <c r="AN18" i="1"/>
  <c r="AO127" i="1"/>
  <c r="AO22" i="1" s="1"/>
  <c r="AP127" i="1"/>
  <c r="AP22" i="1" s="1"/>
  <c r="O132" i="1"/>
  <c r="O131" i="1"/>
  <c r="O130" i="1"/>
  <c r="O129" i="1"/>
  <c r="AN127" i="1"/>
  <c r="AN22" i="1" s="1"/>
  <c r="AM127" i="1"/>
  <c r="AM22" i="1" s="1"/>
  <c r="AM18" i="1" s="1"/>
  <c r="AL127" i="1"/>
  <c r="AL22" i="1" s="1"/>
  <c r="AL18" i="1" s="1"/>
  <c r="AK127" i="1"/>
  <c r="AK22" i="1" s="1"/>
  <c r="AK18" i="1" s="1"/>
  <c r="AJ127" i="1"/>
  <c r="AJ22" i="1" s="1"/>
  <c r="AJ18" i="1" s="1"/>
  <c r="AI127" i="1"/>
  <c r="AI22" i="1" s="1"/>
  <c r="AI18" i="1" s="1"/>
  <c r="AH127" i="1"/>
  <c r="AH22" i="1" s="1"/>
  <c r="AH18" i="1" s="1"/>
  <c r="AG127" i="1"/>
  <c r="AG22" i="1" s="1"/>
  <c r="AG18" i="1" s="1"/>
  <c r="AF127" i="1"/>
  <c r="AF22" i="1" s="1"/>
  <c r="AF18" i="1" s="1"/>
  <c r="AE127" i="1"/>
  <c r="AE22" i="1" s="1"/>
  <c r="AE18" i="1" s="1"/>
  <c r="AD127" i="1"/>
  <c r="AD22" i="1" s="1"/>
  <c r="AC127" i="1"/>
  <c r="AC22" i="1" s="1"/>
  <c r="AC18" i="1" s="1"/>
  <c r="AB127" i="1"/>
  <c r="AB22" i="1" s="1"/>
  <c r="AB18" i="1" s="1"/>
  <c r="AA127" i="1"/>
  <c r="AA22" i="1" s="1"/>
  <c r="AA18" i="1" s="1"/>
  <c r="Y127" i="1"/>
  <c r="Y22" i="1" s="1"/>
  <c r="Y18" i="1" s="1"/>
  <c r="W127" i="1"/>
  <c r="W22" i="1" s="1"/>
  <c r="W18" i="1" s="1"/>
  <c r="U127" i="1"/>
  <c r="U22" i="1" s="1"/>
  <c r="S127" i="1"/>
  <c r="S22" i="1" s="1"/>
  <c r="S18" i="1" s="1"/>
  <c r="R127" i="1"/>
  <c r="R22" i="1" s="1"/>
  <c r="R18" i="1" s="1"/>
  <c r="Q127" i="1"/>
  <c r="Q22" i="1" s="1"/>
  <c r="Q18" i="1" s="1"/>
  <c r="P127" i="1"/>
  <c r="P22" i="1" s="1"/>
  <c r="N127" i="1"/>
  <c r="N22" i="1" s="1"/>
  <c r="N18" i="1" s="1"/>
  <c r="M127" i="1"/>
  <c r="M22" i="1" s="1"/>
  <c r="M18" i="1" s="1"/>
  <c r="L127" i="1"/>
  <c r="L22" i="1" s="1"/>
  <c r="L18" i="1" s="1"/>
  <c r="K127" i="1"/>
  <c r="K22" i="1" s="1"/>
  <c r="I127" i="1"/>
  <c r="I22" i="1" s="1"/>
  <c r="I18" i="1" s="1"/>
  <c r="H127" i="1"/>
  <c r="K152" i="1" l="1"/>
  <c r="K153" i="1"/>
  <c r="K154" i="1"/>
  <c r="K157" i="1"/>
  <c r="K159" i="1"/>
  <c r="K160" i="1"/>
  <c r="K151" i="1"/>
  <c r="AO160" i="1"/>
  <c r="AO159" i="1"/>
  <c r="AO158" i="1"/>
  <c r="AO157" i="1"/>
  <c r="AO156" i="1"/>
  <c r="AO155" i="1"/>
  <c r="H150" i="1"/>
  <c r="K150" i="1" l="1"/>
  <c r="K24" i="1" s="1"/>
  <c r="T128" i="1"/>
  <c r="T112" i="1"/>
  <c r="T110" i="1" l="1"/>
  <c r="T105" i="1" s="1"/>
  <c r="T127" i="1"/>
  <c r="T22" i="1" s="1"/>
  <c r="T73" i="1"/>
  <c r="T72" i="1"/>
  <c r="T71" i="1"/>
  <c r="T70" i="1"/>
  <c r="T69" i="1"/>
  <c r="T68" i="1"/>
  <c r="T67" i="1"/>
  <c r="T66" i="1"/>
  <c r="T65" i="1"/>
  <c r="T64" i="1"/>
  <c r="T54" i="1"/>
  <c r="T55" i="1"/>
  <c r="T56" i="1"/>
  <c r="T53" i="1"/>
  <c r="T52" i="1" s="1"/>
  <c r="T47" i="1" s="1"/>
  <c r="P50" i="1" l="1"/>
  <c r="P49" i="1"/>
  <c r="P48" i="1" s="1"/>
  <c r="P47" i="1" s="1"/>
  <c r="P46" i="1" s="1"/>
  <c r="P20" i="1" s="1"/>
  <c r="AP154" i="1" l="1"/>
  <c r="AO154" i="1"/>
  <c r="AP153" i="1"/>
  <c r="AO153" i="1"/>
  <c r="AP152" i="1"/>
  <c r="AO152" i="1"/>
  <c r="AP151" i="1"/>
  <c r="AP150" i="1" s="1"/>
  <c r="AP24" i="1" s="1"/>
  <c r="AO151" i="1"/>
  <c r="AP112" i="1"/>
  <c r="AO112" i="1"/>
  <c r="AP111" i="1"/>
  <c r="AP110" i="1" s="1"/>
  <c r="AO111" i="1"/>
  <c r="AP94" i="1"/>
  <c r="AO94" i="1"/>
  <c r="AP93" i="1"/>
  <c r="AO93" i="1"/>
  <c r="AP92" i="1"/>
  <c r="AO92" i="1"/>
  <c r="AP91" i="1"/>
  <c r="AO91" i="1"/>
  <c r="AP90" i="1"/>
  <c r="AO90" i="1"/>
  <c r="AP89" i="1"/>
  <c r="AO89" i="1"/>
  <c r="AP88" i="1"/>
  <c r="AO88" i="1"/>
  <c r="AP87" i="1"/>
  <c r="AO87" i="1"/>
  <c r="AP86" i="1"/>
  <c r="AO86" i="1"/>
  <c r="AP85" i="1"/>
  <c r="AO85" i="1"/>
  <c r="AP84" i="1"/>
  <c r="AO84" i="1"/>
  <c r="AP83" i="1"/>
  <c r="AO83" i="1"/>
  <c r="AP82" i="1"/>
  <c r="AO82" i="1"/>
  <c r="AP81" i="1"/>
  <c r="AO81" i="1"/>
  <c r="AP80" i="1"/>
  <c r="AO80" i="1"/>
  <c r="AP79" i="1"/>
  <c r="AO79" i="1"/>
  <c r="AP78" i="1"/>
  <c r="AO78" i="1"/>
  <c r="AP77" i="1"/>
  <c r="AO77" i="1"/>
  <c r="AP76" i="1"/>
  <c r="AO76" i="1"/>
  <c r="AP75" i="1"/>
  <c r="AO75" i="1"/>
  <c r="AP74" i="1"/>
  <c r="AO74" i="1"/>
  <c r="AP73" i="1"/>
  <c r="AO73" i="1"/>
  <c r="AP72" i="1"/>
  <c r="AO72" i="1"/>
  <c r="AP71" i="1"/>
  <c r="AO71" i="1"/>
  <c r="AP70" i="1"/>
  <c r="AO70" i="1"/>
  <c r="AP69" i="1"/>
  <c r="AO69" i="1"/>
  <c r="AP68" i="1"/>
  <c r="AO68" i="1"/>
  <c r="AP67" i="1"/>
  <c r="AO67" i="1"/>
  <c r="AP66" i="1"/>
  <c r="AO66" i="1"/>
  <c r="AP65" i="1"/>
  <c r="AO65" i="1"/>
  <c r="AP64" i="1"/>
  <c r="AO64" i="1"/>
  <c r="AO63" i="1" s="1"/>
  <c r="AO62" i="1" s="1"/>
  <c r="AP56" i="1"/>
  <c r="AO56" i="1"/>
  <c r="AP55" i="1"/>
  <c r="AO55" i="1"/>
  <c r="AP54" i="1"/>
  <c r="AO54" i="1"/>
  <c r="AP53" i="1"/>
  <c r="AO53" i="1"/>
  <c r="AO52" i="1" s="1"/>
  <c r="AP50" i="1"/>
  <c r="AO50" i="1"/>
  <c r="AP49" i="1"/>
  <c r="AO49" i="1"/>
  <c r="AO48" i="1" s="1"/>
  <c r="AO47" i="1" s="1"/>
  <c r="Z105" i="1"/>
  <c r="X105" i="1"/>
  <c r="V105" i="1"/>
  <c r="AP48" i="1" l="1"/>
  <c r="AP52" i="1"/>
  <c r="AP63" i="1"/>
  <c r="AP62" i="1" s="1"/>
  <c r="AO110" i="1"/>
  <c r="AO150" i="1"/>
  <c r="AO24" i="1" s="1"/>
  <c r="AO105" i="1"/>
  <c r="AO46" i="1" s="1"/>
  <c r="AO20" i="1" s="1"/>
  <c r="AO18" i="1" s="1"/>
  <c r="AP105" i="1"/>
  <c r="K56" i="1"/>
  <c r="K52" i="1" s="1"/>
  <c r="K47" i="1" s="1"/>
  <c r="K46" i="1" s="1"/>
  <c r="K20" i="1" s="1"/>
  <c r="K18" i="1" s="1"/>
  <c r="AP47" i="1" l="1"/>
  <c r="AP46" i="1" s="1"/>
  <c r="AP20" i="1" s="1"/>
  <c r="AP18" i="1" s="1"/>
  <c r="O75" i="1"/>
  <c r="O74" i="1"/>
  <c r="O73" i="1"/>
  <c r="O72" i="1"/>
  <c r="O71" i="1"/>
  <c r="O70" i="1"/>
  <c r="O69" i="1"/>
  <c r="O68" i="1"/>
  <c r="O67" i="1"/>
  <c r="O66" i="1"/>
  <c r="O65" i="1"/>
  <c r="O64" i="1"/>
  <c r="O63" i="1" s="1"/>
  <c r="O62" i="1" s="1"/>
  <c r="O128" i="1"/>
  <c r="O127" i="1" l="1"/>
  <c r="O22" i="1" s="1"/>
  <c r="H24" i="1"/>
  <c r="H22" i="1"/>
  <c r="H105" i="1"/>
  <c r="H62" i="1"/>
  <c r="H47" i="1" l="1"/>
  <c r="H46" i="1" s="1"/>
  <c r="H20" i="1" s="1"/>
  <c r="H18" i="1" s="1"/>
  <c r="J24" i="1" l="1"/>
  <c r="J22" i="1"/>
  <c r="O49" i="1" l="1"/>
  <c r="O48" i="1" s="1"/>
  <c r="O55" i="1" l="1"/>
  <c r="O52" i="1" s="1"/>
  <c r="O47" i="1" s="1"/>
  <c r="O46" i="1" s="1"/>
  <c r="O20" i="1" s="1"/>
  <c r="O18" i="1" s="1"/>
  <c r="P152" i="1" l="1"/>
  <c r="P153" i="1"/>
  <c r="P151" i="1"/>
  <c r="P150" i="1" s="1"/>
  <c r="P24" i="1" s="1"/>
  <c r="P18" i="1" s="1"/>
  <c r="T89" i="1" l="1"/>
  <c r="T81" i="1"/>
  <c r="T80" i="1"/>
  <c r="T90" i="1"/>
  <c r="T78" i="1"/>
  <c r="T76" i="1"/>
  <c r="T94" i="1"/>
  <c r="T93" i="1"/>
  <c r="T85" i="1"/>
  <c r="T77" i="1"/>
  <c r="T91" i="1"/>
  <c r="T79" i="1"/>
  <c r="T86" i="1"/>
  <c r="T92" i="1"/>
  <c r="T84" i="1"/>
  <c r="T83" i="1"/>
  <c r="T82" i="1"/>
  <c r="T75" i="1"/>
  <c r="T63" i="1" l="1"/>
  <c r="T62" i="1" s="1"/>
  <c r="T46" i="1" s="1"/>
  <c r="T20" i="1" s="1"/>
  <c r="T18" i="1" s="1"/>
</calcChain>
</file>

<file path=xl/sharedStrings.xml><?xml version="1.0" encoding="utf-8"?>
<sst xmlns="http://schemas.openxmlformats.org/spreadsheetml/2006/main" count="2777" uniqueCount="348">
  <si>
    <t>Приложение  № 3</t>
  </si>
  <si>
    <t>к приказу Минэнерго России</t>
  </si>
  <si>
    <t>от «  05 »   05. 2016 г. № 380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</si>
  <si>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</si>
  <si>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</si>
  <si>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</si>
  <si>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</si>
  <si>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</si>
  <si>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</si>
  <si>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</si>
  <si>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</si>
  <si>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</si>
  <si>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</si>
  <si>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</si>
  <si>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</si>
  <si>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</si>
  <si>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</si>
  <si>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</si>
  <si>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</si>
  <si>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</si>
  <si>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</si>
  <si>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</si>
  <si>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</si>
  <si>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</si>
  <si>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</si>
  <si>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</si>
  <si>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</si>
  <si>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</si>
  <si>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 xml:space="preserve">
План</t>
  </si>
  <si>
    <t xml:space="preserve">
Предложение по корректировке плана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</si>
  <si>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</si>
  <si>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</si>
  <si>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</si>
  <si>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</si>
  <si>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</si>
  <si>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</si>
  <si>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</si>
  <si>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</si>
  <si>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</si>
  <si>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</si>
  <si>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</si>
  <si>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</si>
  <si>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</si>
  <si>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</si>
  <si>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</si>
  <si>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</si>
  <si>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</si>
  <si>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</si>
  <si>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</si>
  <si>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</si>
  <si>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</si>
  <si>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</si>
  <si>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</si>
  <si>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</si>
  <si>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</si>
  <si>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</si>
  <si>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</si>
  <si>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</si>
  <si>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</si>
  <si>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</si>
  <si>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</si>
  <si>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</si>
  <si>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</si>
  <si>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</si>
  <si>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</si>
  <si>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</si>
  <si>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</si>
  <si>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</si>
  <si>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</si>
  <si>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</si>
  <si>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</si>
  <si>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</si>
  <si>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</si>
  <si>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</si>
  <si>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</si>
  <si>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</si>
  <si>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</si>
  <si>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</si>
  <si>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</si>
  <si>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</si>
  <si>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</si>
  <si>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Замещение (обновление) электрической сети и повышение экономической энергоэффективности электроснабжения потребителей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</si>
  <si>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</si>
  <si>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</si>
  <si>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С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</si>
  <si>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</si>
  <si>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</si>
  <si>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</si>
  <si>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</si>
  <si>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</si>
  <si>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</si>
  <si>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</si>
  <si>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</si>
  <si>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</si>
  <si>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</si>
  <si>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</si>
  <si>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Крупской (41-43), Пролетарская (220-248) от ТП-15</t>
  </si>
  <si>
    <t>Реконструкция ВЛ-0,4 кВ по ул. Озерная (2-24в), Пушкина (3-29), Красная (19-29) от ТП-154</t>
  </si>
  <si>
    <t>Реконструкция ВЛ-0,4 кВ по ул. Серегина (73-85), Герцена (32-62), Титова (24-44), пер. Дружбы (6-18а) от ТП-161</t>
  </si>
  <si>
    <t>Реконструкция ВЛ-0,4 кВ по ул. Ленина (98-138), Мордовцева (33а-61) от ТП-180</t>
  </si>
  <si>
    <t>Реконструкция ВЛ-0,4 кВ по ул. Воровского (4-12), Кулибина (1-19) от ТП-213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</si>
  <si>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</si>
  <si>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</si>
  <si>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</si>
  <si>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</si>
  <si>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</si>
  <si>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</si>
  <si>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</si>
  <si>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</si>
  <si>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</si>
  <si>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</si>
  <si>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</si>
  <si>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</si>
  <si>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</si>
  <si>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</si>
  <si>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</si>
  <si>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</si>
  <si>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</si>
  <si>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</si>
  <si>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</si>
  <si>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</si>
  <si>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</si>
  <si>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</si>
  <si>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Развитие систем учета электрической энергии</t>
  </si>
  <si>
    <t>N_23/00011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</si>
  <si>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</si>
  <si>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</si>
  <si>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</si>
  <si>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</si>
  <si>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</si>
  <si>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</si>
  <si>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</si>
  <si>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</si>
  <si>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</si>
  <si>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</si>
  <si>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</si>
  <si>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</si>
  <si>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</si>
  <si>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</si>
  <si>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</si>
  <si>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</si>
  <si>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</si>
  <si>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</si>
  <si>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</si>
  <si>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</si>
  <si>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</si>
  <si>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</si>
  <si>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</si>
  <si>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</si>
  <si>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Хозяйственное обеспечение текущей деятельности сетевой организации</t>
  </si>
  <si>
    <t>Приобретение передвижной дизельной электростанции 30 кВт</t>
  </si>
  <si>
    <t>Приобретение передвижной дизельной электростанции 100 кВт</t>
  </si>
  <si>
    <t>O_24/00014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</si>
  <si>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</si>
  <si>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</si>
  <si>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t xml:space="preserve">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</si>
  <si>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Реконструкция ТП№104 по ул. Суворова в г. Россошь</t>
  </si>
  <si>
    <t>O_24/00022</t>
  </si>
  <si>
    <t>Приобретение силовых трансформаторов 6 кВ</t>
  </si>
  <si>
    <t>N_23/00015</t>
  </si>
  <si>
    <t>Приобретение силовых трансформаторов 10 кВ</t>
  </si>
  <si>
    <t>N_23/00016</t>
  </si>
  <si>
    <t>O_24/00015</t>
  </si>
  <si>
    <t>O_24/00016</t>
  </si>
  <si>
    <t>O_24/00017</t>
  </si>
  <si>
    <t>O_24/00018</t>
  </si>
  <si>
    <t>O_24/00019</t>
  </si>
  <si>
    <t>Реконструкция ВЛ-0,4 кВ по ул. Черняховского (1-37), С. Лазо (27-57) от ТП-218</t>
  </si>
  <si>
    <t>O_24/00020</t>
  </si>
  <si>
    <t>Устройство двухцепной ВЛ-10 кВ ф.№4,19 ПС "РЭАЗ"</t>
  </si>
  <si>
    <t>O_24/00024</t>
  </si>
  <si>
    <t>O_24/00023</t>
  </si>
  <si>
    <t>Реконструкция ВЛ-0,4 кВ по ул. Подгорная (61а-67), Тельмана (17-35), Титова (1а-25) от ТП-13</t>
  </si>
  <si>
    <t>O_24/00025</t>
  </si>
  <si>
    <t>Увеличение протяженности линий электропередачи, не связанное с осуществлением технологического присоединения к электрическим сетям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</si>
  <si>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 - город Россошь Россошанского муниципального района Воронежской области " Городские электрические сети"</t>
    </r>
  </si>
  <si>
    <t>Год раскрытия информации: 2024 год</t>
  </si>
  <si>
    <t xml:space="preserve">План 
на 01.01. 2024 года </t>
  </si>
  <si>
    <t xml:space="preserve">Предложение по корректировке утвержденного плана 
на 01.01. 2024 года </t>
  </si>
  <si>
    <t>Освоение капитальных вложений 2023 года  в прогнозных ценах соответствующих лет, млн рублей (без НДС)</t>
  </si>
  <si>
    <t>29.1</t>
  </si>
  <si>
    <t>29.2</t>
  </si>
  <si>
    <t>29,3</t>
  </si>
  <si>
    <t>29,4</t>
  </si>
  <si>
    <t>29.5</t>
  </si>
  <si>
    <t>29.6</t>
  </si>
  <si>
    <t>29.7</t>
  </si>
  <si>
    <t>29.8</t>
  </si>
  <si>
    <t>29.9</t>
  </si>
  <si>
    <t>29.10</t>
  </si>
  <si>
    <t>29.11</t>
  </si>
  <si>
    <t>29.12</t>
  </si>
  <si>
    <t>30</t>
  </si>
  <si>
    <t>31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</si>
  <si>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</si>
  <si>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</si>
  <si>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</si>
  <si>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 xml:space="preserve">Фактический объем освоения капитальных вложений на 01.01.2023 года, млн рублей (без НДС) </t>
  </si>
  <si>
    <t>План на 01.01.года 2023     гр.27 + доп.</t>
  </si>
  <si>
    <t>Факт   гр.10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</si>
  <si>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</si>
  <si>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</si>
  <si>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</si>
  <si>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</si>
  <si>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</si>
  <si>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</si>
  <si>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</si>
  <si>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</si>
  <si>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</si>
  <si>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</si>
  <si>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</si>
  <si>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</si>
  <si>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</si>
  <si>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</si>
  <si>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</si>
  <si>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</si>
  <si>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</si>
  <si>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</si>
  <si>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</si>
  <si>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</si>
  <si>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</si>
  <si>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</si>
  <si>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</si>
  <si>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</si>
  <si>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</si>
  <si>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</si>
  <si>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</si>
  <si>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</si>
  <si>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</si>
  <si>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</si>
  <si>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</si>
  <si>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</si>
  <si>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</si>
  <si>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</si>
  <si>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</si>
  <si>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</si>
  <si>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</si>
  <si>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</si>
  <si>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</si>
  <si>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>O_24/00051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</si>
  <si>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</si>
  <si>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</si>
  <si>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</si>
  <si>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</si>
  <si>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</si>
  <si>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</si>
  <si>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</si>
  <si>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</si>
  <si>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</si>
  <si>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</si>
  <si>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</si>
  <si>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</si>
  <si>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>З</t>
  </si>
  <si>
    <t>Реконструкция ТП-31 по ул. Кирпичная</t>
  </si>
  <si>
    <t>Приобретение вакуумного выключателя для модернизации ячейки К-37 ПС "РЭАЗ" №5</t>
  </si>
  <si>
    <t>Приобретение вакуумного выключателя для модернизации ячейки К-37 ПС "РЭАЗ" №8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</si>
  <si>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</si>
  <si>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</si>
  <si>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</si>
  <si>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</si>
  <si>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</si>
  <si>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</si>
  <si>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</si>
  <si>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Реконструкция ВЛ-0,4 кВ по пер. Восточный (7-29) от ТП-102</t>
  </si>
  <si>
    <t>Реконструкция ВЛ-0,4 кВ по ул. С. Лазо (49а-123а) от ТП-102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</si>
  <si>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</si>
  <si>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</si>
  <si>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</si>
  <si>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</si>
  <si>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Устройство 2КЛ-6 кВ от ф.№10 ПС "Россошь" от оп.№72 до оп.№72/1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</si>
  <si>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</si>
  <si>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</si>
  <si>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</si>
  <si>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</si>
  <si>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</si>
  <si>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Устройство КЛ-10 кВ от ПС "РЭАЗ" до ТП-160</t>
  </si>
  <si>
    <t>Устройство КЛ-6 кВ от ТП-105 до ТП-121 , от ТП-121 до ТП-30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</si>
  <si>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</si>
  <si>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</si>
  <si>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</si>
  <si>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</si>
  <si>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Приобретение автомобиля Лада Веста</t>
  </si>
  <si>
    <t>Приобретение автомобиля Лада Гранта</t>
  </si>
  <si>
    <t>Приобретение автовышки Газон Next C41R13</t>
  </si>
  <si>
    <t>Приобретение автовышки Садко Next C41А23</t>
  </si>
  <si>
    <t>Утвержден-ный план</t>
  </si>
  <si>
    <t>O_24/00091</t>
  </si>
  <si>
    <t>O_24/00066</t>
  </si>
  <si>
    <t>O_24/00072</t>
  </si>
  <si>
    <t>O_24/00080</t>
  </si>
  <si>
    <t>O_24/00085</t>
  </si>
  <si>
    <t>O_24/00090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</si>
  <si>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</si>
  <si>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</si>
  <si>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</si>
  <si>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</si>
  <si>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</si>
  <si>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</si>
  <si>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</si>
  <si>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O_24/00058</t>
  </si>
  <si>
    <t>Реконструкция ВЛ ф.№6 -10 кВ  ПС "Россошь" от оп.№1 до оп.№8</t>
  </si>
  <si>
    <t>O_24/00067</t>
  </si>
  <si>
    <t>O_24/00083</t>
  </si>
  <si>
    <t>O_24/00063</t>
  </si>
  <si>
    <t>O_24/00069</t>
  </si>
  <si>
    <t>O_24/00079</t>
  </si>
  <si>
    <t>O_24/00084</t>
  </si>
  <si>
    <t>O_24/00089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</si>
  <si>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</si>
  <si>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</si>
  <si>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</si>
  <si>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</si>
  <si>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</si>
  <si>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</si>
  <si>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</si>
  <si>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</si>
  <si>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</si>
  <si>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</si>
  <si>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</si>
  <si>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</si>
  <si>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</si>
  <si>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</si>
  <si>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</si>
  <si>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O_24/00092</t>
  </si>
  <si>
    <t>1.5</t>
  </si>
  <si>
    <t>O_24/00064</t>
  </si>
  <si>
    <t>O_24/00065</t>
  </si>
  <si>
    <t>O_24/00070</t>
  </si>
  <si>
    <t>O_24/00071</t>
  </si>
  <si>
    <t>O_24/00073</t>
  </si>
  <si>
    <t>O_24/00093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</si>
  <si>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энергии.Увеличение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сетям.Хозяйственное обеспечение текущей деятельности сетевой организации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</si>
  <si>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</t>
  </si>
  <si>
    <t>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сетям.Замещение (обновление) электрической сети и повышение экономической энергоэффективности электроснабжения потребителей.</t>
  </si>
  <si>
    <t>В связи с недостатком финансирования выполнение работ в 2024-2029 гг. не планируется.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</si>
  <si>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(O_24/00038, O_24/00039)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</si>
  <si>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(O_24/00028, O_24/00029, O_24/00030, O_24/00031)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</si>
  <si>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(O_24/00032, O_24/00033, O_24/00034, O_24/00035, O_24/00036, O_24/00037)</t>
  </si>
  <si>
    <t>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</t>
  </si>
  <si>
    <t>В связи с недостатком финансирования приобретение в 2024-2029 гг. не планируется.</t>
  </si>
  <si>
    <t>Реконструкция ВЛ-0,4 кВ по ул.  Гастелло (12-50) от ТП-225</t>
  </si>
  <si>
    <t>O_24/00021</t>
  </si>
  <si>
    <t>В связи с недостатком финансирования проект запланирован на 2029 г.( O_24/00091)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</si>
  <si>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(O_24/00051, O_24/00026, O_24/00027)</t>
  </si>
  <si>
    <t>В объемы проекта добавлены две кабельные вставки (2ААБл 3×150, L=2×129 м), что привело к изменению наименования и количественного показателя. Взамен данной позиции включена позиция O_24/00040</t>
  </si>
  <si>
    <t>Проект доработан (расширена область предполагаемой реконструкции) и добавлен позицией O_24/00052)</t>
  </si>
  <si>
    <t>Приобретение вакуумного выключателя для модернизации ячейки К-37 ПС "РЭАЗ"</t>
  </si>
  <si>
    <t>Приобретение вакуумных выключателей для модернизации ячеек К-37 ПС "РЭАЗ" ввод №1 и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</si>
</sst>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1" fillId="0" borderId="0"/>
  </cellStyleXfs>
  <cellXfs count="8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3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top"/>
    </xf>
    <xf numFmtId="0" fontId="2" fillId="0" borderId="0" xfId="2" applyFont="1" applyFill="1" applyAlignment="1">
      <alignment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1" fontId="5" fillId="0" borderId="1" xfId="0" applyNumberFormat="1" applyFont="1" applyFill="1" applyBorder="1" applyAlignment="1">
      <alignment horizontal="center" vertical="top"/>
    </xf>
    <xf numFmtId="1" fontId="5" fillId="0" borderId="0" xfId="0" applyNumberFormat="1" applyFont="1" applyFill="1" applyBorder="1" applyAlignment="1">
      <alignment horizontal="center" vertical="top"/>
    </xf>
    <xf numFmtId="1" fontId="5" fillId="0" borderId="0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2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textRotation="90" wrapText="1"/>
    </xf>
    <xf numFmtId="2" fontId="2" fillId="0" borderId="2" xfId="1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49" fontId="2" fillId="0" borderId="4" xfId="2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vertical="top" wrapText="1"/>
    </xf>
    <xf numFmtId="49" fontId="2" fillId="0" borderId="0" xfId="2" applyNumberFormat="1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vertical="center"/>
    </xf>
    <xf numFmtId="0" fontId="8" fillId="0" borderId="0" xfId="2" applyFont="1" applyFill="1" applyBorder="1" applyAlignment="1">
      <alignment horizontal="center"/>
    </xf>
  </cellXfs>
  <cellStyles count="8">
    <cellStyle name="Обычный" xfId="0" builtinId="0"/>
    <cellStyle name="Обычный 2" xfId="6"/>
    <cellStyle name="Обычный 3" xfId="1"/>
    <cellStyle name="Обычный 4" xfId="3"/>
    <cellStyle name="Обычный 5" xfId="5"/>
    <cellStyle name="Обычный 7" xfId="2"/>
    <cellStyle name="Обычный 7 2" xfId="7"/>
    <cellStyle name="Обычный 7 3" xfId="4"/>
  </cellStyles>
  <dxfs count="0"/>
  <tableStyles count="0" defaultTableStyle="TableStyleMedium2" defaultPivotStyle="PivotStyleLight16"/>
  <colors>
    <mruColors>
      <color rgb="FFFFCCFF"/>
      <color rgb="FFFACA00"/>
      <color rgb="FFFFFFCC"/>
      <color rgb="FFFF9900"/>
      <color rgb="FFCCFF99"/>
      <color rgb="FFFFCCCC"/>
      <color rgb="FF66FF99"/>
      <color rgb="FF99FF99"/>
      <color rgb="FFFF99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168"/>
  <sheetViews>
    <sheetView tabSelected="1" view="pageBreakPreview" zoomScale="55" zoomScaleNormal="10" zoomScaleSheetLayoutView="55" workbookViewId="0">
      <selection sqref="A1:XFD1048576"/>
    </sheetView>
  </sheetViews>
  <sheetFormatPr defaultRowHeight="15.6" x14ac:dyDescent="0.3"/>
  <cols>
    <col min="1" max="1" width="9.109375" style="1" customWidth="1"/>
    <col min="2" max="2" width="43.109375" style="2" customWidth="1"/>
    <col min="3" max="3" width="15.109375" style="1" customWidth="1"/>
    <col min="4" max="4" width="8.6640625" style="1" customWidth="1"/>
    <col min="5" max="5" width="8.33203125" style="1" customWidth="1"/>
    <col min="6" max="6" width="10.6640625" style="1" customWidth="1"/>
    <col min="7" max="7" width="12.109375" style="1" customWidth="1"/>
    <col min="8" max="8" width="15.109375" style="1" customWidth="1"/>
    <col min="9" max="10" width="16.109375" style="1" customWidth="1"/>
    <col min="11" max="11" width="10.33203125" style="1" customWidth="1"/>
    <col min="12" max="12" width="9" style="1" customWidth="1"/>
    <col min="13" max="13" width="11.44140625" style="1" customWidth="1"/>
    <col min="14" max="14" width="11.5546875" style="1" customWidth="1"/>
    <col min="15" max="15" width="10.5546875" style="1" customWidth="1"/>
    <col min="16" max="17" width="11.33203125" style="1" customWidth="1"/>
    <col min="18" max="18" width="10.88671875" style="1" customWidth="1"/>
    <col min="19" max="19" width="11.33203125" style="1" customWidth="1"/>
    <col min="20" max="21" width="12.33203125" style="1" customWidth="1"/>
    <col min="22" max="22" width="11.33203125" style="1" customWidth="1"/>
    <col min="23" max="23" width="12" style="1" customWidth="1"/>
    <col min="24" max="24" width="10.6640625" style="1" customWidth="1"/>
    <col min="25" max="25" width="11.6640625" style="1" customWidth="1"/>
    <col min="26" max="26" width="12.44140625" style="1" customWidth="1"/>
    <col min="27" max="27" width="11.6640625" style="1" customWidth="1"/>
    <col min="28" max="28" width="12.109375" style="1" customWidth="1"/>
    <col min="29" max="29" width="14.33203125" style="1" customWidth="1"/>
    <col min="30" max="30" width="14.109375" style="1" customWidth="1"/>
    <col min="31" max="40" width="14.44140625" style="1" customWidth="1"/>
    <col min="41" max="42" width="17" style="1" customWidth="1"/>
    <col min="43" max="43" width="98.33203125" style="1" customWidth="1"/>
    <col min="44" max="44" width="8.33203125" style="1" customWidth="1"/>
    <col min="45" max="45" width="8" style="1" customWidth="1"/>
    <col min="46" max="46" width="8.109375" style="1" customWidth="1"/>
    <col min="47" max="47" width="6.88671875" style="1" customWidth="1"/>
    <col min="48" max="48" width="9.5546875" style="1" customWidth="1"/>
    <col min="49" max="49" width="6.44140625" style="1" customWidth="1"/>
    <col min="50" max="50" width="8.44140625" style="1" customWidth="1"/>
    <col min="51" max="51" width="11.44140625" style="1" customWidth="1"/>
    <col min="52" max="52" width="9" style="1" customWidth="1"/>
    <col min="53" max="53" width="7.6640625" style="1" customWidth="1"/>
    <col min="54" max="54" width="10.33203125" style="1" customWidth="1"/>
    <col min="55" max="55" width="7" style="1" customWidth="1"/>
    <col min="56" max="56" width="7.6640625" style="1" customWidth="1"/>
    <col min="57" max="57" width="10.6640625" style="1" customWidth="1"/>
    <col min="58" max="58" width="8.44140625" style="1" customWidth="1"/>
    <col min="59" max="65" width="8.33203125" style="1" customWidth="1"/>
    <col min="66" max="66" width="9.88671875" style="1" customWidth="1"/>
    <col min="67" max="67" width="7" style="1" customWidth="1"/>
    <col min="68" max="68" width="7.88671875" style="1" customWidth="1"/>
    <col min="69" max="69" width="11" style="1" customWidth="1"/>
    <col min="70" max="70" width="7.6640625" style="1" customWidth="1"/>
    <col min="71" max="71" width="8.88671875" style="1" customWidth="1"/>
    <col min="72" max="258" width="9.109375" style="1"/>
    <col min="259" max="259" width="10.88671875" style="1" customWidth="1"/>
    <col min="260" max="260" width="43.109375" style="1" customWidth="1"/>
    <col min="261" max="261" width="15.109375" style="1" customWidth="1"/>
    <col min="262" max="262" width="8.6640625" style="1" customWidth="1"/>
    <col min="263" max="263" width="8.33203125" style="1" customWidth="1"/>
    <col min="264" max="264" width="14.88671875" style="1" customWidth="1"/>
    <col min="265" max="265" width="16.44140625" style="1" customWidth="1"/>
    <col min="266" max="266" width="18.33203125" style="1" customWidth="1"/>
    <col min="267" max="267" width="16" style="1" customWidth="1"/>
    <col min="268" max="268" width="18.88671875" style="1" customWidth="1"/>
    <col min="269" max="269" width="14.5546875" style="1" customWidth="1"/>
    <col min="270" max="270" width="9.6640625" style="1" customWidth="1"/>
    <col min="271" max="271" width="10.88671875" style="1" customWidth="1"/>
    <col min="272" max="272" width="10" style="1" customWidth="1"/>
    <col min="273" max="273" width="10.5546875" style="1" customWidth="1"/>
    <col min="274" max="274" width="8" style="1" customWidth="1"/>
    <col min="275" max="278" width="10.5546875" style="1" customWidth="1"/>
    <col min="279" max="279" width="12.88671875" style="1" customWidth="1"/>
    <col min="280" max="280" width="14.109375" style="1" customWidth="1"/>
    <col min="281" max="281" width="13.44140625" style="1" customWidth="1"/>
    <col min="282" max="282" width="14" style="1" customWidth="1"/>
    <col min="283" max="283" width="15.6640625" style="1" customWidth="1"/>
    <col min="284" max="284" width="17.5546875" style="1" customWidth="1"/>
    <col min="285" max="285" width="16.109375" style="1" customWidth="1"/>
    <col min="286" max="286" width="18.109375" style="1" customWidth="1"/>
    <col min="287" max="298" width="19" style="1" customWidth="1"/>
    <col min="299" max="299" width="55.6640625" style="1" customWidth="1"/>
    <col min="300" max="300" width="8.33203125" style="1" customWidth="1"/>
    <col min="301" max="301" width="8" style="1" customWidth="1"/>
    <col min="302" max="302" width="8.109375" style="1" customWidth="1"/>
    <col min="303" max="303" width="6.88671875" style="1" customWidth="1"/>
    <col min="304" max="304" width="9.5546875" style="1" customWidth="1"/>
    <col min="305" max="305" width="6.44140625" style="1" customWidth="1"/>
    <col min="306" max="306" width="8.44140625" style="1" customWidth="1"/>
    <col min="307" max="307" width="11.44140625" style="1" customWidth="1"/>
    <col min="308" max="308" width="9" style="1" customWidth="1"/>
    <col min="309" max="309" width="7.6640625" style="1" customWidth="1"/>
    <col min="310" max="310" width="10.33203125" style="1" customWidth="1"/>
    <col min="311" max="311" width="7" style="1" customWidth="1"/>
    <col min="312" max="312" width="7.6640625" style="1" customWidth="1"/>
    <col min="313" max="313" width="10.6640625" style="1" customWidth="1"/>
    <col min="314" max="314" width="8.44140625" style="1" customWidth="1"/>
    <col min="315" max="321" width="8.33203125" style="1" customWidth="1"/>
    <col min="322" max="322" width="9.88671875" style="1" customWidth="1"/>
    <col min="323" max="323" width="7" style="1" customWidth="1"/>
    <col min="324" max="324" width="7.88671875" style="1" customWidth="1"/>
    <col min="325" max="325" width="11" style="1" customWidth="1"/>
    <col min="326" max="326" width="7.6640625" style="1" customWidth="1"/>
    <col min="327" max="327" width="8.88671875" style="1" customWidth="1"/>
    <col min="328" max="514" width="9.109375" style="1"/>
    <col min="515" max="515" width="10.88671875" style="1" customWidth="1"/>
    <col min="516" max="516" width="43.109375" style="1" customWidth="1"/>
    <col min="517" max="517" width="15.109375" style="1" customWidth="1"/>
    <col min="518" max="518" width="8.6640625" style="1" customWidth="1"/>
    <col min="519" max="519" width="8.33203125" style="1" customWidth="1"/>
    <col min="520" max="520" width="14.88671875" style="1" customWidth="1"/>
    <col min="521" max="521" width="16.44140625" style="1" customWidth="1"/>
    <col min="522" max="522" width="18.33203125" style="1" customWidth="1"/>
    <col min="523" max="523" width="16" style="1" customWidth="1"/>
    <col min="524" max="524" width="18.88671875" style="1" customWidth="1"/>
    <col min="525" max="525" width="14.5546875" style="1" customWidth="1"/>
    <col min="526" max="526" width="9.6640625" style="1" customWidth="1"/>
    <col min="527" max="527" width="10.88671875" style="1" customWidth="1"/>
    <col min="528" max="528" width="10" style="1" customWidth="1"/>
    <col min="529" max="529" width="10.5546875" style="1" customWidth="1"/>
    <col min="530" max="530" width="8" style="1" customWidth="1"/>
    <col min="531" max="534" width="10.5546875" style="1" customWidth="1"/>
    <col min="535" max="535" width="12.88671875" style="1" customWidth="1"/>
    <col min="536" max="536" width="14.109375" style="1" customWidth="1"/>
    <col min="537" max="537" width="13.44140625" style="1" customWidth="1"/>
    <col min="538" max="538" width="14" style="1" customWidth="1"/>
    <col min="539" max="539" width="15.6640625" style="1" customWidth="1"/>
    <col min="540" max="540" width="17.5546875" style="1" customWidth="1"/>
    <col min="541" max="541" width="16.109375" style="1" customWidth="1"/>
    <col min="542" max="542" width="18.109375" style="1" customWidth="1"/>
    <col min="543" max="554" width="19" style="1" customWidth="1"/>
    <col min="555" max="555" width="55.6640625" style="1" customWidth="1"/>
    <col min="556" max="556" width="8.33203125" style="1" customWidth="1"/>
    <col min="557" max="557" width="8" style="1" customWidth="1"/>
    <col min="558" max="558" width="8.109375" style="1" customWidth="1"/>
    <col min="559" max="559" width="6.88671875" style="1" customWidth="1"/>
    <col min="560" max="560" width="9.5546875" style="1" customWidth="1"/>
    <col min="561" max="561" width="6.44140625" style="1" customWidth="1"/>
    <col min="562" max="562" width="8.44140625" style="1" customWidth="1"/>
    <col min="563" max="563" width="11.44140625" style="1" customWidth="1"/>
    <col min="564" max="564" width="9" style="1" customWidth="1"/>
    <col min="565" max="565" width="7.6640625" style="1" customWidth="1"/>
    <col min="566" max="566" width="10.33203125" style="1" customWidth="1"/>
    <col min="567" max="567" width="7" style="1" customWidth="1"/>
    <col min="568" max="568" width="7.6640625" style="1" customWidth="1"/>
    <col min="569" max="569" width="10.6640625" style="1" customWidth="1"/>
    <col min="570" max="570" width="8.44140625" style="1" customWidth="1"/>
    <col min="571" max="577" width="8.33203125" style="1" customWidth="1"/>
    <col min="578" max="578" width="9.88671875" style="1" customWidth="1"/>
    <col min="579" max="579" width="7" style="1" customWidth="1"/>
    <col min="580" max="580" width="7.88671875" style="1" customWidth="1"/>
    <col min="581" max="581" width="11" style="1" customWidth="1"/>
    <col min="582" max="582" width="7.6640625" style="1" customWidth="1"/>
    <col min="583" max="583" width="8.88671875" style="1" customWidth="1"/>
    <col min="584" max="770" width="9.109375" style="1"/>
    <col min="771" max="771" width="10.88671875" style="1" customWidth="1"/>
    <col min="772" max="772" width="43.109375" style="1" customWidth="1"/>
    <col min="773" max="773" width="15.109375" style="1" customWidth="1"/>
    <col min="774" max="774" width="8.6640625" style="1" customWidth="1"/>
    <col min="775" max="775" width="8.33203125" style="1" customWidth="1"/>
    <col min="776" max="776" width="14.88671875" style="1" customWidth="1"/>
    <col min="777" max="777" width="16.44140625" style="1" customWidth="1"/>
    <col min="778" max="778" width="18.33203125" style="1" customWidth="1"/>
    <col min="779" max="779" width="16" style="1" customWidth="1"/>
    <col min="780" max="780" width="18.88671875" style="1" customWidth="1"/>
    <col min="781" max="781" width="14.5546875" style="1" customWidth="1"/>
    <col min="782" max="782" width="9.6640625" style="1" customWidth="1"/>
    <col min="783" max="783" width="10.88671875" style="1" customWidth="1"/>
    <col min="784" max="784" width="10" style="1" customWidth="1"/>
    <col min="785" max="785" width="10.5546875" style="1" customWidth="1"/>
    <col min="786" max="786" width="8" style="1" customWidth="1"/>
    <col min="787" max="790" width="10.5546875" style="1" customWidth="1"/>
    <col min="791" max="791" width="12.88671875" style="1" customWidth="1"/>
    <col min="792" max="792" width="14.109375" style="1" customWidth="1"/>
    <col min="793" max="793" width="13.44140625" style="1" customWidth="1"/>
    <col min="794" max="794" width="14" style="1" customWidth="1"/>
    <col min="795" max="795" width="15.6640625" style="1" customWidth="1"/>
    <col min="796" max="796" width="17.5546875" style="1" customWidth="1"/>
    <col min="797" max="797" width="16.109375" style="1" customWidth="1"/>
    <col min="798" max="798" width="18.109375" style="1" customWidth="1"/>
    <col min="799" max="810" width="19" style="1" customWidth="1"/>
    <col min="811" max="811" width="55.6640625" style="1" customWidth="1"/>
    <col min="812" max="812" width="8.33203125" style="1" customWidth="1"/>
    <col min="813" max="813" width="8" style="1" customWidth="1"/>
    <col min="814" max="814" width="8.109375" style="1" customWidth="1"/>
    <col min="815" max="815" width="6.88671875" style="1" customWidth="1"/>
    <col min="816" max="816" width="9.5546875" style="1" customWidth="1"/>
    <col min="817" max="817" width="6.44140625" style="1" customWidth="1"/>
    <col min="818" max="818" width="8.44140625" style="1" customWidth="1"/>
    <col min="819" max="819" width="11.44140625" style="1" customWidth="1"/>
    <col min="820" max="820" width="9" style="1" customWidth="1"/>
    <col min="821" max="821" width="7.6640625" style="1" customWidth="1"/>
    <col min="822" max="822" width="10.33203125" style="1" customWidth="1"/>
    <col min="823" max="823" width="7" style="1" customWidth="1"/>
    <col min="824" max="824" width="7.6640625" style="1" customWidth="1"/>
    <col min="825" max="825" width="10.6640625" style="1" customWidth="1"/>
    <col min="826" max="826" width="8.44140625" style="1" customWidth="1"/>
    <col min="827" max="833" width="8.33203125" style="1" customWidth="1"/>
    <col min="834" max="834" width="9.88671875" style="1" customWidth="1"/>
    <col min="835" max="835" width="7" style="1" customWidth="1"/>
    <col min="836" max="836" width="7.88671875" style="1" customWidth="1"/>
    <col min="837" max="837" width="11" style="1" customWidth="1"/>
    <col min="838" max="838" width="7.6640625" style="1" customWidth="1"/>
    <col min="839" max="839" width="8.88671875" style="1" customWidth="1"/>
    <col min="840" max="1026" width="9.109375" style="1"/>
    <col min="1027" max="1027" width="10.88671875" style="1" customWidth="1"/>
    <col min="1028" max="1028" width="43.109375" style="1" customWidth="1"/>
    <col min="1029" max="1029" width="15.109375" style="1" customWidth="1"/>
    <col min="1030" max="1030" width="8.6640625" style="1" customWidth="1"/>
    <col min="1031" max="1031" width="8.33203125" style="1" customWidth="1"/>
    <col min="1032" max="1032" width="14.88671875" style="1" customWidth="1"/>
    <col min="1033" max="1033" width="16.44140625" style="1" customWidth="1"/>
    <col min="1034" max="1034" width="18.33203125" style="1" customWidth="1"/>
    <col min="1035" max="1035" width="16" style="1" customWidth="1"/>
    <col min="1036" max="1036" width="18.88671875" style="1" customWidth="1"/>
    <col min="1037" max="1037" width="14.5546875" style="1" customWidth="1"/>
    <col min="1038" max="1038" width="9.6640625" style="1" customWidth="1"/>
    <col min="1039" max="1039" width="10.88671875" style="1" customWidth="1"/>
    <col min="1040" max="1040" width="10" style="1" customWidth="1"/>
    <col min="1041" max="1041" width="10.5546875" style="1" customWidth="1"/>
    <col min="1042" max="1042" width="8" style="1" customWidth="1"/>
    <col min="1043" max="1046" width="10.5546875" style="1" customWidth="1"/>
    <col min="1047" max="1047" width="12.88671875" style="1" customWidth="1"/>
    <col min="1048" max="1048" width="14.109375" style="1" customWidth="1"/>
    <col min="1049" max="1049" width="13.44140625" style="1" customWidth="1"/>
    <col min="1050" max="1050" width="14" style="1" customWidth="1"/>
    <col min="1051" max="1051" width="15.6640625" style="1" customWidth="1"/>
    <col min="1052" max="1052" width="17.5546875" style="1" customWidth="1"/>
    <col min="1053" max="1053" width="16.109375" style="1" customWidth="1"/>
    <col min="1054" max="1054" width="18.109375" style="1" customWidth="1"/>
    <col min="1055" max="1066" width="19" style="1" customWidth="1"/>
    <col min="1067" max="1067" width="55.6640625" style="1" customWidth="1"/>
    <col min="1068" max="1068" width="8.33203125" style="1" customWidth="1"/>
    <col min="1069" max="1069" width="8" style="1" customWidth="1"/>
    <col min="1070" max="1070" width="8.109375" style="1" customWidth="1"/>
    <col min="1071" max="1071" width="6.88671875" style="1" customWidth="1"/>
    <col min="1072" max="1072" width="9.5546875" style="1" customWidth="1"/>
    <col min="1073" max="1073" width="6.44140625" style="1" customWidth="1"/>
    <col min="1074" max="1074" width="8.44140625" style="1" customWidth="1"/>
    <col min="1075" max="1075" width="11.44140625" style="1" customWidth="1"/>
    <col min="1076" max="1076" width="9" style="1" customWidth="1"/>
    <col min="1077" max="1077" width="7.6640625" style="1" customWidth="1"/>
    <col min="1078" max="1078" width="10.33203125" style="1" customWidth="1"/>
    <col min="1079" max="1079" width="7" style="1" customWidth="1"/>
    <col min="1080" max="1080" width="7.6640625" style="1" customWidth="1"/>
    <col min="1081" max="1081" width="10.6640625" style="1" customWidth="1"/>
    <col min="1082" max="1082" width="8.44140625" style="1" customWidth="1"/>
    <col min="1083" max="1089" width="8.33203125" style="1" customWidth="1"/>
    <col min="1090" max="1090" width="9.88671875" style="1" customWidth="1"/>
    <col min="1091" max="1091" width="7" style="1" customWidth="1"/>
    <col min="1092" max="1092" width="7.88671875" style="1" customWidth="1"/>
    <col min="1093" max="1093" width="11" style="1" customWidth="1"/>
    <col min="1094" max="1094" width="7.6640625" style="1" customWidth="1"/>
    <col min="1095" max="1095" width="8.88671875" style="1" customWidth="1"/>
    <col min="1096" max="1282" width="9.109375" style="1"/>
    <col min="1283" max="1283" width="10.88671875" style="1" customWidth="1"/>
    <col min="1284" max="1284" width="43.109375" style="1" customWidth="1"/>
    <col min="1285" max="1285" width="15.109375" style="1" customWidth="1"/>
    <col min="1286" max="1286" width="8.6640625" style="1" customWidth="1"/>
    <col min="1287" max="1287" width="8.33203125" style="1" customWidth="1"/>
    <col min="1288" max="1288" width="14.88671875" style="1" customWidth="1"/>
    <col min="1289" max="1289" width="16.44140625" style="1" customWidth="1"/>
    <col min="1290" max="1290" width="18.33203125" style="1" customWidth="1"/>
    <col min="1291" max="1291" width="16" style="1" customWidth="1"/>
    <col min="1292" max="1292" width="18.88671875" style="1" customWidth="1"/>
    <col min="1293" max="1293" width="14.5546875" style="1" customWidth="1"/>
    <col min="1294" max="1294" width="9.6640625" style="1" customWidth="1"/>
    <col min="1295" max="1295" width="10.88671875" style="1" customWidth="1"/>
    <col min="1296" max="1296" width="10" style="1" customWidth="1"/>
    <col min="1297" max="1297" width="10.5546875" style="1" customWidth="1"/>
    <col min="1298" max="1298" width="8" style="1" customWidth="1"/>
    <col min="1299" max="1302" width="10.5546875" style="1" customWidth="1"/>
    <col min="1303" max="1303" width="12.88671875" style="1" customWidth="1"/>
    <col min="1304" max="1304" width="14.109375" style="1" customWidth="1"/>
    <col min="1305" max="1305" width="13.44140625" style="1" customWidth="1"/>
    <col min="1306" max="1306" width="14" style="1" customWidth="1"/>
    <col min="1307" max="1307" width="15.6640625" style="1" customWidth="1"/>
    <col min="1308" max="1308" width="17.5546875" style="1" customWidth="1"/>
    <col min="1309" max="1309" width="16.109375" style="1" customWidth="1"/>
    <col min="1310" max="1310" width="18.109375" style="1" customWidth="1"/>
    <col min="1311" max="1322" width="19" style="1" customWidth="1"/>
    <col min="1323" max="1323" width="55.6640625" style="1" customWidth="1"/>
    <col min="1324" max="1324" width="8.33203125" style="1" customWidth="1"/>
    <col min="1325" max="1325" width="8" style="1" customWidth="1"/>
    <col min="1326" max="1326" width="8.109375" style="1" customWidth="1"/>
    <col min="1327" max="1327" width="6.88671875" style="1" customWidth="1"/>
    <col min="1328" max="1328" width="9.5546875" style="1" customWidth="1"/>
    <col min="1329" max="1329" width="6.44140625" style="1" customWidth="1"/>
    <col min="1330" max="1330" width="8.44140625" style="1" customWidth="1"/>
    <col min="1331" max="1331" width="11.44140625" style="1" customWidth="1"/>
    <col min="1332" max="1332" width="9" style="1" customWidth="1"/>
    <col min="1333" max="1333" width="7.6640625" style="1" customWidth="1"/>
    <col min="1334" max="1334" width="10.33203125" style="1" customWidth="1"/>
    <col min="1335" max="1335" width="7" style="1" customWidth="1"/>
    <col min="1336" max="1336" width="7.6640625" style="1" customWidth="1"/>
    <col min="1337" max="1337" width="10.6640625" style="1" customWidth="1"/>
    <col min="1338" max="1338" width="8.44140625" style="1" customWidth="1"/>
    <col min="1339" max="1345" width="8.33203125" style="1" customWidth="1"/>
    <col min="1346" max="1346" width="9.88671875" style="1" customWidth="1"/>
    <col min="1347" max="1347" width="7" style="1" customWidth="1"/>
    <col min="1348" max="1348" width="7.88671875" style="1" customWidth="1"/>
    <col min="1349" max="1349" width="11" style="1" customWidth="1"/>
    <col min="1350" max="1350" width="7.6640625" style="1" customWidth="1"/>
    <col min="1351" max="1351" width="8.88671875" style="1" customWidth="1"/>
    <col min="1352" max="1538" width="9.109375" style="1"/>
    <col min="1539" max="1539" width="10.88671875" style="1" customWidth="1"/>
    <col min="1540" max="1540" width="43.109375" style="1" customWidth="1"/>
    <col min="1541" max="1541" width="15.109375" style="1" customWidth="1"/>
    <col min="1542" max="1542" width="8.6640625" style="1" customWidth="1"/>
    <col min="1543" max="1543" width="8.33203125" style="1" customWidth="1"/>
    <col min="1544" max="1544" width="14.88671875" style="1" customWidth="1"/>
    <col min="1545" max="1545" width="16.44140625" style="1" customWidth="1"/>
    <col min="1546" max="1546" width="18.33203125" style="1" customWidth="1"/>
    <col min="1547" max="1547" width="16" style="1" customWidth="1"/>
    <col min="1548" max="1548" width="18.88671875" style="1" customWidth="1"/>
    <col min="1549" max="1549" width="14.5546875" style="1" customWidth="1"/>
    <col min="1550" max="1550" width="9.6640625" style="1" customWidth="1"/>
    <col min="1551" max="1551" width="10.88671875" style="1" customWidth="1"/>
    <col min="1552" max="1552" width="10" style="1" customWidth="1"/>
    <col min="1553" max="1553" width="10.5546875" style="1" customWidth="1"/>
    <col min="1554" max="1554" width="8" style="1" customWidth="1"/>
    <col min="1555" max="1558" width="10.5546875" style="1" customWidth="1"/>
    <col min="1559" max="1559" width="12.88671875" style="1" customWidth="1"/>
    <col min="1560" max="1560" width="14.109375" style="1" customWidth="1"/>
    <col min="1561" max="1561" width="13.44140625" style="1" customWidth="1"/>
    <col min="1562" max="1562" width="14" style="1" customWidth="1"/>
    <col min="1563" max="1563" width="15.6640625" style="1" customWidth="1"/>
    <col min="1564" max="1564" width="17.5546875" style="1" customWidth="1"/>
    <col min="1565" max="1565" width="16.109375" style="1" customWidth="1"/>
    <col min="1566" max="1566" width="18.109375" style="1" customWidth="1"/>
    <col min="1567" max="1578" width="19" style="1" customWidth="1"/>
    <col min="1579" max="1579" width="55.6640625" style="1" customWidth="1"/>
    <col min="1580" max="1580" width="8.33203125" style="1" customWidth="1"/>
    <col min="1581" max="1581" width="8" style="1" customWidth="1"/>
    <col min="1582" max="1582" width="8.109375" style="1" customWidth="1"/>
    <col min="1583" max="1583" width="6.88671875" style="1" customWidth="1"/>
    <col min="1584" max="1584" width="9.5546875" style="1" customWidth="1"/>
    <col min="1585" max="1585" width="6.44140625" style="1" customWidth="1"/>
    <col min="1586" max="1586" width="8.44140625" style="1" customWidth="1"/>
    <col min="1587" max="1587" width="11.44140625" style="1" customWidth="1"/>
    <col min="1588" max="1588" width="9" style="1" customWidth="1"/>
    <col min="1589" max="1589" width="7.6640625" style="1" customWidth="1"/>
    <col min="1590" max="1590" width="10.33203125" style="1" customWidth="1"/>
    <col min="1591" max="1591" width="7" style="1" customWidth="1"/>
    <col min="1592" max="1592" width="7.6640625" style="1" customWidth="1"/>
    <col min="1593" max="1593" width="10.6640625" style="1" customWidth="1"/>
    <col min="1594" max="1594" width="8.44140625" style="1" customWidth="1"/>
    <col min="1595" max="1601" width="8.33203125" style="1" customWidth="1"/>
    <col min="1602" max="1602" width="9.88671875" style="1" customWidth="1"/>
    <col min="1603" max="1603" width="7" style="1" customWidth="1"/>
    <col min="1604" max="1604" width="7.88671875" style="1" customWidth="1"/>
    <col min="1605" max="1605" width="11" style="1" customWidth="1"/>
    <col min="1606" max="1606" width="7.6640625" style="1" customWidth="1"/>
    <col min="1607" max="1607" width="8.88671875" style="1" customWidth="1"/>
    <col min="1608" max="1794" width="9.109375" style="1"/>
    <col min="1795" max="1795" width="10.88671875" style="1" customWidth="1"/>
    <col min="1796" max="1796" width="43.109375" style="1" customWidth="1"/>
    <col min="1797" max="1797" width="15.109375" style="1" customWidth="1"/>
    <col min="1798" max="1798" width="8.6640625" style="1" customWidth="1"/>
    <col min="1799" max="1799" width="8.33203125" style="1" customWidth="1"/>
    <col min="1800" max="1800" width="14.88671875" style="1" customWidth="1"/>
    <col min="1801" max="1801" width="16.44140625" style="1" customWidth="1"/>
    <col min="1802" max="1802" width="18.33203125" style="1" customWidth="1"/>
    <col min="1803" max="1803" width="16" style="1" customWidth="1"/>
    <col min="1804" max="1804" width="18.88671875" style="1" customWidth="1"/>
    <col min="1805" max="1805" width="14.5546875" style="1" customWidth="1"/>
    <col min="1806" max="1806" width="9.6640625" style="1" customWidth="1"/>
    <col min="1807" max="1807" width="10.88671875" style="1" customWidth="1"/>
    <col min="1808" max="1808" width="10" style="1" customWidth="1"/>
    <col min="1809" max="1809" width="10.5546875" style="1" customWidth="1"/>
    <col min="1810" max="1810" width="8" style="1" customWidth="1"/>
    <col min="1811" max="1814" width="10.5546875" style="1" customWidth="1"/>
    <col min="1815" max="1815" width="12.88671875" style="1" customWidth="1"/>
    <col min="1816" max="1816" width="14.109375" style="1" customWidth="1"/>
    <col min="1817" max="1817" width="13.44140625" style="1" customWidth="1"/>
    <col min="1818" max="1818" width="14" style="1" customWidth="1"/>
    <col min="1819" max="1819" width="15.6640625" style="1" customWidth="1"/>
    <col min="1820" max="1820" width="17.5546875" style="1" customWidth="1"/>
    <col min="1821" max="1821" width="16.109375" style="1" customWidth="1"/>
    <col min="1822" max="1822" width="18.109375" style="1" customWidth="1"/>
    <col min="1823" max="1834" width="19" style="1" customWidth="1"/>
    <col min="1835" max="1835" width="55.6640625" style="1" customWidth="1"/>
    <col min="1836" max="1836" width="8.33203125" style="1" customWidth="1"/>
    <col min="1837" max="1837" width="8" style="1" customWidth="1"/>
    <col min="1838" max="1838" width="8.109375" style="1" customWidth="1"/>
    <col min="1839" max="1839" width="6.88671875" style="1" customWidth="1"/>
    <col min="1840" max="1840" width="9.5546875" style="1" customWidth="1"/>
    <col min="1841" max="1841" width="6.44140625" style="1" customWidth="1"/>
    <col min="1842" max="1842" width="8.44140625" style="1" customWidth="1"/>
    <col min="1843" max="1843" width="11.44140625" style="1" customWidth="1"/>
    <col min="1844" max="1844" width="9" style="1" customWidth="1"/>
    <col min="1845" max="1845" width="7.6640625" style="1" customWidth="1"/>
    <col min="1846" max="1846" width="10.33203125" style="1" customWidth="1"/>
    <col min="1847" max="1847" width="7" style="1" customWidth="1"/>
    <col min="1848" max="1848" width="7.6640625" style="1" customWidth="1"/>
    <col min="1849" max="1849" width="10.6640625" style="1" customWidth="1"/>
    <col min="1850" max="1850" width="8.44140625" style="1" customWidth="1"/>
    <col min="1851" max="1857" width="8.33203125" style="1" customWidth="1"/>
    <col min="1858" max="1858" width="9.88671875" style="1" customWidth="1"/>
    <col min="1859" max="1859" width="7" style="1" customWidth="1"/>
    <col min="1860" max="1860" width="7.88671875" style="1" customWidth="1"/>
    <col min="1861" max="1861" width="11" style="1" customWidth="1"/>
    <col min="1862" max="1862" width="7.6640625" style="1" customWidth="1"/>
    <col min="1863" max="1863" width="8.88671875" style="1" customWidth="1"/>
    <col min="1864" max="2050" width="9.109375" style="1"/>
    <col min="2051" max="2051" width="10.88671875" style="1" customWidth="1"/>
    <col min="2052" max="2052" width="43.109375" style="1" customWidth="1"/>
    <col min="2053" max="2053" width="15.109375" style="1" customWidth="1"/>
    <col min="2054" max="2054" width="8.6640625" style="1" customWidth="1"/>
    <col min="2055" max="2055" width="8.33203125" style="1" customWidth="1"/>
    <col min="2056" max="2056" width="14.88671875" style="1" customWidth="1"/>
    <col min="2057" max="2057" width="16.44140625" style="1" customWidth="1"/>
    <col min="2058" max="2058" width="18.33203125" style="1" customWidth="1"/>
    <col min="2059" max="2059" width="16" style="1" customWidth="1"/>
    <col min="2060" max="2060" width="18.88671875" style="1" customWidth="1"/>
    <col min="2061" max="2061" width="14.5546875" style="1" customWidth="1"/>
    <col min="2062" max="2062" width="9.6640625" style="1" customWidth="1"/>
    <col min="2063" max="2063" width="10.88671875" style="1" customWidth="1"/>
    <col min="2064" max="2064" width="10" style="1" customWidth="1"/>
    <col min="2065" max="2065" width="10.5546875" style="1" customWidth="1"/>
    <col min="2066" max="2066" width="8" style="1" customWidth="1"/>
    <col min="2067" max="2070" width="10.5546875" style="1" customWidth="1"/>
    <col min="2071" max="2071" width="12.88671875" style="1" customWidth="1"/>
    <col min="2072" max="2072" width="14.109375" style="1" customWidth="1"/>
    <col min="2073" max="2073" width="13.44140625" style="1" customWidth="1"/>
    <col min="2074" max="2074" width="14" style="1" customWidth="1"/>
    <col min="2075" max="2075" width="15.6640625" style="1" customWidth="1"/>
    <col min="2076" max="2076" width="17.5546875" style="1" customWidth="1"/>
    <col min="2077" max="2077" width="16.109375" style="1" customWidth="1"/>
    <col min="2078" max="2078" width="18.109375" style="1" customWidth="1"/>
    <col min="2079" max="2090" width="19" style="1" customWidth="1"/>
    <col min="2091" max="2091" width="55.6640625" style="1" customWidth="1"/>
    <col min="2092" max="2092" width="8.33203125" style="1" customWidth="1"/>
    <col min="2093" max="2093" width="8" style="1" customWidth="1"/>
    <col min="2094" max="2094" width="8.109375" style="1" customWidth="1"/>
    <col min="2095" max="2095" width="6.88671875" style="1" customWidth="1"/>
    <col min="2096" max="2096" width="9.5546875" style="1" customWidth="1"/>
    <col min="2097" max="2097" width="6.44140625" style="1" customWidth="1"/>
    <col min="2098" max="2098" width="8.44140625" style="1" customWidth="1"/>
    <col min="2099" max="2099" width="11.44140625" style="1" customWidth="1"/>
    <col min="2100" max="2100" width="9" style="1" customWidth="1"/>
    <col min="2101" max="2101" width="7.6640625" style="1" customWidth="1"/>
    <col min="2102" max="2102" width="10.33203125" style="1" customWidth="1"/>
    <col min="2103" max="2103" width="7" style="1" customWidth="1"/>
    <col min="2104" max="2104" width="7.6640625" style="1" customWidth="1"/>
    <col min="2105" max="2105" width="10.6640625" style="1" customWidth="1"/>
    <col min="2106" max="2106" width="8.44140625" style="1" customWidth="1"/>
    <col min="2107" max="2113" width="8.33203125" style="1" customWidth="1"/>
    <col min="2114" max="2114" width="9.88671875" style="1" customWidth="1"/>
    <col min="2115" max="2115" width="7" style="1" customWidth="1"/>
    <col min="2116" max="2116" width="7.88671875" style="1" customWidth="1"/>
    <col min="2117" max="2117" width="11" style="1" customWidth="1"/>
    <col min="2118" max="2118" width="7.6640625" style="1" customWidth="1"/>
    <col min="2119" max="2119" width="8.88671875" style="1" customWidth="1"/>
    <col min="2120" max="2306" width="9.109375" style="1"/>
    <col min="2307" max="2307" width="10.88671875" style="1" customWidth="1"/>
    <col min="2308" max="2308" width="43.109375" style="1" customWidth="1"/>
    <col min="2309" max="2309" width="15.109375" style="1" customWidth="1"/>
    <col min="2310" max="2310" width="8.6640625" style="1" customWidth="1"/>
    <col min="2311" max="2311" width="8.33203125" style="1" customWidth="1"/>
    <col min="2312" max="2312" width="14.88671875" style="1" customWidth="1"/>
    <col min="2313" max="2313" width="16.44140625" style="1" customWidth="1"/>
    <col min="2314" max="2314" width="18.33203125" style="1" customWidth="1"/>
    <col min="2315" max="2315" width="16" style="1" customWidth="1"/>
    <col min="2316" max="2316" width="18.88671875" style="1" customWidth="1"/>
    <col min="2317" max="2317" width="14.5546875" style="1" customWidth="1"/>
    <col min="2318" max="2318" width="9.6640625" style="1" customWidth="1"/>
    <col min="2319" max="2319" width="10.88671875" style="1" customWidth="1"/>
    <col min="2320" max="2320" width="10" style="1" customWidth="1"/>
    <col min="2321" max="2321" width="10.5546875" style="1" customWidth="1"/>
    <col min="2322" max="2322" width="8" style="1" customWidth="1"/>
    <col min="2323" max="2326" width="10.5546875" style="1" customWidth="1"/>
    <col min="2327" max="2327" width="12.88671875" style="1" customWidth="1"/>
    <col min="2328" max="2328" width="14.109375" style="1" customWidth="1"/>
    <col min="2329" max="2329" width="13.44140625" style="1" customWidth="1"/>
    <col min="2330" max="2330" width="14" style="1" customWidth="1"/>
    <col min="2331" max="2331" width="15.6640625" style="1" customWidth="1"/>
    <col min="2332" max="2332" width="17.5546875" style="1" customWidth="1"/>
    <col min="2333" max="2333" width="16.109375" style="1" customWidth="1"/>
    <col min="2334" max="2334" width="18.109375" style="1" customWidth="1"/>
    <col min="2335" max="2346" width="19" style="1" customWidth="1"/>
    <col min="2347" max="2347" width="55.6640625" style="1" customWidth="1"/>
    <col min="2348" max="2348" width="8.33203125" style="1" customWidth="1"/>
    <col min="2349" max="2349" width="8" style="1" customWidth="1"/>
    <col min="2350" max="2350" width="8.109375" style="1" customWidth="1"/>
    <col min="2351" max="2351" width="6.88671875" style="1" customWidth="1"/>
    <col min="2352" max="2352" width="9.5546875" style="1" customWidth="1"/>
    <col min="2353" max="2353" width="6.44140625" style="1" customWidth="1"/>
    <col min="2354" max="2354" width="8.44140625" style="1" customWidth="1"/>
    <col min="2355" max="2355" width="11.44140625" style="1" customWidth="1"/>
    <col min="2356" max="2356" width="9" style="1" customWidth="1"/>
    <col min="2357" max="2357" width="7.6640625" style="1" customWidth="1"/>
    <col min="2358" max="2358" width="10.33203125" style="1" customWidth="1"/>
    <col min="2359" max="2359" width="7" style="1" customWidth="1"/>
    <col min="2360" max="2360" width="7.6640625" style="1" customWidth="1"/>
    <col min="2361" max="2361" width="10.6640625" style="1" customWidth="1"/>
    <col min="2362" max="2362" width="8.44140625" style="1" customWidth="1"/>
    <col min="2363" max="2369" width="8.33203125" style="1" customWidth="1"/>
    <col min="2370" max="2370" width="9.88671875" style="1" customWidth="1"/>
    <col min="2371" max="2371" width="7" style="1" customWidth="1"/>
    <col min="2372" max="2372" width="7.88671875" style="1" customWidth="1"/>
    <col min="2373" max="2373" width="11" style="1" customWidth="1"/>
    <col min="2374" max="2374" width="7.6640625" style="1" customWidth="1"/>
    <col min="2375" max="2375" width="8.88671875" style="1" customWidth="1"/>
    <col min="2376" max="2562" width="9.109375" style="1"/>
    <col min="2563" max="2563" width="10.88671875" style="1" customWidth="1"/>
    <col min="2564" max="2564" width="43.109375" style="1" customWidth="1"/>
    <col min="2565" max="2565" width="15.109375" style="1" customWidth="1"/>
    <col min="2566" max="2566" width="8.6640625" style="1" customWidth="1"/>
    <col min="2567" max="2567" width="8.33203125" style="1" customWidth="1"/>
    <col min="2568" max="2568" width="14.88671875" style="1" customWidth="1"/>
    <col min="2569" max="2569" width="16.44140625" style="1" customWidth="1"/>
    <col min="2570" max="2570" width="18.33203125" style="1" customWidth="1"/>
    <col min="2571" max="2571" width="16" style="1" customWidth="1"/>
    <col min="2572" max="2572" width="18.88671875" style="1" customWidth="1"/>
    <col min="2573" max="2573" width="14.5546875" style="1" customWidth="1"/>
    <col min="2574" max="2574" width="9.6640625" style="1" customWidth="1"/>
    <col min="2575" max="2575" width="10.88671875" style="1" customWidth="1"/>
    <col min="2576" max="2576" width="10" style="1" customWidth="1"/>
    <col min="2577" max="2577" width="10.5546875" style="1" customWidth="1"/>
    <col min="2578" max="2578" width="8" style="1" customWidth="1"/>
    <col min="2579" max="2582" width="10.5546875" style="1" customWidth="1"/>
    <col min="2583" max="2583" width="12.88671875" style="1" customWidth="1"/>
    <col min="2584" max="2584" width="14.109375" style="1" customWidth="1"/>
    <col min="2585" max="2585" width="13.44140625" style="1" customWidth="1"/>
    <col min="2586" max="2586" width="14" style="1" customWidth="1"/>
    <col min="2587" max="2587" width="15.6640625" style="1" customWidth="1"/>
    <col min="2588" max="2588" width="17.5546875" style="1" customWidth="1"/>
    <col min="2589" max="2589" width="16.109375" style="1" customWidth="1"/>
    <col min="2590" max="2590" width="18.109375" style="1" customWidth="1"/>
    <col min="2591" max="2602" width="19" style="1" customWidth="1"/>
    <col min="2603" max="2603" width="55.6640625" style="1" customWidth="1"/>
    <col min="2604" max="2604" width="8.33203125" style="1" customWidth="1"/>
    <col min="2605" max="2605" width="8" style="1" customWidth="1"/>
    <col min="2606" max="2606" width="8.109375" style="1" customWidth="1"/>
    <col min="2607" max="2607" width="6.88671875" style="1" customWidth="1"/>
    <col min="2608" max="2608" width="9.5546875" style="1" customWidth="1"/>
    <col min="2609" max="2609" width="6.44140625" style="1" customWidth="1"/>
    <col min="2610" max="2610" width="8.44140625" style="1" customWidth="1"/>
    <col min="2611" max="2611" width="11.44140625" style="1" customWidth="1"/>
    <col min="2612" max="2612" width="9" style="1" customWidth="1"/>
    <col min="2613" max="2613" width="7.6640625" style="1" customWidth="1"/>
    <col min="2614" max="2614" width="10.33203125" style="1" customWidth="1"/>
    <col min="2615" max="2615" width="7" style="1" customWidth="1"/>
    <col min="2616" max="2616" width="7.6640625" style="1" customWidth="1"/>
    <col min="2617" max="2617" width="10.6640625" style="1" customWidth="1"/>
    <col min="2618" max="2618" width="8.44140625" style="1" customWidth="1"/>
    <col min="2619" max="2625" width="8.33203125" style="1" customWidth="1"/>
    <col min="2626" max="2626" width="9.88671875" style="1" customWidth="1"/>
    <col min="2627" max="2627" width="7" style="1" customWidth="1"/>
    <col min="2628" max="2628" width="7.88671875" style="1" customWidth="1"/>
    <col min="2629" max="2629" width="11" style="1" customWidth="1"/>
    <col min="2630" max="2630" width="7.6640625" style="1" customWidth="1"/>
    <col min="2631" max="2631" width="8.88671875" style="1" customWidth="1"/>
    <col min="2632" max="2818" width="9.109375" style="1"/>
    <col min="2819" max="2819" width="10.88671875" style="1" customWidth="1"/>
    <col min="2820" max="2820" width="43.109375" style="1" customWidth="1"/>
    <col min="2821" max="2821" width="15.109375" style="1" customWidth="1"/>
    <col min="2822" max="2822" width="8.6640625" style="1" customWidth="1"/>
    <col min="2823" max="2823" width="8.33203125" style="1" customWidth="1"/>
    <col min="2824" max="2824" width="14.88671875" style="1" customWidth="1"/>
    <col min="2825" max="2825" width="16.44140625" style="1" customWidth="1"/>
    <col min="2826" max="2826" width="18.33203125" style="1" customWidth="1"/>
    <col min="2827" max="2827" width="16" style="1" customWidth="1"/>
    <col min="2828" max="2828" width="18.88671875" style="1" customWidth="1"/>
    <col min="2829" max="2829" width="14.5546875" style="1" customWidth="1"/>
    <col min="2830" max="2830" width="9.6640625" style="1" customWidth="1"/>
    <col min="2831" max="2831" width="10.88671875" style="1" customWidth="1"/>
    <col min="2832" max="2832" width="10" style="1" customWidth="1"/>
    <col min="2833" max="2833" width="10.5546875" style="1" customWidth="1"/>
    <col min="2834" max="2834" width="8" style="1" customWidth="1"/>
    <col min="2835" max="2838" width="10.5546875" style="1" customWidth="1"/>
    <col min="2839" max="2839" width="12.88671875" style="1" customWidth="1"/>
    <col min="2840" max="2840" width="14.109375" style="1" customWidth="1"/>
    <col min="2841" max="2841" width="13.44140625" style="1" customWidth="1"/>
    <col min="2842" max="2842" width="14" style="1" customWidth="1"/>
    <col min="2843" max="2843" width="15.6640625" style="1" customWidth="1"/>
    <col min="2844" max="2844" width="17.5546875" style="1" customWidth="1"/>
    <col min="2845" max="2845" width="16.109375" style="1" customWidth="1"/>
    <col min="2846" max="2846" width="18.109375" style="1" customWidth="1"/>
    <col min="2847" max="2858" width="19" style="1" customWidth="1"/>
    <col min="2859" max="2859" width="55.6640625" style="1" customWidth="1"/>
    <col min="2860" max="2860" width="8.33203125" style="1" customWidth="1"/>
    <col min="2861" max="2861" width="8" style="1" customWidth="1"/>
    <col min="2862" max="2862" width="8.109375" style="1" customWidth="1"/>
    <col min="2863" max="2863" width="6.88671875" style="1" customWidth="1"/>
    <col min="2864" max="2864" width="9.5546875" style="1" customWidth="1"/>
    <col min="2865" max="2865" width="6.44140625" style="1" customWidth="1"/>
    <col min="2866" max="2866" width="8.44140625" style="1" customWidth="1"/>
    <col min="2867" max="2867" width="11.44140625" style="1" customWidth="1"/>
    <col min="2868" max="2868" width="9" style="1" customWidth="1"/>
    <col min="2869" max="2869" width="7.6640625" style="1" customWidth="1"/>
    <col min="2870" max="2870" width="10.33203125" style="1" customWidth="1"/>
    <col min="2871" max="2871" width="7" style="1" customWidth="1"/>
    <col min="2872" max="2872" width="7.6640625" style="1" customWidth="1"/>
    <col min="2873" max="2873" width="10.6640625" style="1" customWidth="1"/>
    <col min="2874" max="2874" width="8.44140625" style="1" customWidth="1"/>
    <col min="2875" max="2881" width="8.33203125" style="1" customWidth="1"/>
    <col min="2882" max="2882" width="9.88671875" style="1" customWidth="1"/>
    <col min="2883" max="2883" width="7" style="1" customWidth="1"/>
    <col min="2884" max="2884" width="7.88671875" style="1" customWidth="1"/>
    <col min="2885" max="2885" width="11" style="1" customWidth="1"/>
    <col min="2886" max="2886" width="7.6640625" style="1" customWidth="1"/>
    <col min="2887" max="2887" width="8.88671875" style="1" customWidth="1"/>
    <col min="2888" max="3074" width="9.109375" style="1"/>
    <col min="3075" max="3075" width="10.88671875" style="1" customWidth="1"/>
    <col min="3076" max="3076" width="43.109375" style="1" customWidth="1"/>
    <col min="3077" max="3077" width="15.109375" style="1" customWidth="1"/>
    <col min="3078" max="3078" width="8.6640625" style="1" customWidth="1"/>
    <col min="3079" max="3079" width="8.33203125" style="1" customWidth="1"/>
    <col min="3080" max="3080" width="14.88671875" style="1" customWidth="1"/>
    <col min="3081" max="3081" width="16.44140625" style="1" customWidth="1"/>
    <col min="3082" max="3082" width="18.33203125" style="1" customWidth="1"/>
    <col min="3083" max="3083" width="16" style="1" customWidth="1"/>
    <col min="3084" max="3084" width="18.88671875" style="1" customWidth="1"/>
    <col min="3085" max="3085" width="14.5546875" style="1" customWidth="1"/>
    <col min="3086" max="3086" width="9.6640625" style="1" customWidth="1"/>
    <col min="3087" max="3087" width="10.88671875" style="1" customWidth="1"/>
    <col min="3088" max="3088" width="10" style="1" customWidth="1"/>
    <col min="3089" max="3089" width="10.5546875" style="1" customWidth="1"/>
    <col min="3090" max="3090" width="8" style="1" customWidth="1"/>
    <col min="3091" max="3094" width="10.5546875" style="1" customWidth="1"/>
    <col min="3095" max="3095" width="12.88671875" style="1" customWidth="1"/>
    <col min="3096" max="3096" width="14.109375" style="1" customWidth="1"/>
    <col min="3097" max="3097" width="13.44140625" style="1" customWidth="1"/>
    <col min="3098" max="3098" width="14" style="1" customWidth="1"/>
    <col min="3099" max="3099" width="15.6640625" style="1" customWidth="1"/>
    <col min="3100" max="3100" width="17.5546875" style="1" customWidth="1"/>
    <col min="3101" max="3101" width="16.109375" style="1" customWidth="1"/>
    <col min="3102" max="3102" width="18.109375" style="1" customWidth="1"/>
    <col min="3103" max="3114" width="19" style="1" customWidth="1"/>
    <col min="3115" max="3115" width="55.6640625" style="1" customWidth="1"/>
    <col min="3116" max="3116" width="8.33203125" style="1" customWidth="1"/>
    <col min="3117" max="3117" width="8" style="1" customWidth="1"/>
    <col min="3118" max="3118" width="8.109375" style="1" customWidth="1"/>
    <col min="3119" max="3119" width="6.88671875" style="1" customWidth="1"/>
    <col min="3120" max="3120" width="9.5546875" style="1" customWidth="1"/>
    <col min="3121" max="3121" width="6.44140625" style="1" customWidth="1"/>
    <col min="3122" max="3122" width="8.44140625" style="1" customWidth="1"/>
    <col min="3123" max="3123" width="11.44140625" style="1" customWidth="1"/>
    <col min="3124" max="3124" width="9" style="1" customWidth="1"/>
    <col min="3125" max="3125" width="7.6640625" style="1" customWidth="1"/>
    <col min="3126" max="3126" width="10.33203125" style="1" customWidth="1"/>
    <col min="3127" max="3127" width="7" style="1" customWidth="1"/>
    <col min="3128" max="3128" width="7.6640625" style="1" customWidth="1"/>
    <col min="3129" max="3129" width="10.6640625" style="1" customWidth="1"/>
    <col min="3130" max="3130" width="8.44140625" style="1" customWidth="1"/>
    <col min="3131" max="3137" width="8.33203125" style="1" customWidth="1"/>
    <col min="3138" max="3138" width="9.88671875" style="1" customWidth="1"/>
    <col min="3139" max="3139" width="7" style="1" customWidth="1"/>
    <col min="3140" max="3140" width="7.88671875" style="1" customWidth="1"/>
    <col min="3141" max="3141" width="11" style="1" customWidth="1"/>
    <col min="3142" max="3142" width="7.6640625" style="1" customWidth="1"/>
    <col min="3143" max="3143" width="8.88671875" style="1" customWidth="1"/>
    <col min="3144" max="3330" width="9.109375" style="1"/>
    <col min="3331" max="3331" width="10.88671875" style="1" customWidth="1"/>
    <col min="3332" max="3332" width="43.109375" style="1" customWidth="1"/>
    <col min="3333" max="3333" width="15.109375" style="1" customWidth="1"/>
    <col min="3334" max="3334" width="8.6640625" style="1" customWidth="1"/>
    <col min="3335" max="3335" width="8.33203125" style="1" customWidth="1"/>
    <col min="3336" max="3336" width="14.88671875" style="1" customWidth="1"/>
    <col min="3337" max="3337" width="16.44140625" style="1" customWidth="1"/>
    <col min="3338" max="3338" width="18.33203125" style="1" customWidth="1"/>
    <col min="3339" max="3339" width="16" style="1" customWidth="1"/>
    <col min="3340" max="3340" width="18.88671875" style="1" customWidth="1"/>
    <col min="3341" max="3341" width="14.5546875" style="1" customWidth="1"/>
    <col min="3342" max="3342" width="9.6640625" style="1" customWidth="1"/>
    <col min="3343" max="3343" width="10.88671875" style="1" customWidth="1"/>
    <col min="3344" max="3344" width="10" style="1" customWidth="1"/>
    <col min="3345" max="3345" width="10.5546875" style="1" customWidth="1"/>
    <col min="3346" max="3346" width="8" style="1" customWidth="1"/>
    <col min="3347" max="3350" width="10.5546875" style="1" customWidth="1"/>
    <col min="3351" max="3351" width="12.88671875" style="1" customWidth="1"/>
    <col min="3352" max="3352" width="14.109375" style="1" customWidth="1"/>
    <col min="3353" max="3353" width="13.44140625" style="1" customWidth="1"/>
    <col min="3354" max="3354" width="14" style="1" customWidth="1"/>
    <col min="3355" max="3355" width="15.6640625" style="1" customWidth="1"/>
    <col min="3356" max="3356" width="17.5546875" style="1" customWidth="1"/>
    <col min="3357" max="3357" width="16.109375" style="1" customWidth="1"/>
    <col min="3358" max="3358" width="18.109375" style="1" customWidth="1"/>
    <col min="3359" max="3370" width="19" style="1" customWidth="1"/>
    <col min="3371" max="3371" width="55.6640625" style="1" customWidth="1"/>
    <col min="3372" max="3372" width="8.33203125" style="1" customWidth="1"/>
    <col min="3373" max="3373" width="8" style="1" customWidth="1"/>
    <col min="3374" max="3374" width="8.109375" style="1" customWidth="1"/>
    <col min="3375" max="3375" width="6.88671875" style="1" customWidth="1"/>
    <col min="3376" max="3376" width="9.5546875" style="1" customWidth="1"/>
    <col min="3377" max="3377" width="6.44140625" style="1" customWidth="1"/>
    <col min="3378" max="3378" width="8.44140625" style="1" customWidth="1"/>
    <col min="3379" max="3379" width="11.44140625" style="1" customWidth="1"/>
    <col min="3380" max="3380" width="9" style="1" customWidth="1"/>
    <col min="3381" max="3381" width="7.6640625" style="1" customWidth="1"/>
    <col min="3382" max="3382" width="10.33203125" style="1" customWidth="1"/>
    <col min="3383" max="3383" width="7" style="1" customWidth="1"/>
    <col min="3384" max="3384" width="7.6640625" style="1" customWidth="1"/>
    <col min="3385" max="3385" width="10.6640625" style="1" customWidth="1"/>
    <col min="3386" max="3386" width="8.44140625" style="1" customWidth="1"/>
    <col min="3387" max="3393" width="8.33203125" style="1" customWidth="1"/>
    <col min="3394" max="3394" width="9.88671875" style="1" customWidth="1"/>
    <col min="3395" max="3395" width="7" style="1" customWidth="1"/>
    <col min="3396" max="3396" width="7.88671875" style="1" customWidth="1"/>
    <col min="3397" max="3397" width="11" style="1" customWidth="1"/>
    <col min="3398" max="3398" width="7.6640625" style="1" customWidth="1"/>
    <col min="3399" max="3399" width="8.88671875" style="1" customWidth="1"/>
    <col min="3400" max="3586" width="9.109375" style="1"/>
    <col min="3587" max="3587" width="10.88671875" style="1" customWidth="1"/>
    <col min="3588" max="3588" width="43.109375" style="1" customWidth="1"/>
    <col min="3589" max="3589" width="15.109375" style="1" customWidth="1"/>
    <col min="3590" max="3590" width="8.6640625" style="1" customWidth="1"/>
    <col min="3591" max="3591" width="8.33203125" style="1" customWidth="1"/>
    <col min="3592" max="3592" width="14.88671875" style="1" customWidth="1"/>
    <col min="3593" max="3593" width="16.44140625" style="1" customWidth="1"/>
    <col min="3594" max="3594" width="18.33203125" style="1" customWidth="1"/>
    <col min="3595" max="3595" width="16" style="1" customWidth="1"/>
    <col min="3596" max="3596" width="18.88671875" style="1" customWidth="1"/>
    <col min="3597" max="3597" width="14.5546875" style="1" customWidth="1"/>
    <col min="3598" max="3598" width="9.6640625" style="1" customWidth="1"/>
    <col min="3599" max="3599" width="10.88671875" style="1" customWidth="1"/>
    <col min="3600" max="3600" width="10" style="1" customWidth="1"/>
    <col min="3601" max="3601" width="10.5546875" style="1" customWidth="1"/>
    <col min="3602" max="3602" width="8" style="1" customWidth="1"/>
    <col min="3603" max="3606" width="10.5546875" style="1" customWidth="1"/>
    <col min="3607" max="3607" width="12.88671875" style="1" customWidth="1"/>
    <col min="3608" max="3608" width="14.109375" style="1" customWidth="1"/>
    <col min="3609" max="3609" width="13.44140625" style="1" customWidth="1"/>
    <col min="3610" max="3610" width="14" style="1" customWidth="1"/>
    <col min="3611" max="3611" width="15.6640625" style="1" customWidth="1"/>
    <col min="3612" max="3612" width="17.5546875" style="1" customWidth="1"/>
    <col min="3613" max="3613" width="16.109375" style="1" customWidth="1"/>
    <col min="3614" max="3614" width="18.109375" style="1" customWidth="1"/>
    <col min="3615" max="3626" width="19" style="1" customWidth="1"/>
    <col min="3627" max="3627" width="55.6640625" style="1" customWidth="1"/>
    <col min="3628" max="3628" width="8.33203125" style="1" customWidth="1"/>
    <col min="3629" max="3629" width="8" style="1" customWidth="1"/>
    <col min="3630" max="3630" width="8.109375" style="1" customWidth="1"/>
    <col min="3631" max="3631" width="6.88671875" style="1" customWidth="1"/>
    <col min="3632" max="3632" width="9.5546875" style="1" customWidth="1"/>
    <col min="3633" max="3633" width="6.44140625" style="1" customWidth="1"/>
    <col min="3634" max="3634" width="8.44140625" style="1" customWidth="1"/>
    <col min="3635" max="3635" width="11.44140625" style="1" customWidth="1"/>
    <col min="3636" max="3636" width="9" style="1" customWidth="1"/>
    <col min="3637" max="3637" width="7.6640625" style="1" customWidth="1"/>
    <col min="3638" max="3638" width="10.33203125" style="1" customWidth="1"/>
    <col min="3639" max="3639" width="7" style="1" customWidth="1"/>
    <col min="3640" max="3640" width="7.6640625" style="1" customWidth="1"/>
    <col min="3641" max="3641" width="10.6640625" style="1" customWidth="1"/>
    <col min="3642" max="3642" width="8.44140625" style="1" customWidth="1"/>
    <col min="3643" max="3649" width="8.33203125" style="1" customWidth="1"/>
    <col min="3650" max="3650" width="9.88671875" style="1" customWidth="1"/>
    <col min="3651" max="3651" width="7" style="1" customWidth="1"/>
    <col min="3652" max="3652" width="7.88671875" style="1" customWidth="1"/>
    <col min="3653" max="3653" width="11" style="1" customWidth="1"/>
    <col min="3654" max="3654" width="7.6640625" style="1" customWidth="1"/>
    <col min="3655" max="3655" width="8.88671875" style="1" customWidth="1"/>
    <col min="3656" max="3842" width="9.109375" style="1"/>
    <col min="3843" max="3843" width="10.88671875" style="1" customWidth="1"/>
    <col min="3844" max="3844" width="43.109375" style="1" customWidth="1"/>
    <col min="3845" max="3845" width="15.109375" style="1" customWidth="1"/>
    <col min="3846" max="3846" width="8.6640625" style="1" customWidth="1"/>
    <col min="3847" max="3847" width="8.33203125" style="1" customWidth="1"/>
    <col min="3848" max="3848" width="14.88671875" style="1" customWidth="1"/>
    <col min="3849" max="3849" width="16.44140625" style="1" customWidth="1"/>
    <col min="3850" max="3850" width="18.33203125" style="1" customWidth="1"/>
    <col min="3851" max="3851" width="16" style="1" customWidth="1"/>
    <col min="3852" max="3852" width="18.88671875" style="1" customWidth="1"/>
    <col min="3853" max="3853" width="14.5546875" style="1" customWidth="1"/>
    <col min="3854" max="3854" width="9.6640625" style="1" customWidth="1"/>
    <col min="3855" max="3855" width="10.88671875" style="1" customWidth="1"/>
    <col min="3856" max="3856" width="10" style="1" customWidth="1"/>
    <col min="3857" max="3857" width="10.5546875" style="1" customWidth="1"/>
    <col min="3858" max="3858" width="8" style="1" customWidth="1"/>
    <col min="3859" max="3862" width="10.5546875" style="1" customWidth="1"/>
    <col min="3863" max="3863" width="12.88671875" style="1" customWidth="1"/>
    <col min="3864" max="3864" width="14.109375" style="1" customWidth="1"/>
    <col min="3865" max="3865" width="13.44140625" style="1" customWidth="1"/>
    <col min="3866" max="3866" width="14" style="1" customWidth="1"/>
    <col min="3867" max="3867" width="15.6640625" style="1" customWidth="1"/>
    <col min="3868" max="3868" width="17.5546875" style="1" customWidth="1"/>
    <col min="3869" max="3869" width="16.109375" style="1" customWidth="1"/>
    <col min="3870" max="3870" width="18.109375" style="1" customWidth="1"/>
    <col min="3871" max="3882" width="19" style="1" customWidth="1"/>
    <col min="3883" max="3883" width="55.6640625" style="1" customWidth="1"/>
    <col min="3884" max="3884" width="8.33203125" style="1" customWidth="1"/>
    <col min="3885" max="3885" width="8" style="1" customWidth="1"/>
    <col min="3886" max="3886" width="8.109375" style="1" customWidth="1"/>
    <col min="3887" max="3887" width="6.88671875" style="1" customWidth="1"/>
    <col min="3888" max="3888" width="9.5546875" style="1" customWidth="1"/>
    <col min="3889" max="3889" width="6.44140625" style="1" customWidth="1"/>
    <col min="3890" max="3890" width="8.44140625" style="1" customWidth="1"/>
    <col min="3891" max="3891" width="11.44140625" style="1" customWidth="1"/>
    <col min="3892" max="3892" width="9" style="1" customWidth="1"/>
    <col min="3893" max="3893" width="7.6640625" style="1" customWidth="1"/>
    <col min="3894" max="3894" width="10.33203125" style="1" customWidth="1"/>
    <col min="3895" max="3895" width="7" style="1" customWidth="1"/>
    <col min="3896" max="3896" width="7.6640625" style="1" customWidth="1"/>
    <col min="3897" max="3897" width="10.6640625" style="1" customWidth="1"/>
    <col min="3898" max="3898" width="8.44140625" style="1" customWidth="1"/>
    <col min="3899" max="3905" width="8.33203125" style="1" customWidth="1"/>
    <col min="3906" max="3906" width="9.88671875" style="1" customWidth="1"/>
    <col min="3907" max="3907" width="7" style="1" customWidth="1"/>
    <col min="3908" max="3908" width="7.88671875" style="1" customWidth="1"/>
    <col min="3909" max="3909" width="11" style="1" customWidth="1"/>
    <col min="3910" max="3910" width="7.6640625" style="1" customWidth="1"/>
    <col min="3911" max="3911" width="8.88671875" style="1" customWidth="1"/>
    <col min="3912" max="4098" width="9.109375" style="1"/>
    <col min="4099" max="4099" width="10.88671875" style="1" customWidth="1"/>
    <col min="4100" max="4100" width="43.109375" style="1" customWidth="1"/>
    <col min="4101" max="4101" width="15.109375" style="1" customWidth="1"/>
    <col min="4102" max="4102" width="8.6640625" style="1" customWidth="1"/>
    <col min="4103" max="4103" width="8.33203125" style="1" customWidth="1"/>
    <col min="4104" max="4104" width="14.88671875" style="1" customWidth="1"/>
    <col min="4105" max="4105" width="16.44140625" style="1" customWidth="1"/>
    <col min="4106" max="4106" width="18.33203125" style="1" customWidth="1"/>
    <col min="4107" max="4107" width="16" style="1" customWidth="1"/>
    <col min="4108" max="4108" width="18.88671875" style="1" customWidth="1"/>
    <col min="4109" max="4109" width="14.5546875" style="1" customWidth="1"/>
    <col min="4110" max="4110" width="9.6640625" style="1" customWidth="1"/>
    <col min="4111" max="4111" width="10.88671875" style="1" customWidth="1"/>
    <col min="4112" max="4112" width="10" style="1" customWidth="1"/>
    <col min="4113" max="4113" width="10.5546875" style="1" customWidth="1"/>
    <col min="4114" max="4114" width="8" style="1" customWidth="1"/>
    <col min="4115" max="4118" width="10.5546875" style="1" customWidth="1"/>
    <col min="4119" max="4119" width="12.88671875" style="1" customWidth="1"/>
    <col min="4120" max="4120" width="14.109375" style="1" customWidth="1"/>
    <col min="4121" max="4121" width="13.44140625" style="1" customWidth="1"/>
    <col min="4122" max="4122" width="14" style="1" customWidth="1"/>
    <col min="4123" max="4123" width="15.6640625" style="1" customWidth="1"/>
    <col min="4124" max="4124" width="17.5546875" style="1" customWidth="1"/>
    <col min="4125" max="4125" width="16.109375" style="1" customWidth="1"/>
    <col min="4126" max="4126" width="18.109375" style="1" customWidth="1"/>
    <col min="4127" max="4138" width="19" style="1" customWidth="1"/>
    <col min="4139" max="4139" width="55.6640625" style="1" customWidth="1"/>
    <col min="4140" max="4140" width="8.33203125" style="1" customWidth="1"/>
    <col min="4141" max="4141" width="8" style="1" customWidth="1"/>
    <col min="4142" max="4142" width="8.109375" style="1" customWidth="1"/>
    <col min="4143" max="4143" width="6.88671875" style="1" customWidth="1"/>
    <col min="4144" max="4144" width="9.5546875" style="1" customWidth="1"/>
    <col min="4145" max="4145" width="6.44140625" style="1" customWidth="1"/>
    <col min="4146" max="4146" width="8.44140625" style="1" customWidth="1"/>
    <col min="4147" max="4147" width="11.44140625" style="1" customWidth="1"/>
    <col min="4148" max="4148" width="9" style="1" customWidth="1"/>
    <col min="4149" max="4149" width="7.6640625" style="1" customWidth="1"/>
    <col min="4150" max="4150" width="10.33203125" style="1" customWidth="1"/>
    <col min="4151" max="4151" width="7" style="1" customWidth="1"/>
    <col min="4152" max="4152" width="7.6640625" style="1" customWidth="1"/>
    <col min="4153" max="4153" width="10.6640625" style="1" customWidth="1"/>
    <col min="4154" max="4154" width="8.44140625" style="1" customWidth="1"/>
    <col min="4155" max="4161" width="8.33203125" style="1" customWidth="1"/>
    <col min="4162" max="4162" width="9.88671875" style="1" customWidth="1"/>
    <col min="4163" max="4163" width="7" style="1" customWidth="1"/>
    <col min="4164" max="4164" width="7.88671875" style="1" customWidth="1"/>
    <col min="4165" max="4165" width="11" style="1" customWidth="1"/>
    <col min="4166" max="4166" width="7.6640625" style="1" customWidth="1"/>
    <col min="4167" max="4167" width="8.88671875" style="1" customWidth="1"/>
    <col min="4168" max="4354" width="9.109375" style="1"/>
    <col min="4355" max="4355" width="10.88671875" style="1" customWidth="1"/>
    <col min="4356" max="4356" width="43.109375" style="1" customWidth="1"/>
    <col min="4357" max="4357" width="15.109375" style="1" customWidth="1"/>
    <col min="4358" max="4358" width="8.6640625" style="1" customWidth="1"/>
    <col min="4359" max="4359" width="8.33203125" style="1" customWidth="1"/>
    <col min="4360" max="4360" width="14.88671875" style="1" customWidth="1"/>
    <col min="4361" max="4361" width="16.44140625" style="1" customWidth="1"/>
    <col min="4362" max="4362" width="18.33203125" style="1" customWidth="1"/>
    <col min="4363" max="4363" width="16" style="1" customWidth="1"/>
    <col min="4364" max="4364" width="18.88671875" style="1" customWidth="1"/>
    <col min="4365" max="4365" width="14.5546875" style="1" customWidth="1"/>
    <col min="4366" max="4366" width="9.6640625" style="1" customWidth="1"/>
    <col min="4367" max="4367" width="10.88671875" style="1" customWidth="1"/>
    <col min="4368" max="4368" width="10" style="1" customWidth="1"/>
    <col min="4369" max="4369" width="10.5546875" style="1" customWidth="1"/>
    <col min="4370" max="4370" width="8" style="1" customWidth="1"/>
    <col min="4371" max="4374" width="10.5546875" style="1" customWidth="1"/>
    <col min="4375" max="4375" width="12.88671875" style="1" customWidth="1"/>
    <col min="4376" max="4376" width="14.109375" style="1" customWidth="1"/>
    <col min="4377" max="4377" width="13.44140625" style="1" customWidth="1"/>
    <col min="4378" max="4378" width="14" style="1" customWidth="1"/>
    <col min="4379" max="4379" width="15.6640625" style="1" customWidth="1"/>
    <col min="4380" max="4380" width="17.5546875" style="1" customWidth="1"/>
    <col min="4381" max="4381" width="16.109375" style="1" customWidth="1"/>
    <col min="4382" max="4382" width="18.109375" style="1" customWidth="1"/>
    <col min="4383" max="4394" width="19" style="1" customWidth="1"/>
    <col min="4395" max="4395" width="55.6640625" style="1" customWidth="1"/>
    <col min="4396" max="4396" width="8.33203125" style="1" customWidth="1"/>
    <col min="4397" max="4397" width="8" style="1" customWidth="1"/>
    <col min="4398" max="4398" width="8.109375" style="1" customWidth="1"/>
    <col min="4399" max="4399" width="6.88671875" style="1" customWidth="1"/>
    <col min="4400" max="4400" width="9.5546875" style="1" customWidth="1"/>
    <col min="4401" max="4401" width="6.44140625" style="1" customWidth="1"/>
    <col min="4402" max="4402" width="8.44140625" style="1" customWidth="1"/>
    <col min="4403" max="4403" width="11.44140625" style="1" customWidth="1"/>
    <col min="4404" max="4404" width="9" style="1" customWidth="1"/>
    <col min="4405" max="4405" width="7.6640625" style="1" customWidth="1"/>
    <col min="4406" max="4406" width="10.33203125" style="1" customWidth="1"/>
    <col min="4407" max="4407" width="7" style="1" customWidth="1"/>
    <col min="4408" max="4408" width="7.6640625" style="1" customWidth="1"/>
    <col min="4409" max="4409" width="10.6640625" style="1" customWidth="1"/>
    <col min="4410" max="4410" width="8.44140625" style="1" customWidth="1"/>
    <col min="4411" max="4417" width="8.33203125" style="1" customWidth="1"/>
    <col min="4418" max="4418" width="9.88671875" style="1" customWidth="1"/>
    <col min="4419" max="4419" width="7" style="1" customWidth="1"/>
    <col min="4420" max="4420" width="7.88671875" style="1" customWidth="1"/>
    <col min="4421" max="4421" width="11" style="1" customWidth="1"/>
    <col min="4422" max="4422" width="7.6640625" style="1" customWidth="1"/>
    <col min="4423" max="4423" width="8.88671875" style="1" customWidth="1"/>
    <col min="4424" max="4610" width="9.109375" style="1"/>
    <col min="4611" max="4611" width="10.88671875" style="1" customWidth="1"/>
    <col min="4612" max="4612" width="43.109375" style="1" customWidth="1"/>
    <col min="4613" max="4613" width="15.109375" style="1" customWidth="1"/>
    <col min="4614" max="4614" width="8.6640625" style="1" customWidth="1"/>
    <col min="4615" max="4615" width="8.33203125" style="1" customWidth="1"/>
    <col min="4616" max="4616" width="14.88671875" style="1" customWidth="1"/>
    <col min="4617" max="4617" width="16.44140625" style="1" customWidth="1"/>
    <col min="4618" max="4618" width="18.33203125" style="1" customWidth="1"/>
    <col min="4619" max="4619" width="16" style="1" customWidth="1"/>
    <col min="4620" max="4620" width="18.88671875" style="1" customWidth="1"/>
    <col min="4621" max="4621" width="14.5546875" style="1" customWidth="1"/>
    <col min="4622" max="4622" width="9.6640625" style="1" customWidth="1"/>
    <col min="4623" max="4623" width="10.88671875" style="1" customWidth="1"/>
    <col min="4624" max="4624" width="10" style="1" customWidth="1"/>
    <col min="4625" max="4625" width="10.5546875" style="1" customWidth="1"/>
    <col min="4626" max="4626" width="8" style="1" customWidth="1"/>
    <col min="4627" max="4630" width="10.5546875" style="1" customWidth="1"/>
    <col min="4631" max="4631" width="12.88671875" style="1" customWidth="1"/>
    <col min="4632" max="4632" width="14.109375" style="1" customWidth="1"/>
    <col min="4633" max="4633" width="13.44140625" style="1" customWidth="1"/>
    <col min="4634" max="4634" width="14" style="1" customWidth="1"/>
    <col min="4635" max="4635" width="15.6640625" style="1" customWidth="1"/>
    <col min="4636" max="4636" width="17.5546875" style="1" customWidth="1"/>
    <col min="4637" max="4637" width="16.109375" style="1" customWidth="1"/>
    <col min="4638" max="4638" width="18.109375" style="1" customWidth="1"/>
    <col min="4639" max="4650" width="19" style="1" customWidth="1"/>
    <col min="4651" max="4651" width="55.6640625" style="1" customWidth="1"/>
    <col min="4652" max="4652" width="8.33203125" style="1" customWidth="1"/>
    <col min="4653" max="4653" width="8" style="1" customWidth="1"/>
    <col min="4654" max="4654" width="8.109375" style="1" customWidth="1"/>
    <col min="4655" max="4655" width="6.88671875" style="1" customWidth="1"/>
    <col min="4656" max="4656" width="9.5546875" style="1" customWidth="1"/>
    <col min="4657" max="4657" width="6.44140625" style="1" customWidth="1"/>
    <col min="4658" max="4658" width="8.44140625" style="1" customWidth="1"/>
    <col min="4659" max="4659" width="11.44140625" style="1" customWidth="1"/>
    <col min="4660" max="4660" width="9" style="1" customWidth="1"/>
    <col min="4661" max="4661" width="7.6640625" style="1" customWidth="1"/>
    <col min="4662" max="4662" width="10.33203125" style="1" customWidth="1"/>
    <col min="4663" max="4663" width="7" style="1" customWidth="1"/>
    <col min="4664" max="4664" width="7.6640625" style="1" customWidth="1"/>
    <col min="4665" max="4665" width="10.6640625" style="1" customWidth="1"/>
    <col min="4666" max="4666" width="8.44140625" style="1" customWidth="1"/>
    <col min="4667" max="4673" width="8.33203125" style="1" customWidth="1"/>
    <col min="4674" max="4674" width="9.88671875" style="1" customWidth="1"/>
    <col min="4675" max="4675" width="7" style="1" customWidth="1"/>
    <col min="4676" max="4676" width="7.88671875" style="1" customWidth="1"/>
    <col min="4677" max="4677" width="11" style="1" customWidth="1"/>
    <col min="4678" max="4678" width="7.6640625" style="1" customWidth="1"/>
    <col min="4679" max="4679" width="8.88671875" style="1" customWidth="1"/>
    <col min="4680" max="4866" width="9.109375" style="1"/>
    <col min="4867" max="4867" width="10.88671875" style="1" customWidth="1"/>
    <col min="4868" max="4868" width="43.109375" style="1" customWidth="1"/>
    <col min="4869" max="4869" width="15.109375" style="1" customWidth="1"/>
    <col min="4870" max="4870" width="8.6640625" style="1" customWidth="1"/>
    <col min="4871" max="4871" width="8.33203125" style="1" customWidth="1"/>
    <col min="4872" max="4872" width="14.88671875" style="1" customWidth="1"/>
    <col min="4873" max="4873" width="16.44140625" style="1" customWidth="1"/>
    <col min="4874" max="4874" width="18.33203125" style="1" customWidth="1"/>
    <col min="4875" max="4875" width="16" style="1" customWidth="1"/>
    <col min="4876" max="4876" width="18.88671875" style="1" customWidth="1"/>
    <col min="4877" max="4877" width="14.5546875" style="1" customWidth="1"/>
    <col min="4878" max="4878" width="9.6640625" style="1" customWidth="1"/>
    <col min="4879" max="4879" width="10.88671875" style="1" customWidth="1"/>
    <col min="4880" max="4880" width="10" style="1" customWidth="1"/>
    <col min="4881" max="4881" width="10.5546875" style="1" customWidth="1"/>
    <col min="4882" max="4882" width="8" style="1" customWidth="1"/>
    <col min="4883" max="4886" width="10.5546875" style="1" customWidth="1"/>
    <col min="4887" max="4887" width="12.88671875" style="1" customWidth="1"/>
    <col min="4888" max="4888" width="14.109375" style="1" customWidth="1"/>
    <col min="4889" max="4889" width="13.44140625" style="1" customWidth="1"/>
    <col min="4890" max="4890" width="14" style="1" customWidth="1"/>
    <col min="4891" max="4891" width="15.6640625" style="1" customWidth="1"/>
    <col min="4892" max="4892" width="17.5546875" style="1" customWidth="1"/>
    <col min="4893" max="4893" width="16.109375" style="1" customWidth="1"/>
    <col min="4894" max="4894" width="18.109375" style="1" customWidth="1"/>
    <col min="4895" max="4906" width="19" style="1" customWidth="1"/>
    <col min="4907" max="4907" width="55.6640625" style="1" customWidth="1"/>
    <col min="4908" max="4908" width="8.33203125" style="1" customWidth="1"/>
    <col min="4909" max="4909" width="8" style="1" customWidth="1"/>
    <col min="4910" max="4910" width="8.109375" style="1" customWidth="1"/>
    <col min="4911" max="4911" width="6.88671875" style="1" customWidth="1"/>
    <col min="4912" max="4912" width="9.5546875" style="1" customWidth="1"/>
    <col min="4913" max="4913" width="6.44140625" style="1" customWidth="1"/>
    <col min="4914" max="4914" width="8.44140625" style="1" customWidth="1"/>
    <col min="4915" max="4915" width="11.44140625" style="1" customWidth="1"/>
    <col min="4916" max="4916" width="9" style="1" customWidth="1"/>
    <col min="4917" max="4917" width="7.6640625" style="1" customWidth="1"/>
    <col min="4918" max="4918" width="10.33203125" style="1" customWidth="1"/>
    <col min="4919" max="4919" width="7" style="1" customWidth="1"/>
    <col min="4920" max="4920" width="7.6640625" style="1" customWidth="1"/>
    <col min="4921" max="4921" width="10.6640625" style="1" customWidth="1"/>
    <col min="4922" max="4922" width="8.44140625" style="1" customWidth="1"/>
    <col min="4923" max="4929" width="8.33203125" style="1" customWidth="1"/>
    <col min="4930" max="4930" width="9.88671875" style="1" customWidth="1"/>
    <col min="4931" max="4931" width="7" style="1" customWidth="1"/>
    <col min="4932" max="4932" width="7.88671875" style="1" customWidth="1"/>
    <col min="4933" max="4933" width="11" style="1" customWidth="1"/>
    <col min="4934" max="4934" width="7.6640625" style="1" customWidth="1"/>
    <col min="4935" max="4935" width="8.88671875" style="1" customWidth="1"/>
    <col min="4936" max="5122" width="9.109375" style="1"/>
    <col min="5123" max="5123" width="10.88671875" style="1" customWidth="1"/>
    <col min="5124" max="5124" width="43.109375" style="1" customWidth="1"/>
    <col min="5125" max="5125" width="15.109375" style="1" customWidth="1"/>
    <col min="5126" max="5126" width="8.6640625" style="1" customWidth="1"/>
    <col min="5127" max="5127" width="8.33203125" style="1" customWidth="1"/>
    <col min="5128" max="5128" width="14.88671875" style="1" customWidth="1"/>
    <col min="5129" max="5129" width="16.44140625" style="1" customWidth="1"/>
    <col min="5130" max="5130" width="18.33203125" style="1" customWidth="1"/>
    <col min="5131" max="5131" width="16" style="1" customWidth="1"/>
    <col min="5132" max="5132" width="18.88671875" style="1" customWidth="1"/>
    <col min="5133" max="5133" width="14.5546875" style="1" customWidth="1"/>
    <col min="5134" max="5134" width="9.6640625" style="1" customWidth="1"/>
    <col min="5135" max="5135" width="10.88671875" style="1" customWidth="1"/>
    <col min="5136" max="5136" width="10" style="1" customWidth="1"/>
    <col min="5137" max="5137" width="10.5546875" style="1" customWidth="1"/>
    <col min="5138" max="5138" width="8" style="1" customWidth="1"/>
    <col min="5139" max="5142" width="10.5546875" style="1" customWidth="1"/>
    <col min="5143" max="5143" width="12.88671875" style="1" customWidth="1"/>
    <col min="5144" max="5144" width="14.109375" style="1" customWidth="1"/>
    <col min="5145" max="5145" width="13.44140625" style="1" customWidth="1"/>
    <col min="5146" max="5146" width="14" style="1" customWidth="1"/>
    <col min="5147" max="5147" width="15.6640625" style="1" customWidth="1"/>
    <col min="5148" max="5148" width="17.5546875" style="1" customWidth="1"/>
    <col min="5149" max="5149" width="16.109375" style="1" customWidth="1"/>
    <col min="5150" max="5150" width="18.109375" style="1" customWidth="1"/>
    <col min="5151" max="5162" width="19" style="1" customWidth="1"/>
    <col min="5163" max="5163" width="55.6640625" style="1" customWidth="1"/>
    <col min="5164" max="5164" width="8.33203125" style="1" customWidth="1"/>
    <col min="5165" max="5165" width="8" style="1" customWidth="1"/>
    <col min="5166" max="5166" width="8.109375" style="1" customWidth="1"/>
    <col min="5167" max="5167" width="6.88671875" style="1" customWidth="1"/>
    <col min="5168" max="5168" width="9.5546875" style="1" customWidth="1"/>
    <col min="5169" max="5169" width="6.44140625" style="1" customWidth="1"/>
    <col min="5170" max="5170" width="8.44140625" style="1" customWidth="1"/>
    <col min="5171" max="5171" width="11.44140625" style="1" customWidth="1"/>
    <col min="5172" max="5172" width="9" style="1" customWidth="1"/>
    <col min="5173" max="5173" width="7.6640625" style="1" customWidth="1"/>
    <col min="5174" max="5174" width="10.33203125" style="1" customWidth="1"/>
    <col min="5175" max="5175" width="7" style="1" customWidth="1"/>
    <col min="5176" max="5176" width="7.6640625" style="1" customWidth="1"/>
    <col min="5177" max="5177" width="10.6640625" style="1" customWidth="1"/>
    <col min="5178" max="5178" width="8.44140625" style="1" customWidth="1"/>
    <col min="5179" max="5185" width="8.33203125" style="1" customWidth="1"/>
    <col min="5186" max="5186" width="9.88671875" style="1" customWidth="1"/>
    <col min="5187" max="5187" width="7" style="1" customWidth="1"/>
    <col min="5188" max="5188" width="7.88671875" style="1" customWidth="1"/>
    <col min="5189" max="5189" width="11" style="1" customWidth="1"/>
    <col min="5190" max="5190" width="7.6640625" style="1" customWidth="1"/>
    <col min="5191" max="5191" width="8.88671875" style="1" customWidth="1"/>
    <col min="5192" max="5378" width="9.109375" style="1"/>
    <col min="5379" max="5379" width="10.88671875" style="1" customWidth="1"/>
    <col min="5380" max="5380" width="43.109375" style="1" customWidth="1"/>
    <col min="5381" max="5381" width="15.109375" style="1" customWidth="1"/>
    <col min="5382" max="5382" width="8.6640625" style="1" customWidth="1"/>
    <col min="5383" max="5383" width="8.33203125" style="1" customWidth="1"/>
    <col min="5384" max="5384" width="14.88671875" style="1" customWidth="1"/>
    <col min="5385" max="5385" width="16.44140625" style="1" customWidth="1"/>
    <col min="5386" max="5386" width="18.33203125" style="1" customWidth="1"/>
    <col min="5387" max="5387" width="16" style="1" customWidth="1"/>
    <col min="5388" max="5388" width="18.88671875" style="1" customWidth="1"/>
    <col min="5389" max="5389" width="14.5546875" style="1" customWidth="1"/>
    <col min="5390" max="5390" width="9.6640625" style="1" customWidth="1"/>
    <col min="5391" max="5391" width="10.88671875" style="1" customWidth="1"/>
    <col min="5392" max="5392" width="10" style="1" customWidth="1"/>
    <col min="5393" max="5393" width="10.5546875" style="1" customWidth="1"/>
    <col min="5394" max="5394" width="8" style="1" customWidth="1"/>
    <col min="5395" max="5398" width="10.5546875" style="1" customWidth="1"/>
    <col min="5399" max="5399" width="12.88671875" style="1" customWidth="1"/>
    <col min="5400" max="5400" width="14.109375" style="1" customWidth="1"/>
    <col min="5401" max="5401" width="13.44140625" style="1" customWidth="1"/>
    <col min="5402" max="5402" width="14" style="1" customWidth="1"/>
    <col min="5403" max="5403" width="15.6640625" style="1" customWidth="1"/>
    <col min="5404" max="5404" width="17.5546875" style="1" customWidth="1"/>
    <col min="5405" max="5405" width="16.109375" style="1" customWidth="1"/>
    <col min="5406" max="5406" width="18.109375" style="1" customWidth="1"/>
    <col min="5407" max="5418" width="19" style="1" customWidth="1"/>
    <col min="5419" max="5419" width="55.6640625" style="1" customWidth="1"/>
    <col min="5420" max="5420" width="8.33203125" style="1" customWidth="1"/>
    <col min="5421" max="5421" width="8" style="1" customWidth="1"/>
    <col min="5422" max="5422" width="8.109375" style="1" customWidth="1"/>
    <col min="5423" max="5423" width="6.88671875" style="1" customWidth="1"/>
    <col min="5424" max="5424" width="9.5546875" style="1" customWidth="1"/>
    <col min="5425" max="5425" width="6.44140625" style="1" customWidth="1"/>
    <col min="5426" max="5426" width="8.44140625" style="1" customWidth="1"/>
    <col min="5427" max="5427" width="11.44140625" style="1" customWidth="1"/>
    <col min="5428" max="5428" width="9" style="1" customWidth="1"/>
    <col min="5429" max="5429" width="7.6640625" style="1" customWidth="1"/>
    <col min="5430" max="5430" width="10.33203125" style="1" customWidth="1"/>
    <col min="5431" max="5431" width="7" style="1" customWidth="1"/>
    <col min="5432" max="5432" width="7.6640625" style="1" customWidth="1"/>
    <col min="5433" max="5433" width="10.6640625" style="1" customWidth="1"/>
    <col min="5434" max="5434" width="8.44140625" style="1" customWidth="1"/>
    <col min="5435" max="5441" width="8.33203125" style="1" customWidth="1"/>
    <col min="5442" max="5442" width="9.88671875" style="1" customWidth="1"/>
    <col min="5443" max="5443" width="7" style="1" customWidth="1"/>
    <col min="5444" max="5444" width="7.88671875" style="1" customWidth="1"/>
    <col min="5445" max="5445" width="11" style="1" customWidth="1"/>
    <col min="5446" max="5446" width="7.6640625" style="1" customWidth="1"/>
    <col min="5447" max="5447" width="8.88671875" style="1" customWidth="1"/>
    <col min="5448" max="5634" width="9.109375" style="1"/>
    <col min="5635" max="5635" width="10.88671875" style="1" customWidth="1"/>
    <col min="5636" max="5636" width="43.109375" style="1" customWidth="1"/>
    <col min="5637" max="5637" width="15.109375" style="1" customWidth="1"/>
    <col min="5638" max="5638" width="8.6640625" style="1" customWidth="1"/>
    <col min="5639" max="5639" width="8.33203125" style="1" customWidth="1"/>
    <col min="5640" max="5640" width="14.88671875" style="1" customWidth="1"/>
    <col min="5641" max="5641" width="16.44140625" style="1" customWidth="1"/>
    <col min="5642" max="5642" width="18.33203125" style="1" customWidth="1"/>
    <col min="5643" max="5643" width="16" style="1" customWidth="1"/>
    <col min="5644" max="5644" width="18.88671875" style="1" customWidth="1"/>
    <col min="5645" max="5645" width="14.5546875" style="1" customWidth="1"/>
    <col min="5646" max="5646" width="9.6640625" style="1" customWidth="1"/>
    <col min="5647" max="5647" width="10.88671875" style="1" customWidth="1"/>
    <col min="5648" max="5648" width="10" style="1" customWidth="1"/>
    <col min="5649" max="5649" width="10.5546875" style="1" customWidth="1"/>
    <col min="5650" max="5650" width="8" style="1" customWidth="1"/>
    <col min="5651" max="5654" width="10.5546875" style="1" customWidth="1"/>
    <col min="5655" max="5655" width="12.88671875" style="1" customWidth="1"/>
    <col min="5656" max="5656" width="14.109375" style="1" customWidth="1"/>
    <col min="5657" max="5657" width="13.44140625" style="1" customWidth="1"/>
    <col min="5658" max="5658" width="14" style="1" customWidth="1"/>
    <col min="5659" max="5659" width="15.6640625" style="1" customWidth="1"/>
    <col min="5660" max="5660" width="17.5546875" style="1" customWidth="1"/>
    <col min="5661" max="5661" width="16.109375" style="1" customWidth="1"/>
    <col min="5662" max="5662" width="18.109375" style="1" customWidth="1"/>
    <col min="5663" max="5674" width="19" style="1" customWidth="1"/>
    <col min="5675" max="5675" width="55.6640625" style="1" customWidth="1"/>
    <col min="5676" max="5676" width="8.33203125" style="1" customWidth="1"/>
    <col min="5677" max="5677" width="8" style="1" customWidth="1"/>
    <col min="5678" max="5678" width="8.109375" style="1" customWidth="1"/>
    <col min="5679" max="5679" width="6.88671875" style="1" customWidth="1"/>
    <col min="5680" max="5680" width="9.5546875" style="1" customWidth="1"/>
    <col min="5681" max="5681" width="6.44140625" style="1" customWidth="1"/>
    <col min="5682" max="5682" width="8.44140625" style="1" customWidth="1"/>
    <col min="5683" max="5683" width="11.44140625" style="1" customWidth="1"/>
    <col min="5684" max="5684" width="9" style="1" customWidth="1"/>
    <col min="5685" max="5685" width="7.6640625" style="1" customWidth="1"/>
    <col min="5686" max="5686" width="10.33203125" style="1" customWidth="1"/>
    <col min="5687" max="5687" width="7" style="1" customWidth="1"/>
    <col min="5688" max="5688" width="7.6640625" style="1" customWidth="1"/>
    <col min="5689" max="5689" width="10.6640625" style="1" customWidth="1"/>
    <col min="5690" max="5690" width="8.44140625" style="1" customWidth="1"/>
    <col min="5691" max="5697" width="8.33203125" style="1" customWidth="1"/>
    <col min="5698" max="5698" width="9.88671875" style="1" customWidth="1"/>
    <col min="5699" max="5699" width="7" style="1" customWidth="1"/>
    <col min="5700" max="5700" width="7.88671875" style="1" customWidth="1"/>
    <col min="5701" max="5701" width="11" style="1" customWidth="1"/>
    <col min="5702" max="5702" width="7.6640625" style="1" customWidth="1"/>
    <col min="5703" max="5703" width="8.88671875" style="1" customWidth="1"/>
    <col min="5704" max="5890" width="9.109375" style="1"/>
    <col min="5891" max="5891" width="10.88671875" style="1" customWidth="1"/>
    <col min="5892" max="5892" width="43.109375" style="1" customWidth="1"/>
    <col min="5893" max="5893" width="15.109375" style="1" customWidth="1"/>
    <col min="5894" max="5894" width="8.6640625" style="1" customWidth="1"/>
    <col min="5895" max="5895" width="8.33203125" style="1" customWidth="1"/>
    <col min="5896" max="5896" width="14.88671875" style="1" customWidth="1"/>
    <col min="5897" max="5897" width="16.44140625" style="1" customWidth="1"/>
    <col min="5898" max="5898" width="18.33203125" style="1" customWidth="1"/>
    <col min="5899" max="5899" width="16" style="1" customWidth="1"/>
    <col min="5900" max="5900" width="18.88671875" style="1" customWidth="1"/>
    <col min="5901" max="5901" width="14.5546875" style="1" customWidth="1"/>
    <col min="5902" max="5902" width="9.6640625" style="1" customWidth="1"/>
    <col min="5903" max="5903" width="10.88671875" style="1" customWidth="1"/>
    <col min="5904" max="5904" width="10" style="1" customWidth="1"/>
    <col min="5905" max="5905" width="10.5546875" style="1" customWidth="1"/>
    <col min="5906" max="5906" width="8" style="1" customWidth="1"/>
    <col min="5907" max="5910" width="10.5546875" style="1" customWidth="1"/>
    <col min="5911" max="5911" width="12.88671875" style="1" customWidth="1"/>
    <col min="5912" max="5912" width="14.109375" style="1" customWidth="1"/>
    <col min="5913" max="5913" width="13.44140625" style="1" customWidth="1"/>
    <col min="5914" max="5914" width="14" style="1" customWidth="1"/>
    <col min="5915" max="5915" width="15.6640625" style="1" customWidth="1"/>
    <col min="5916" max="5916" width="17.5546875" style="1" customWidth="1"/>
    <col min="5917" max="5917" width="16.109375" style="1" customWidth="1"/>
    <col min="5918" max="5918" width="18.109375" style="1" customWidth="1"/>
    <col min="5919" max="5930" width="19" style="1" customWidth="1"/>
    <col min="5931" max="5931" width="55.6640625" style="1" customWidth="1"/>
    <col min="5932" max="5932" width="8.33203125" style="1" customWidth="1"/>
    <col min="5933" max="5933" width="8" style="1" customWidth="1"/>
    <col min="5934" max="5934" width="8.109375" style="1" customWidth="1"/>
    <col min="5935" max="5935" width="6.88671875" style="1" customWidth="1"/>
    <col min="5936" max="5936" width="9.5546875" style="1" customWidth="1"/>
    <col min="5937" max="5937" width="6.44140625" style="1" customWidth="1"/>
    <col min="5938" max="5938" width="8.44140625" style="1" customWidth="1"/>
    <col min="5939" max="5939" width="11.44140625" style="1" customWidth="1"/>
    <col min="5940" max="5940" width="9" style="1" customWidth="1"/>
    <col min="5941" max="5941" width="7.6640625" style="1" customWidth="1"/>
    <col min="5942" max="5942" width="10.33203125" style="1" customWidth="1"/>
    <col min="5943" max="5943" width="7" style="1" customWidth="1"/>
    <col min="5944" max="5944" width="7.6640625" style="1" customWidth="1"/>
    <col min="5945" max="5945" width="10.6640625" style="1" customWidth="1"/>
    <col min="5946" max="5946" width="8.44140625" style="1" customWidth="1"/>
    <col min="5947" max="5953" width="8.33203125" style="1" customWidth="1"/>
    <col min="5954" max="5954" width="9.88671875" style="1" customWidth="1"/>
    <col min="5955" max="5955" width="7" style="1" customWidth="1"/>
    <col min="5956" max="5956" width="7.88671875" style="1" customWidth="1"/>
    <col min="5957" max="5957" width="11" style="1" customWidth="1"/>
    <col min="5958" max="5958" width="7.6640625" style="1" customWidth="1"/>
    <col min="5959" max="5959" width="8.88671875" style="1" customWidth="1"/>
    <col min="5960" max="6146" width="9.109375" style="1"/>
    <col min="6147" max="6147" width="10.88671875" style="1" customWidth="1"/>
    <col min="6148" max="6148" width="43.109375" style="1" customWidth="1"/>
    <col min="6149" max="6149" width="15.109375" style="1" customWidth="1"/>
    <col min="6150" max="6150" width="8.6640625" style="1" customWidth="1"/>
    <col min="6151" max="6151" width="8.33203125" style="1" customWidth="1"/>
    <col min="6152" max="6152" width="14.88671875" style="1" customWidth="1"/>
    <col min="6153" max="6153" width="16.44140625" style="1" customWidth="1"/>
    <col min="6154" max="6154" width="18.33203125" style="1" customWidth="1"/>
    <col min="6155" max="6155" width="16" style="1" customWidth="1"/>
    <col min="6156" max="6156" width="18.88671875" style="1" customWidth="1"/>
    <col min="6157" max="6157" width="14.5546875" style="1" customWidth="1"/>
    <col min="6158" max="6158" width="9.6640625" style="1" customWidth="1"/>
    <col min="6159" max="6159" width="10.88671875" style="1" customWidth="1"/>
    <col min="6160" max="6160" width="10" style="1" customWidth="1"/>
    <col min="6161" max="6161" width="10.5546875" style="1" customWidth="1"/>
    <col min="6162" max="6162" width="8" style="1" customWidth="1"/>
    <col min="6163" max="6166" width="10.5546875" style="1" customWidth="1"/>
    <col min="6167" max="6167" width="12.88671875" style="1" customWidth="1"/>
    <col min="6168" max="6168" width="14.109375" style="1" customWidth="1"/>
    <col min="6169" max="6169" width="13.44140625" style="1" customWidth="1"/>
    <col min="6170" max="6170" width="14" style="1" customWidth="1"/>
    <col min="6171" max="6171" width="15.6640625" style="1" customWidth="1"/>
    <col min="6172" max="6172" width="17.5546875" style="1" customWidth="1"/>
    <col min="6173" max="6173" width="16.109375" style="1" customWidth="1"/>
    <col min="6174" max="6174" width="18.109375" style="1" customWidth="1"/>
    <col min="6175" max="6186" width="19" style="1" customWidth="1"/>
    <col min="6187" max="6187" width="55.6640625" style="1" customWidth="1"/>
    <col min="6188" max="6188" width="8.33203125" style="1" customWidth="1"/>
    <col min="6189" max="6189" width="8" style="1" customWidth="1"/>
    <col min="6190" max="6190" width="8.109375" style="1" customWidth="1"/>
    <col min="6191" max="6191" width="6.88671875" style="1" customWidth="1"/>
    <col min="6192" max="6192" width="9.5546875" style="1" customWidth="1"/>
    <col min="6193" max="6193" width="6.44140625" style="1" customWidth="1"/>
    <col min="6194" max="6194" width="8.44140625" style="1" customWidth="1"/>
    <col min="6195" max="6195" width="11.44140625" style="1" customWidth="1"/>
    <col min="6196" max="6196" width="9" style="1" customWidth="1"/>
    <col min="6197" max="6197" width="7.6640625" style="1" customWidth="1"/>
    <col min="6198" max="6198" width="10.33203125" style="1" customWidth="1"/>
    <col min="6199" max="6199" width="7" style="1" customWidth="1"/>
    <col min="6200" max="6200" width="7.6640625" style="1" customWidth="1"/>
    <col min="6201" max="6201" width="10.6640625" style="1" customWidth="1"/>
    <col min="6202" max="6202" width="8.44140625" style="1" customWidth="1"/>
    <col min="6203" max="6209" width="8.33203125" style="1" customWidth="1"/>
    <col min="6210" max="6210" width="9.88671875" style="1" customWidth="1"/>
    <col min="6211" max="6211" width="7" style="1" customWidth="1"/>
    <col min="6212" max="6212" width="7.88671875" style="1" customWidth="1"/>
    <col min="6213" max="6213" width="11" style="1" customWidth="1"/>
    <col min="6214" max="6214" width="7.6640625" style="1" customWidth="1"/>
    <col min="6215" max="6215" width="8.88671875" style="1" customWidth="1"/>
    <col min="6216" max="6402" width="9.109375" style="1"/>
    <col min="6403" max="6403" width="10.88671875" style="1" customWidth="1"/>
    <col min="6404" max="6404" width="43.109375" style="1" customWidth="1"/>
    <col min="6405" max="6405" width="15.109375" style="1" customWidth="1"/>
    <col min="6406" max="6406" width="8.6640625" style="1" customWidth="1"/>
    <col min="6407" max="6407" width="8.33203125" style="1" customWidth="1"/>
    <col min="6408" max="6408" width="14.88671875" style="1" customWidth="1"/>
    <col min="6409" max="6409" width="16.44140625" style="1" customWidth="1"/>
    <col min="6410" max="6410" width="18.33203125" style="1" customWidth="1"/>
    <col min="6411" max="6411" width="16" style="1" customWidth="1"/>
    <col min="6412" max="6412" width="18.88671875" style="1" customWidth="1"/>
    <col min="6413" max="6413" width="14.5546875" style="1" customWidth="1"/>
    <col min="6414" max="6414" width="9.6640625" style="1" customWidth="1"/>
    <col min="6415" max="6415" width="10.88671875" style="1" customWidth="1"/>
    <col min="6416" max="6416" width="10" style="1" customWidth="1"/>
    <col min="6417" max="6417" width="10.5546875" style="1" customWidth="1"/>
    <col min="6418" max="6418" width="8" style="1" customWidth="1"/>
    <col min="6419" max="6422" width="10.5546875" style="1" customWidth="1"/>
    <col min="6423" max="6423" width="12.88671875" style="1" customWidth="1"/>
    <col min="6424" max="6424" width="14.109375" style="1" customWidth="1"/>
    <col min="6425" max="6425" width="13.44140625" style="1" customWidth="1"/>
    <col min="6426" max="6426" width="14" style="1" customWidth="1"/>
    <col min="6427" max="6427" width="15.6640625" style="1" customWidth="1"/>
    <col min="6428" max="6428" width="17.5546875" style="1" customWidth="1"/>
    <col min="6429" max="6429" width="16.109375" style="1" customWidth="1"/>
    <col min="6430" max="6430" width="18.109375" style="1" customWidth="1"/>
    <col min="6431" max="6442" width="19" style="1" customWidth="1"/>
    <col min="6443" max="6443" width="55.6640625" style="1" customWidth="1"/>
    <col min="6444" max="6444" width="8.33203125" style="1" customWidth="1"/>
    <col min="6445" max="6445" width="8" style="1" customWidth="1"/>
    <col min="6446" max="6446" width="8.109375" style="1" customWidth="1"/>
    <col min="6447" max="6447" width="6.88671875" style="1" customWidth="1"/>
    <col min="6448" max="6448" width="9.5546875" style="1" customWidth="1"/>
    <col min="6449" max="6449" width="6.44140625" style="1" customWidth="1"/>
    <col min="6450" max="6450" width="8.44140625" style="1" customWidth="1"/>
    <col min="6451" max="6451" width="11.44140625" style="1" customWidth="1"/>
    <col min="6452" max="6452" width="9" style="1" customWidth="1"/>
    <col min="6453" max="6453" width="7.6640625" style="1" customWidth="1"/>
    <col min="6454" max="6454" width="10.33203125" style="1" customWidth="1"/>
    <col min="6455" max="6455" width="7" style="1" customWidth="1"/>
    <col min="6456" max="6456" width="7.6640625" style="1" customWidth="1"/>
    <col min="6457" max="6457" width="10.6640625" style="1" customWidth="1"/>
    <col min="6458" max="6458" width="8.44140625" style="1" customWidth="1"/>
    <col min="6459" max="6465" width="8.33203125" style="1" customWidth="1"/>
    <col min="6466" max="6466" width="9.88671875" style="1" customWidth="1"/>
    <col min="6467" max="6467" width="7" style="1" customWidth="1"/>
    <col min="6468" max="6468" width="7.88671875" style="1" customWidth="1"/>
    <col min="6469" max="6469" width="11" style="1" customWidth="1"/>
    <col min="6470" max="6470" width="7.6640625" style="1" customWidth="1"/>
    <col min="6471" max="6471" width="8.88671875" style="1" customWidth="1"/>
    <col min="6472" max="6658" width="9.109375" style="1"/>
    <col min="6659" max="6659" width="10.88671875" style="1" customWidth="1"/>
    <col min="6660" max="6660" width="43.109375" style="1" customWidth="1"/>
    <col min="6661" max="6661" width="15.109375" style="1" customWidth="1"/>
    <col min="6662" max="6662" width="8.6640625" style="1" customWidth="1"/>
    <col min="6663" max="6663" width="8.33203125" style="1" customWidth="1"/>
    <col min="6664" max="6664" width="14.88671875" style="1" customWidth="1"/>
    <col min="6665" max="6665" width="16.44140625" style="1" customWidth="1"/>
    <col min="6666" max="6666" width="18.33203125" style="1" customWidth="1"/>
    <col min="6667" max="6667" width="16" style="1" customWidth="1"/>
    <col min="6668" max="6668" width="18.88671875" style="1" customWidth="1"/>
    <col min="6669" max="6669" width="14.5546875" style="1" customWidth="1"/>
    <col min="6670" max="6670" width="9.6640625" style="1" customWidth="1"/>
    <col min="6671" max="6671" width="10.88671875" style="1" customWidth="1"/>
    <col min="6672" max="6672" width="10" style="1" customWidth="1"/>
    <col min="6673" max="6673" width="10.5546875" style="1" customWidth="1"/>
    <col min="6674" max="6674" width="8" style="1" customWidth="1"/>
    <col min="6675" max="6678" width="10.5546875" style="1" customWidth="1"/>
    <col min="6679" max="6679" width="12.88671875" style="1" customWidth="1"/>
    <col min="6680" max="6680" width="14.109375" style="1" customWidth="1"/>
    <col min="6681" max="6681" width="13.44140625" style="1" customWidth="1"/>
    <col min="6682" max="6682" width="14" style="1" customWidth="1"/>
    <col min="6683" max="6683" width="15.6640625" style="1" customWidth="1"/>
    <col min="6684" max="6684" width="17.5546875" style="1" customWidth="1"/>
    <col min="6685" max="6685" width="16.109375" style="1" customWidth="1"/>
    <col min="6686" max="6686" width="18.109375" style="1" customWidth="1"/>
    <col min="6687" max="6698" width="19" style="1" customWidth="1"/>
    <col min="6699" max="6699" width="55.6640625" style="1" customWidth="1"/>
    <col min="6700" max="6700" width="8.33203125" style="1" customWidth="1"/>
    <col min="6701" max="6701" width="8" style="1" customWidth="1"/>
    <col min="6702" max="6702" width="8.109375" style="1" customWidth="1"/>
    <col min="6703" max="6703" width="6.88671875" style="1" customWidth="1"/>
    <col min="6704" max="6704" width="9.5546875" style="1" customWidth="1"/>
    <col min="6705" max="6705" width="6.44140625" style="1" customWidth="1"/>
    <col min="6706" max="6706" width="8.44140625" style="1" customWidth="1"/>
    <col min="6707" max="6707" width="11.44140625" style="1" customWidth="1"/>
    <col min="6708" max="6708" width="9" style="1" customWidth="1"/>
    <col min="6709" max="6709" width="7.6640625" style="1" customWidth="1"/>
    <col min="6710" max="6710" width="10.33203125" style="1" customWidth="1"/>
    <col min="6711" max="6711" width="7" style="1" customWidth="1"/>
    <col min="6712" max="6712" width="7.6640625" style="1" customWidth="1"/>
    <col min="6713" max="6713" width="10.6640625" style="1" customWidth="1"/>
    <col min="6714" max="6714" width="8.44140625" style="1" customWidth="1"/>
    <col min="6715" max="6721" width="8.33203125" style="1" customWidth="1"/>
    <col min="6722" max="6722" width="9.88671875" style="1" customWidth="1"/>
    <col min="6723" max="6723" width="7" style="1" customWidth="1"/>
    <col min="6724" max="6724" width="7.88671875" style="1" customWidth="1"/>
    <col min="6725" max="6725" width="11" style="1" customWidth="1"/>
    <col min="6726" max="6726" width="7.6640625" style="1" customWidth="1"/>
    <col min="6727" max="6727" width="8.88671875" style="1" customWidth="1"/>
    <col min="6728" max="6914" width="9.109375" style="1"/>
    <col min="6915" max="6915" width="10.88671875" style="1" customWidth="1"/>
    <col min="6916" max="6916" width="43.109375" style="1" customWidth="1"/>
    <col min="6917" max="6917" width="15.109375" style="1" customWidth="1"/>
    <col min="6918" max="6918" width="8.6640625" style="1" customWidth="1"/>
    <col min="6919" max="6919" width="8.33203125" style="1" customWidth="1"/>
    <col min="6920" max="6920" width="14.88671875" style="1" customWidth="1"/>
    <col min="6921" max="6921" width="16.44140625" style="1" customWidth="1"/>
    <col min="6922" max="6922" width="18.33203125" style="1" customWidth="1"/>
    <col min="6923" max="6923" width="16" style="1" customWidth="1"/>
    <col min="6924" max="6924" width="18.88671875" style="1" customWidth="1"/>
    <col min="6925" max="6925" width="14.5546875" style="1" customWidth="1"/>
    <col min="6926" max="6926" width="9.6640625" style="1" customWidth="1"/>
    <col min="6927" max="6927" width="10.88671875" style="1" customWidth="1"/>
    <col min="6928" max="6928" width="10" style="1" customWidth="1"/>
    <col min="6929" max="6929" width="10.5546875" style="1" customWidth="1"/>
    <col min="6930" max="6930" width="8" style="1" customWidth="1"/>
    <col min="6931" max="6934" width="10.5546875" style="1" customWidth="1"/>
    <col min="6935" max="6935" width="12.88671875" style="1" customWidth="1"/>
    <col min="6936" max="6936" width="14.109375" style="1" customWidth="1"/>
    <col min="6937" max="6937" width="13.44140625" style="1" customWidth="1"/>
    <col min="6938" max="6938" width="14" style="1" customWidth="1"/>
    <col min="6939" max="6939" width="15.6640625" style="1" customWidth="1"/>
    <col min="6940" max="6940" width="17.5546875" style="1" customWidth="1"/>
    <col min="6941" max="6941" width="16.109375" style="1" customWidth="1"/>
    <col min="6942" max="6942" width="18.109375" style="1" customWidth="1"/>
    <col min="6943" max="6954" width="19" style="1" customWidth="1"/>
    <col min="6955" max="6955" width="55.6640625" style="1" customWidth="1"/>
    <col min="6956" max="6956" width="8.33203125" style="1" customWidth="1"/>
    <col min="6957" max="6957" width="8" style="1" customWidth="1"/>
    <col min="6958" max="6958" width="8.109375" style="1" customWidth="1"/>
    <col min="6959" max="6959" width="6.88671875" style="1" customWidth="1"/>
    <col min="6960" max="6960" width="9.5546875" style="1" customWidth="1"/>
    <col min="6961" max="6961" width="6.44140625" style="1" customWidth="1"/>
    <col min="6962" max="6962" width="8.44140625" style="1" customWidth="1"/>
    <col min="6963" max="6963" width="11.44140625" style="1" customWidth="1"/>
    <col min="6964" max="6964" width="9" style="1" customWidth="1"/>
    <col min="6965" max="6965" width="7.6640625" style="1" customWidth="1"/>
    <col min="6966" max="6966" width="10.33203125" style="1" customWidth="1"/>
    <col min="6967" max="6967" width="7" style="1" customWidth="1"/>
    <col min="6968" max="6968" width="7.6640625" style="1" customWidth="1"/>
    <col min="6969" max="6969" width="10.6640625" style="1" customWidth="1"/>
    <col min="6970" max="6970" width="8.44140625" style="1" customWidth="1"/>
    <col min="6971" max="6977" width="8.33203125" style="1" customWidth="1"/>
    <col min="6978" max="6978" width="9.88671875" style="1" customWidth="1"/>
    <col min="6979" max="6979" width="7" style="1" customWidth="1"/>
    <col min="6980" max="6980" width="7.88671875" style="1" customWidth="1"/>
    <col min="6981" max="6981" width="11" style="1" customWidth="1"/>
    <col min="6982" max="6982" width="7.6640625" style="1" customWidth="1"/>
    <col min="6983" max="6983" width="8.88671875" style="1" customWidth="1"/>
    <col min="6984" max="7170" width="9.109375" style="1"/>
    <col min="7171" max="7171" width="10.88671875" style="1" customWidth="1"/>
    <col min="7172" max="7172" width="43.109375" style="1" customWidth="1"/>
    <col min="7173" max="7173" width="15.109375" style="1" customWidth="1"/>
    <col min="7174" max="7174" width="8.6640625" style="1" customWidth="1"/>
    <col min="7175" max="7175" width="8.33203125" style="1" customWidth="1"/>
    <col min="7176" max="7176" width="14.88671875" style="1" customWidth="1"/>
    <col min="7177" max="7177" width="16.44140625" style="1" customWidth="1"/>
    <col min="7178" max="7178" width="18.33203125" style="1" customWidth="1"/>
    <col min="7179" max="7179" width="16" style="1" customWidth="1"/>
    <col min="7180" max="7180" width="18.88671875" style="1" customWidth="1"/>
    <col min="7181" max="7181" width="14.5546875" style="1" customWidth="1"/>
    <col min="7182" max="7182" width="9.6640625" style="1" customWidth="1"/>
    <col min="7183" max="7183" width="10.88671875" style="1" customWidth="1"/>
    <col min="7184" max="7184" width="10" style="1" customWidth="1"/>
    <col min="7185" max="7185" width="10.5546875" style="1" customWidth="1"/>
    <col min="7186" max="7186" width="8" style="1" customWidth="1"/>
    <col min="7187" max="7190" width="10.5546875" style="1" customWidth="1"/>
    <col min="7191" max="7191" width="12.88671875" style="1" customWidth="1"/>
    <col min="7192" max="7192" width="14.109375" style="1" customWidth="1"/>
    <col min="7193" max="7193" width="13.44140625" style="1" customWidth="1"/>
    <col min="7194" max="7194" width="14" style="1" customWidth="1"/>
    <col min="7195" max="7195" width="15.6640625" style="1" customWidth="1"/>
    <col min="7196" max="7196" width="17.5546875" style="1" customWidth="1"/>
    <col min="7197" max="7197" width="16.109375" style="1" customWidth="1"/>
    <col min="7198" max="7198" width="18.109375" style="1" customWidth="1"/>
    <col min="7199" max="7210" width="19" style="1" customWidth="1"/>
    <col min="7211" max="7211" width="55.6640625" style="1" customWidth="1"/>
    <col min="7212" max="7212" width="8.33203125" style="1" customWidth="1"/>
    <col min="7213" max="7213" width="8" style="1" customWidth="1"/>
    <col min="7214" max="7214" width="8.109375" style="1" customWidth="1"/>
    <col min="7215" max="7215" width="6.88671875" style="1" customWidth="1"/>
    <col min="7216" max="7216" width="9.5546875" style="1" customWidth="1"/>
    <col min="7217" max="7217" width="6.44140625" style="1" customWidth="1"/>
    <col min="7218" max="7218" width="8.44140625" style="1" customWidth="1"/>
    <col min="7219" max="7219" width="11.44140625" style="1" customWidth="1"/>
    <col min="7220" max="7220" width="9" style="1" customWidth="1"/>
    <col min="7221" max="7221" width="7.6640625" style="1" customWidth="1"/>
    <col min="7222" max="7222" width="10.33203125" style="1" customWidth="1"/>
    <col min="7223" max="7223" width="7" style="1" customWidth="1"/>
    <col min="7224" max="7224" width="7.6640625" style="1" customWidth="1"/>
    <col min="7225" max="7225" width="10.6640625" style="1" customWidth="1"/>
    <col min="7226" max="7226" width="8.44140625" style="1" customWidth="1"/>
    <col min="7227" max="7233" width="8.33203125" style="1" customWidth="1"/>
    <col min="7234" max="7234" width="9.88671875" style="1" customWidth="1"/>
    <col min="7235" max="7235" width="7" style="1" customWidth="1"/>
    <col min="7236" max="7236" width="7.88671875" style="1" customWidth="1"/>
    <col min="7237" max="7237" width="11" style="1" customWidth="1"/>
    <col min="7238" max="7238" width="7.6640625" style="1" customWidth="1"/>
    <col min="7239" max="7239" width="8.88671875" style="1" customWidth="1"/>
    <col min="7240" max="7426" width="9.109375" style="1"/>
    <col min="7427" max="7427" width="10.88671875" style="1" customWidth="1"/>
    <col min="7428" max="7428" width="43.109375" style="1" customWidth="1"/>
    <col min="7429" max="7429" width="15.109375" style="1" customWidth="1"/>
    <col min="7430" max="7430" width="8.6640625" style="1" customWidth="1"/>
    <col min="7431" max="7431" width="8.33203125" style="1" customWidth="1"/>
    <col min="7432" max="7432" width="14.88671875" style="1" customWidth="1"/>
    <col min="7433" max="7433" width="16.44140625" style="1" customWidth="1"/>
    <col min="7434" max="7434" width="18.33203125" style="1" customWidth="1"/>
    <col min="7435" max="7435" width="16" style="1" customWidth="1"/>
    <col min="7436" max="7436" width="18.88671875" style="1" customWidth="1"/>
    <col min="7437" max="7437" width="14.5546875" style="1" customWidth="1"/>
    <col min="7438" max="7438" width="9.6640625" style="1" customWidth="1"/>
    <col min="7439" max="7439" width="10.88671875" style="1" customWidth="1"/>
    <col min="7440" max="7440" width="10" style="1" customWidth="1"/>
    <col min="7441" max="7441" width="10.5546875" style="1" customWidth="1"/>
    <col min="7442" max="7442" width="8" style="1" customWidth="1"/>
    <col min="7443" max="7446" width="10.5546875" style="1" customWidth="1"/>
    <col min="7447" max="7447" width="12.88671875" style="1" customWidth="1"/>
    <col min="7448" max="7448" width="14.109375" style="1" customWidth="1"/>
    <col min="7449" max="7449" width="13.44140625" style="1" customWidth="1"/>
    <col min="7450" max="7450" width="14" style="1" customWidth="1"/>
    <col min="7451" max="7451" width="15.6640625" style="1" customWidth="1"/>
    <col min="7452" max="7452" width="17.5546875" style="1" customWidth="1"/>
    <col min="7453" max="7453" width="16.109375" style="1" customWidth="1"/>
    <col min="7454" max="7454" width="18.109375" style="1" customWidth="1"/>
    <col min="7455" max="7466" width="19" style="1" customWidth="1"/>
    <col min="7467" max="7467" width="55.6640625" style="1" customWidth="1"/>
    <col min="7468" max="7468" width="8.33203125" style="1" customWidth="1"/>
    <col min="7469" max="7469" width="8" style="1" customWidth="1"/>
    <col min="7470" max="7470" width="8.109375" style="1" customWidth="1"/>
    <col min="7471" max="7471" width="6.88671875" style="1" customWidth="1"/>
    <col min="7472" max="7472" width="9.5546875" style="1" customWidth="1"/>
    <col min="7473" max="7473" width="6.44140625" style="1" customWidth="1"/>
    <col min="7474" max="7474" width="8.44140625" style="1" customWidth="1"/>
    <col min="7475" max="7475" width="11.44140625" style="1" customWidth="1"/>
    <col min="7476" max="7476" width="9" style="1" customWidth="1"/>
    <col min="7477" max="7477" width="7.6640625" style="1" customWidth="1"/>
    <col min="7478" max="7478" width="10.33203125" style="1" customWidth="1"/>
    <col min="7479" max="7479" width="7" style="1" customWidth="1"/>
    <col min="7480" max="7480" width="7.6640625" style="1" customWidth="1"/>
    <col min="7481" max="7481" width="10.6640625" style="1" customWidth="1"/>
    <col min="7482" max="7482" width="8.44140625" style="1" customWidth="1"/>
    <col min="7483" max="7489" width="8.33203125" style="1" customWidth="1"/>
    <col min="7490" max="7490" width="9.88671875" style="1" customWidth="1"/>
    <col min="7491" max="7491" width="7" style="1" customWidth="1"/>
    <col min="7492" max="7492" width="7.88671875" style="1" customWidth="1"/>
    <col min="7493" max="7493" width="11" style="1" customWidth="1"/>
    <col min="7494" max="7494" width="7.6640625" style="1" customWidth="1"/>
    <col min="7495" max="7495" width="8.88671875" style="1" customWidth="1"/>
    <col min="7496" max="7682" width="9.109375" style="1"/>
    <col min="7683" max="7683" width="10.88671875" style="1" customWidth="1"/>
    <col min="7684" max="7684" width="43.109375" style="1" customWidth="1"/>
    <col min="7685" max="7685" width="15.109375" style="1" customWidth="1"/>
    <col min="7686" max="7686" width="8.6640625" style="1" customWidth="1"/>
    <col min="7687" max="7687" width="8.33203125" style="1" customWidth="1"/>
    <col min="7688" max="7688" width="14.88671875" style="1" customWidth="1"/>
    <col min="7689" max="7689" width="16.44140625" style="1" customWidth="1"/>
    <col min="7690" max="7690" width="18.33203125" style="1" customWidth="1"/>
    <col min="7691" max="7691" width="16" style="1" customWidth="1"/>
    <col min="7692" max="7692" width="18.88671875" style="1" customWidth="1"/>
    <col min="7693" max="7693" width="14.5546875" style="1" customWidth="1"/>
    <col min="7694" max="7694" width="9.6640625" style="1" customWidth="1"/>
    <col min="7695" max="7695" width="10.88671875" style="1" customWidth="1"/>
    <col min="7696" max="7696" width="10" style="1" customWidth="1"/>
    <col min="7697" max="7697" width="10.5546875" style="1" customWidth="1"/>
    <col min="7698" max="7698" width="8" style="1" customWidth="1"/>
    <col min="7699" max="7702" width="10.5546875" style="1" customWidth="1"/>
    <col min="7703" max="7703" width="12.88671875" style="1" customWidth="1"/>
    <col min="7704" max="7704" width="14.109375" style="1" customWidth="1"/>
    <col min="7705" max="7705" width="13.44140625" style="1" customWidth="1"/>
    <col min="7706" max="7706" width="14" style="1" customWidth="1"/>
    <col min="7707" max="7707" width="15.6640625" style="1" customWidth="1"/>
    <col min="7708" max="7708" width="17.5546875" style="1" customWidth="1"/>
    <col min="7709" max="7709" width="16.109375" style="1" customWidth="1"/>
    <col min="7710" max="7710" width="18.109375" style="1" customWidth="1"/>
    <col min="7711" max="7722" width="19" style="1" customWidth="1"/>
    <col min="7723" max="7723" width="55.6640625" style="1" customWidth="1"/>
    <col min="7724" max="7724" width="8.33203125" style="1" customWidth="1"/>
    <col min="7725" max="7725" width="8" style="1" customWidth="1"/>
    <col min="7726" max="7726" width="8.109375" style="1" customWidth="1"/>
    <col min="7727" max="7727" width="6.88671875" style="1" customWidth="1"/>
    <col min="7728" max="7728" width="9.5546875" style="1" customWidth="1"/>
    <col min="7729" max="7729" width="6.44140625" style="1" customWidth="1"/>
    <col min="7730" max="7730" width="8.44140625" style="1" customWidth="1"/>
    <col min="7731" max="7731" width="11.44140625" style="1" customWidth="1"/>
    <col min="7732" max="7732" width="9" style="1" customWidth="1"/>
    <col min="7733" max="7733" width="7.6640625" style="1" customWidth="1"/>
    <col min="7734" max="7734" width="10.33203125" style="1" customWidth="1"/>
    <col min="7735" max="7735" width="7" style="1" customWidth="1"/>
    <col min="7736" max="7736" width="7.6640625" style="1" customWidth="1"/>
    <col min="7737" max="7737" width="10.6640625" style="1" customWidth="1"/>
    <col min="7738" max="7738" width="8.44140625" style="1" customWidth="1"/>
    <col min="7739" max="7745" width="8.33203125" style="1" customWidth="1"/>
    <col min="7746" max="7746" width="9.88671875" style="1" customWidth="1"/>
    <col min="7747" max="7747" width="7" style="1" customWidth="1"/>
    <col min="7748" max="7748" width="7.88671875" style="1" customWidth="1"/>
    <col min="7749" max="7749" width="11" style="1" customWidth="1"/>
    <col min="7750" max="7750" width="7.6640625" style="1" customWidth="1"/>
    <col min="7751" max="7751" width="8.88671875" style="1" customWidth="1"/>
    <col min="7752" max="7938" width="9.109375" style="1"/>
    <col min="7939" max="7939" width="10.88671875" style="1" customWidth="1"/>
    <col min="7940" max="7940" width="43.109375" style="1" customWidth="1"/>
    <col min="7941" max="7941" width="15.109375" style="1" customWidth="1"/>
    <col min="7942" max="7942" width="8.6640625" style="1" customWidth="1"/>
    <col min="7943" max="7943" width="8.33203125" style="1" customWidth="1"/>
    <col min="7944" max="7944" width="14.88671875" style="1" customWidth="1"/>
    <col min="7945" max="7945" width="16.44140625" style="1" customWidth="1"/>
    <col min="7946" max="7946" width="18.33203125" style="1" customWidth="1"/>
    <col min="7947" max="7947" width="16" style="1" customWidth="1"/>
    <col min="7948" max="7948" width="18.88671875" style="1" customWidth="1"/>
    <col min="7949" max="7949" width="14.5546875" style="1" customWidth="1"/>
    <col min="7950" max="7950" width="9.6640625" style="1" customWidth="1"/>
    <col min="7951" max="7951" width="10.88671875" style="1" customWidth="1"/>
    <col min="7952" max="7952" width="10" style="1" customWidth="1"/>
    <col min="7953" max="7953" width="10.5546875" style="1" customWidth="1"/>
    <col min="7954" max="7954" width="8" style="1" customWidth="1"/>
    <col min="7955" max="7958" width="10.5546875" style="1" customWidth="1"/>
    <col min="7959" max="7959" width="12.88671875" style="1" customWidth="1"/>
    <col min="7960" max="7960" width="14.109375" style="1" customWidth="1"/>
    <col min="7961" max="7961" width="13.44140625" style="1" customWidth="1"/>
    <col min="7962" max="7962" width="14" style="1" customWidth="1"/>
    <col min="7963" max="7963" width="15.6640625" style="1" customWidth="1"/>
    <col min="7964" max="7964" width="17.5546875" style="1" customWidth="1"/>
    <col min="7965" max="7965" width="16.109375" style="1" customWidth="1"/>
    <col min="7966" max="7966" width="18.109375" style="1" customWidth="1"/>
    <col min="7967" max="7978" width="19" style="1" customWidth="1"/>
    <col min="7979" max="7979" width="55.6640625" style="1" customWidth="1"/>
    <col min="7980" max="7980" width="8.33203125" style="1" customWidth="1"/>
    <col min="7981" max="7981" width="8" style="1" customWidth="1"/>
    <col min="7982" max="7982" width="8.109375" style="1" customWidth="1"/>
    <col min="7983" max="7983" width="6.88671875" style="1" customWidth="1"/>
    <col min="7984" max="7984" width="9.5546875" style="1" customWidth="1"/>
    <col min="7985" max="7985" width="6.44140625" style="1" customWidth="1"/>
    <col min="7986" max="7986" width="8.44140625" style="1" customWidth="1"/>
    <col min="7987" max="7987" width="11.44140625" style="1" customWidth="1"/>
    <col min="7988" max="7988" width="9" style="1" customWidth="1"/>
    <col min="7989" max="7989" width="7.6640625" style="1" customWidth="1"/>
    <col min="7990" max="7990" width="10.33203125" style="1" customWidth="1"/>
    <col min="7991" max="7991" width="7" style="1" customWidth="1"/>
    <col min="7992" max="7992" width="7.6640625" style="1" customWidth="1"/>
    <col min="7993" max="7993" width="10.6640625" style="1" customWidth="1"/>
    <col min="7994" max="7994" width="8.44140625" style="1" customWidth="1"/>
    <col min="7995" max="8001" width="8.33203125" style="1" customWidth="1"/>
    <col min="8002" max="8002" width="9.88671875" style="1" customWidth="1"/>
    <col min="8003" max="8003" width="7" style="1" customWidth="1"/>
    <col min="8004" max="8004" width="7.88671875" style="1" customWidth="1"/>
    <col min="8005" max="8005" width="11" style="1" customWidth="1"/>
    <col min="8006" max="8006" width="7.6640625" style="1" customWidth="1"/>
    <col min="8007" max="8007" width="8.88671875" style="1" customWidth="1"/>
    <col min="8008" max="8194" width="9.109375" style="1"/>
    <col min="8195" max="8195" width="10.88671875" style="1" customWidth="1"/>
    <col min="8196" max="8196" width="43.109375" style="1" customWidth="1"/>
    <col min="8197" max="8197" width="15.109375" style="1" customWidth="1"/>
    <col min="8198" max="8198" width="8.6640625" style="1" customWidth="1"/>
    <col min="8199" max="8199" width="8.33203125" style="1" customWidth="1"/>
    <col min="8200" max="8200" width="14.88671875" style="1" customWidth="1"/>
    <col min="8201" max="8201" width="16.44140625" style="1" customWidth="1"/>
    <col min="8202" max="8202" width="18.33203125" style="1" customWidth="1"/>
    <col min="8203" max="8203" width="16" style="1" customWidth="1"/>
    <col min="8204" max="8204" width="18.88671875" style="1" customWidth="1"/>
    <col min="8205" max="8205" width="14.5546875" style="1" customWidth="1"/>
    <col min="8206" max="8206" width="9.6640625" style="1" customWidth="1"/>
    <col min="8207" max="8207" width="10.88671875" style="1" customWidth="1"/>
    <col min="8208" max="8208" width="10" style="1" customWidth="1"/>
    <col min="8209" max="8209" width="10.5546875" style="1" customWidth="1"/>
    <col min="8210" max="8210" width="8" style="1" customWidth="1"/>
    <col min="8211" max="8214" width="10.5546875" style="1" customWidth="1"/>
    <col min="8215" max="8215" width="12.88671875" style="1" customWidth="1"/>
    <col min="8216" max="8216" width="14.109375" style="1" customWidth="1"/>
    <col min="8217" max="8217" width="13.44140625" style="1" customWidth="1"/>
    <col min="8218" max="8218" width="14" style="1" customWidth="1"/>
    <col min="8219" max="8219" width="15.6640625" style="1" customWidth="1"/>
    <col min="8220" max="8220" width="17.5546875" style="1" customWidth="1"/>
    <col min="8221" max="8221" width="16.109375" style="1" customWidth="1"/>
    <col min="8222" max="8222" width="18.109375" style="1" customWidth="1"/>
    <col min="8223" max="8234" width="19" style="1" customWidth="1"/>
    <col min="8235" max="8235" width="55.6640625" style="1" customWidth="1"/>
    <col min="8236" max="8236" width="8.33203125" style="1" customWidth="1"/>
    <col min="8237" max="8237" width="8" style="1" customWidth="1"/>
    <col min="8238" max="8238" width="8.109375" style="1" customWidth="1"/>
    <col min="8239" max="8239" width="6.88671875" style="1" customWidth="1"/>
    <col min="8240" max="8240" width="9.5546875" style="1" customWidth="1"/>
    <col min="8241" max="8241" width="6.44140625" style="1" customWidth="1"/>
    <col min="8242" max="8242" width="8.44140625" style="1" customWidth="1"/>
    <col min="8243" max="8243" width="11.44140625" style="1" customWidth="1"/>
    <col min="8244" max="8244" width="9" style="1" customWidth="1"/>
    <col min="8245" max="8245" width="7.6640625" style="1" customWidth="1"/>
    <col min="8246" max="8246" width="10.33203125" style="1" customWidth="1"/>
    <col min="8247" max="8247" width="7" style="1" customWidth="1"/>
    <col min="8248" max="8248" width="7.6640625" style="1" customWidth="1"/>
    <col min="8249" max="8249" width="10.6640625" style="1" customWidth="1"/>
    <col min="8250" max="8250" width="8.44140625" style="1" customWidth="1"/>
    <col min="8251" max="8257" width="8.33203125" style="1" customWidth="1"/>
    <col min="8258" max="8258" width="9.88671875" style="1" customWidth="1"/>
    <col min="8259" max="8259" width="7" style="1" customWidth="1"/>
    <col min="8260" max="8260" width="7.88671875" style="1" customWidth="1"/>
    <col min="8261" max="8261" width="11" style="1" customWidth="1"/>
    <col min="8262" max="8262" width="7.6640625" style="1" customWidth="1"/>
    <col min="8263" max="8263" width="8.88671875" style="1" customWidth="1"/>
    <col min="8264" max="8450" width="9.109375" style="1"/>
    <col min="8451" max="8451" width="10.88671875" style="1" customWidth="1"/>
    <col min="8452" max="8452" width="43.109375" style="1" customWidth="1"/>
    <col min="8453" max="8453" width="15.109375" style="1" customWidth="1"/>
    <col min="8454" max="8454" width="8.6640625" style="1" customWidth="1"/>
    <col min="8455" max="8455" width="8.33203125" style="1" customWidth="1"/>
    <col min="8456" max="8456" width="14.88671875" style="1" customWidth="1"/>
    <col min="8457" max="8457" width="16.44140625" style="1" customWidth="1"/>
    <col min="8458" max="8458" width="18.33203125" style="1" customWidth="1"/>
    <col min="8459" max="8459" width="16" style="1" customWidth="1"/>
    <col min="8460" max="8460" width="18.88671875" style="1" customWidth="1"/>
    <col min="8461" max="8461" width="14.5546875" style="1" customWidth="1"/>
    <col min="8462" max="8462" width="9.6640625" style="1" customWidth="1"/>
    <col min="8463" max="8463" width="10.88671875" style="1" customWidth="1"/>
    <col min="8464" max="8464" width="10" style="1" customWidth="1"/>
    <col min="8465" max="8465" width="10.5546875" style="1" customWidth="1"/>
    <col min="8466" max="8466" width="8" style="1" customWidth="1"/>
    <col min="8467" max="8470" width="10.5546875" style="1" customWidth="1"/>
    <col min="8471" max="8471" width="12.88671875" style="1" customWidth="1"/>
    <col min="8472" max="8472" width="14.109375" style="1" customWidth="1"/>
    <col min="8473" max="8473" width="13.44140625" style="1" customWidth="1"/>
    <col min="8474" max="8474" width="14" style="1" customWidth="1"/>
    <col min="8475" max="8475" width="15.6640625" style="1" customWidth="1"/>
    <col min="8476" max="8476" width="17.5546875" style="1" customWidth="1"/>
    <col min="8477" max="8477" width="16.109375" style="1" customWidth="1"/>
    <col min="8478" max="8478" width="18.109375" style="1" customWidth="1"/>
    <col min="8479" max="8490" width="19" style="1" customWidth="1"/>
    <col min="8491" max="8491" width="55.6640625" style="1" customWidth="1"/>
    <col min="8492" max="8492" width="8.33203125" style="1" customWidth="1"/>
    <col min="8493" max="8493" width="8" style="1" customWidth="1"/>
    <col min="8494" max="8494" width="8.109375" style="1" customWidth="1"/>
    <col min="8495" max="8495" width="6.88671875" style="1" customWidth="1"/>
    <col min="8496" max="8496" width="9.5546875" style="1" customWidth="1"/>
    <col min="8497" max="8497" width="6.44140625" style="1" customWidth="1"/>
    <col min="8498" max="8498" width="8.44140625" style="1" customWidth="1"/>
    <col min="8499" max="8499" width="11.44140625" style="1" customWidth="1"/>
    <col min="8500" max="8500" width="9" style="1" customWidth="1"/>
    <col min="8501" max="8501" width="7.6640625" style="1" customWidth="1"/>
    <col min="8502" max="8502" width="10.33203125" style="1" customWidth="1"/>
    <col min="8503" max="8503" width="7" style="1" customWidth="1"/>
    <col min="8504" max="8504" width="7.6640625" style="1" customWidth="1"/>
    <col min="8505" max="8505" width="10.6640625" style="1" customWidth="1"/>
    <col min="8506" max="8506" width="8.44140625" style="1" customWidth="1"/>
    <col min="8507" max="8513" width="8.33203125" style="1" customWidth="1"/>
    <col min="8514" max="8514" width="9.88671875" style="1" customWidth="1"/>
    <col min="8515" max="8515" width="7" style="1" customWidth="1"/>
    <col min="8516" max="8516" width="7.88671875" style="1" customWidth="1"/>
    <col min="8517" max="8517" width="11" style="1" customWidth="1"/>
    <col min="8518" max="8518" width="7.6640625" style="1" customWidth="1"/>
    <col min="8519" max="8519" width="8.88671875" style="1" customWidth="1"/>
    <col min="8520" max="8706" width="9.109375" style="1"/>
    <col min="8707" max="8707" width="10.88671875" style="1" customWidth="1"/>
    <col min="8708" max="8708" width="43.109375" style="1" customWidth="1"/>
    <col min="8709" max="8709" width="15.109375" style="1" customWidth="1"/>
    <col min="8710" max="8710" width="8.6640625" style="1" customWidth="1"/>
    <col min="8711" max="8711" width="8.33203125" style="1" customWidth="1"/>
    <col min="8712" max="8712" width="14.88671875" style="1" customWidth="1"/>
    <col min="8713" max="8713" width="16.44140625" style="1" customWidth="1"/>
    <col min="8714" max="8714" width="18.33203125" style="1" customWidth="1"/>
    <col min="8715" max="8715" width="16" style="1" customWidth="1"/>
    <col min="8716" max="8716" width="18.88671875" style="1" customWidth="1"/>
    <col min="8717" max="8717" width="14.5546875" style="1" customWidth="1"/>
    <col min="8718" max="8718" width="9.6640625" style="1" customWidth="1"/>
    <col min="8719" max="8719" width="10.88671875" style="1" customWidth="1"/>
    <col min="8720" max="8720" width="10" style="1" customWidth="1"/>
    <col min="8721" max="8721" width="10.5546875" style="1" customWidth="1"/>
    <col min="8722" max="8722" width="8" style="1" customWidth="1"/>
    <col min="8723" max="8726" width="10.5546875" style="1" customWidth="1"/>
    <col min="8727" max="8727" width="12.88671875" style="1" customWidth="1"/>
    <col min="8728" max="8728" width="14.109375" style="1" customWidth="1"/>
    <col min="8729" max="8729" width="13.44140625" style="1" customWidth="1"/>
    <col min="8730" max="8730" width="14" style="1" customWidth="1"/>
    <col min="8731" max="8731" width="15.6640625" style="1" customWidth="1"/>
    <col min="8732" max="8732" width="17.5546875" style="1" customWidth="1"/>
    <col min="8733" max="8733" width="16.109375" style="1" customWidth="1"/>
    <col min="8734" max="8734" width="18.109375" style="1" customWidth="1"/>
    <col min="8735" max="8746" width="19" style="1" customWidth="1"/>
    <col min="8747" max="8747" width="55.6640625" style="1" customWidth="1"/>
    <col min="8748" max="8748" width="8.33203125" style="1" customWidth="1"/>
    <col min="8749" max="8749" width="8" style="1" customWidth="1"/>
    <col min="8750" max="8750" width="8.109375" style="1" customWidth="1"/>
    <col min="8751" max="8751" width="6.88671875" style="1" customWidth="1"/>
    <col min="8752" max="8752" width="9.5546875" style="1" customWidth="1"/>
    <col min="8753" max="8753" width="6.44140625" style="1" customWidth="1"/>
    <col min="8754" max="8754" width="8.44140625" style="1" customWidth="1"/>
    <col min="8755" max="8755" width="11.44140625" style="1" customWidth="1"/>
    <col min="8756" max="8756" width="9" style="1" customWidth="1"/>
    <col min="8757" max="8757" width="7.6640625" style="1" customWidth="1"/>
    <col min="8758" max="8758" width="10.33203125" style="1" customWidth="1"/>
    <col min="8759" max="8759" width="7" style="1" customWidth="1"/>
    <col min="8760" max="8760" width="7.6640625" style="1" customWidth="1"/>
    <col min="8761" max="8761" width="10.6640625" style="1" customWidth="1"/>
    <col min="8762" max="8762" width="8.44140625" style="1" customWidth="1"/>
    <col min="8763" max="8769" width="8.33203125" style="1" customWidth="1"/>
    <col min="8770" max="8770" width="9.88671875" style="1" customWidth="1"/>
    <col min="8771" max="8771" width="7" style="1" customWidth="1"/>
    <col min="8772" max="8772" width="7.88671875" style="1" customWidth="1"/>
    <col min="8773" max="8773" width="11" style="1" customWidth="1"/>
    <col min="8774" max="8774" width="7.6640625" style="1" customWidth="1"/>
    <col min="8775" max="8775" width="8.88671875" style="1" customWidth="1"/>
    <col min="8776" max="8962" width="9.109375" style="1"/>
    <col min="8963" max="8963" width="10.88671875" style="1" customWidth="1"/>
    <col min="8964" max="8964" width="43.109375" style="1" customWidth="1"/>
    <col min="8965" max="8965" width="15.109375" style="1" customWidth="1"/>
    <col min="8966" max="8966" width="8.6640625" style="1" customWidth="1"/>
    <col min="8967" max="8967" width="8.33203125" style="1" customWidth="1"/>
    <col min="8968" max="8968" width="14.88671875" style="1" customWidth="1"/>
    <col min="8969" max="8969" width="16.44140625" style="1" customWidth="1"/>
    <col min="8970" max="8970" width="18.33203125" style="1" customWidth="1"/>
    <col min="8971" max="8971" width="16" style="1" customWidth="1"/>
    <col min="8972" max="8972" width="18.88671875" style="1" customWidth="1"/>
    <col min="8973" max="8973" width="14.5546875" style="1" customWidth="1"/>
    <col min="8974" max="8974" width="9.6640625" style="1" customWidth="1"/>
    <col min="8975" max="8975" width="10.88671875" style="1" customWidth="1"/>
    <col min="8976" max="8976" width="10" style="1" customWidth="1"/>
    <col min="8977" max="8977" width="10.5546875" style="1" customWidth="1"/>
    <col min="8978" max="8978" width="8" style="1" customWidth="1"/>
    <col min="8979" max="8982" width="10.5546875" style="1" customWidth="1"/>
    <col min="8983" max="8983" width="12.88671875" style="1" customWidth="1"/>
    <col min="8984" max="8984" width="14.109375" style="1" customWidth="1"/>
    <col min="8985" max="8985" width="13.44140625" style="1" customWidth="1"/>
    <col min="8986" max="8986" width="14" style="1" customWidth="1"/>
    <col min="8987" max="8987" width="15.6640625" style="1" customWidth="1"/>
    <col min="8988" max="8988" width="17.5546875" style="1" customWidth="1"/>
    <col min="8989" max="8989" width="16.109375" style="1" customWidth="1"/>
    <col min="8990" max="8990" width="18.109375" style="1" customWidth="1"/>
    <col min="8991" max="9002" width="19" style="1" customWidth="1"/>
    <col min="9003" max="9003" width="55.6640625" style="1" customWidth="1"/>
    <col min="9004" max="9004" width="8.33203125" style="1" customWidth="1"/>
    <col min="9005" max="9005" width="8" style="1" customWidth="1"/>
    <col min="9006" max="9006" width="8.109375" style="1" customWidth="1"/>
    <col min="9007" max="9007" width="6.88671875" style="1" customWidth="1"/>
    <col min="9008" max="9008" width="9.5546875" style="1" customWidth="1"/>
    <col min="9009" max="9009" width="6.44140625" style="1" customWidth="1"/>
    <col min="9010" max="9010" width="8.44140625" style="1" customWidth="1"/>
    <col min="9011" max="9011" width="11.44140625" style="1" customWidth="1"/>
    <col min="9012" max="9012" width="9" style="1" customWidth="1"/>
    <col min="9013" max="9013" width="7.6640625" style="1" customWidth="1"/>
    <col min="9014" max="9014" width="10.33203125" style="1" customWidth="1"/>
    <col min="9015" max="9015" width="7" style="1" customWidth="1"/>
    <col min="9016" max="9016" width="7.6640625" style="1" customWidth="1"/>
    <col min="9017" max="9017" width="10.6640625" style="1" customWidth="1"/>
    <col min="9018" max="9018" width="8.44140625" style="1" customWidth="1"/>
    <col min="9019" max="9025" width="8.33203125" style="1" customWidth="1"/>
    <col min="9026" max="9026" width="9.88671875" style="1" customWidth="1"/>
    <col min="9027" max="9027" width="7" style="1" customWidth="1"/>
    <col min="9028" max="9028" width="7.88671875" style="1" customWidth="1"/>
    <col min="9029" max="9029" width="11" style="1" customWidth="1"/>
    <col min="9030" max="9030" width="7.6640625" style="1" customWidth="1"/>
    <col min="9031" max="9031" width="8.88671875" style="1" customWidth="1"/>
    <col min="9032" max="9218" width="9.109375" style="1"/>
    <col min="9219" max="9219" width="10.88671875" style="1" customWidth="1"/>
    <col min="9220" max="9220" width="43.109375" style="1" customWidth="1"/>
    <col min="9221" max="9221" width="15.109375" style="1" customWidth="1"/>
    <col min="9222" max="9222" width="8.6640625" style="1" customWidth="1"/>
    <col min="9223" max="9223" width="8.33203125" style="1" customWidth="1"/>
    <col min="9224" max="9224" width="14.88671875" style="1" customWidth="1"/>
    <col min="9225" max="9225" width="16.44140625" style="1" customWidth="1"/>
    <col min="9226" max="9226" width="18.33203125" style="1" customWidth="1"/>
    <col min="9227" max="9227" width="16" style="1" customWidth="1"/>
    <col min="9228" max="9228" width="18.88671875" style="1" customWidth="1"/>
    <col min="9229" max="9229" width="14.5546875" style="1" customWidth="1"/>
    <col min="9230" max="9230" width="9.6640625" style="1" customWidth="1"/>
    <col min="9231" max="9231" width="10.88671875" style="1" customWidth="1"/>
    <col min="9232" max="9232" width="10" style="1" customWidth="1"/>
    <col min="9233" max="9233" width="10.5546875" style="1" customWidth="1"/>
    <col min="9234" max="9234" width="8" style="1" customWidth="1"/>
    <col min="9235" max="9238" width="10.5546875" style="1" customWidth="1"/>
    <col min="9239" max="9239" width="12.88671875" style="1" customWidth="1"/>
    <col min="9240" max="9240" width="14.109375" style="1" customWidth="1"/>
    <col min="9241" max="9241" width="13.44140625" style="1" customWidth="1"/>
    <col min="9242" max="9242" width="14" style="1" customWidth="1"/>
    <col min="9243" max="9243" width="15.6640625" style="1" customWidth="1"/>
    <col min="9244" max="9244" width="17.5546875" style="1" customWidth="1"/>
    <col min="9245" max="9245" width="16.109375" style="1" customWidth="1"/>
    <col min="9246" max="9246" width="18.109375" style="1" customWidth="1"/>
    <col min="9247" max="9258" width="19" style="1" customWidth="1"/>
    <col min="9259" max="9259" width="55.6640625" style="1" customWidth="1"/>
    <col min="9260" max="9260" width="8.33203125" style="1" customWidth="1"/>
    <col min="9261" max="9261" width="8" style="1" customWidth="1"/>
    <col min="9262" max="9262" width="8.109375" style="1" customWidth="1"/>
    <col min="9263" max="9263" width="6.88671875" style="1" customWidth="1"/>
    <col min="9264" max="9264" width="9.5546875" style="1" customWidth="1"/>
    <col min="9265" max="9265" width="6.44140625" style="1" customWidth="1"/>
    <col min="9266" max="9266" width="8.44140625" style="1" customWidth="1"/>
    <col min="9267" max="9267" width="11.44140625" style="1" customWidth="1"/>
    <col min="9268" max="9268" width="9" style="1" customWidth="1"/>
    <col min="9269" max="9269" width="7.6640625" style="1" customWidth="1"/>
    <col min="9270" max="9270" width="10.33203125" style="1" customWidth="1"/>
    <col min="9271" max="9271" width="7" style="1" customWidth="1"/>
    <col min="9272" max="9272" width="7.6640625" style="1" customWidth="1"/>
    <col min="9273" max="9273" width="10.6640625" style="1" customWidth="1"/>
    <col min="9274" max="9274" width="8.44140625" style="1" customWidth="1"/>
    <col min="9275" max="9281" width="8.33203125" style="1" customWidth="1"/>
    <col min="9282" max="9282" width="9.88671875" style="1" customWidth="1"/>
    <col min="9283" max="9283" width="7" style="1" customWidth="1"/>
    <col min="9284" max="9284" width="7.88671875" style="1" customWidth="1"/>
    <col min="9285" max="9285" width="11" style="1" customWidth="1"/>
    <col min="9286" max="9286" width="7.6640625" style="1" customWidth="1"/>
    <col min="9287" max="9287" width="8.88671875" style="1" customWidth="1"/>
    <col min="9288" max="9474" width="9.109375" style="1"/>
    <col min="9475" max="9475" width="10.88671875" style="1" customWidth="1"/>
    <col min="9476" max="9476" width="43.109375" style="1" customWidth="1"/>
    <col min="9477" max="9477" width="15.109375" style="1" customWidth="1"/>
    <col min="9478" max="9478" width="8.6640625" style="1" customWidth="1"/>
    <col min="9479" max="9479" width="8.33203125" style="1" customWidth="1"/>
    <col min="9480" max="9480" width="14.88671875" style="1" customWidth="1"/>
    <col min="9481" max="9481" width="16.44140625" style="1" customWidth="1"/>
    <col min="9482" max="9482" width="18.33203125" style="1" customWidth="1"/>
    <col min="9483" max="9483" width="16" style="1" customWidth="1"/>
    <col min="9484" max="9484" width="18.88671875" style="1" customWidth="1"/>
    <col min="9485" max="9485" width="14.5546875" style="1" customWidth="1"/>
    <col min="9486" max="9486" width="9.6640625" style="1" customWidth="1"/>
    <col min="9487" max="9487" width="10.88671875" style="1" customWidth="1"/>
    <col min="9488" max="9488" width="10" style="1" customWidth="1"/>
    <col min="9489" max="9489" width="10.5546875" style="1" customWidth="1"/>
    <col min="9490" max="9490" width="8" style="1" customWidth="1"/>
    <col min="9491" max="9494" width="10.5546875" style="1" customWidth="1"/>
    <col min="9495" max="9495" width="12.88671875" style="1" customWidth="1"/>
    <col min="9496" max="9496" width="14.109375" style="1" customWidth="1"/>
    <col min="9497" max="9497" width="13.44140625" style="1" customWidth="1"/>
    <col min="9498" max="9498" width="14" style="1" customWidth="1"/>
    <col min="9499" max="9499" width="15.6640625" style="1" customWidth="1"/>
    <col min="9500" max="9500" width="17.5546875" style="1" customWidth="1"/>
    <col min="9501" max="9501" width="16.109375" style="1" customWidth="1"/>
    <col min="9502" max="9502" width="18.109375" style="1" customWidth="1"/>
    <col min="9503" max="9514" width="19" style="1" customWidth="1"/>
    <col min="9515" max="9515" width="55.6640625" style="1" customWidth="1"/>
    <col min="9516" max="9516" width="8.33203125" style="1" customWidth="1"/>
    <col min="9517" max="9517" width="8" style="1" customWidth="1"/>
    <col min="9518" max="9518" width="8.109375" style="1" customWidth="1"/>
    <col min="9519" max="9519" width="6.88671875" style="1" customWidth="1"/>
    <col min="9520" max="9520" width="9.5546875" style="1" customWidth="1"/>
    <col min="9521" max="9521" width="6.44140625" style="1" customWidth="1"/>
    <col min="9522" max="9522" width="8.44140625" style="1" customWidth="1"/>
    <col min="9523" max="9523" width="11.44140625" style="1" customWidth="1"/>
    <col min="9524" max="9524" width="9" style="1" customWidth="1"/>
    <col min="9525" max="9525" width="7.6640625" style="1" customWidth="1"/>
    <col min="9526" max="9526" width="10.33203125" style="1" customWidth="1"/>
    <col min="9527" max="9527" width="7" style="1" customWidth="1"/>
    <col min="9528" max="9528" width="7.6640625" style="1" customWidth="1"/>
    <col min="9529" max="9529" width="10.6640625" style="1" customWidth="1"/>
    <col min="9530" max="9530" width="8.44140625" style="1" customWidth="1"/>
    <col min="9531" max="9537" width="8.33203125" style="1" customWidth="1"/>
    <col min="9538" max="9538" width="9.88671875" style="1" customWidth="1"/>
    <col min="9539" max="9539" width="7" style="1" customWidth="1"/>
    <col min="9540" max="9540" width="7.88671875" style="1" customWidth="1"/>
    <col min="9541" max="9541" width="11" style="1" customWidth="1"/>
    <col min="9542" max="9542" width="7.6640625" style="1" customWidth="1"/>
    <col min="9543" max="9543" width="8.88671875" style="1" customWidth="1"/>
    <col min="9544" max="9730" width="9.109375" style="1"/>
    <col min="9731" max="9731" width="10.88671875" style="1" customWidth="1"/>
    <col min="9732" max="9732" width="43.109375" style="1" customWidth="1"/>
    <col min="9733" max="9733" width="15.109375" style="1" customWidth="1"/>
    <col min="9734" max="9734" width="8.6640625" style="1" customWidth="1"/>
    <col min="9735" max="9735" width="8.33203125" style="1" customWidth="1"/>
    <col min="9736" max="9736" width="14.88671875" style="1" customWidth="1"/>
    <col min="9737" max="9737" width="16.44140625" style="1" customWidth="1"/>
    <col min="9738" max="9738" width="18.33203125" style="1" customWidth="1"/>
    <col min="9739" max="9739" width="16" style="1" customWidth="1"/>
    <col min="9740" max="9740" width="18.88671875" style="1" customWidth="1"/>
    <col min="9741" max="9741" width="14.5546875" style="1" customWidth="1"/>
    <col min="9742" max="9742" width="9.6640625" style="1" customWidth="1"/>
    <col min="9743" max="9743" width="10.88671875" style="1" customWidth="1"/>
    <col min="9744" max="9744" width="10" style="1" customWidth="1"/>
    <col min="9745" max="9745" width="10.5546875" style="1" customWidth="1"/>
    <col min="9746" max="9746" width="8" style="1" customWidth="1"/>
    <col min="9747" max="9750" width="10.5546875" style="1" customWidth="1"/>
    <col min="9751" max="9751" width="12.88671875" style="1" customWidth="1"/>
    <col min="9752" max="9752" width="14.109375" style="1" customWidth="1"/>
    <col min="9753" max="9753" width="13.44140625" style="1" customWidth="1"/>
    <col min="9754" max="9754" width="14" style="1" customWidth="1"/>
    <col min="9755" max="9755" width="15.6640625" style="1" customWidth="1"/>
    <col min="9756" max="9756" width="17.5546875" style="1" customWidth="1"/>
    <col min="9757" max="9757" width="16.109375" style="1" customWidth="1"/>
    <col min="9758" max="9758" width="18.109375" style="1" customWidth="1"/>
    <col min="9759" max="9770" width="19" style="1" customWidth="1"/>
    <col min="9771" max="9771" width="55.6640625" style="1" customWidth="1"/>
    <col min="9772" max="9772" width="8.33203125" style="1" customWidth="1"/>
    <col min="9773" max="9773" width="8" style="1" customWidth="1"/>
    <col min="9774" max="9774" width="8.109375" style="1" customWidth="1"/>
    <col min="9775" max="9775" width="6.88671875" style="1" customWidth="1"/>
    <col min="9776" max="9776" width="9.5546875" style="1" customWidth="1"/>
    <col min="9777" max="9777" width="6.44140625" style="1" customWidth="1"/>
    <col min="9778" max="9778" width="8.44140625" style="1" customWidth="1"/>
    <col min="9779" max="9779" width="11.44140625" style="1" customWidth="1"/>
    <col min="9780" max="9780" width="9" style="1" customWidth="1"/>
    <col min="9781" max="9781" width="7.6640625" style="1" customWidth="1"/>
    <col min="9782" max="9782" width="10.33203125" style="1" customWidth="1"/>
    <col min="9783" max="9783" width="7" style="1" customWidth="1"/>
    <col min="9784" max="9784" width="7.6640625" style="1" customWidth="1"/>
    <col min="9785" max="9785" width="10.6640625" style="1" customWidth="1"/>
    <col min="9786" max="9786" width="8.44140625" style="1" customWidth="1"/>
    <col min="9787" max="9793" width="8.33203125" style="1" customWidth="1"/>
    <col min="9794" max="9794" width="9.88671875" style="1" customWidth="1"/>
    <col min="9795" max="9795" width="7" style="1" customWidth="1"/>
    <col min="9796" max="9796" width="7.88671875" style="1" customWidth="1"/>
    <col min="9797" max="9797" width="11" style="1" customWidth="1"/>
    <col min="9798" max="9798" width="7.6640625" style="1" customWidth="1"/>
    <col min="9799" max="9799" width="8.88671875" style="1" customWidth="1"/>
    <col min="9800" max="9986" width="9.109375" style="1"/>
    <col min="9987" max="9987" width="10.88671875" style="1" customWidth="1"/>
    <col min="9988" max="9988" width="43.109375" style="1" customWidth="1"/>
    <col min="9989" max="9989" width="15.109375" style="1" customWidth="1"/>
    <col min="9990" max="9990" width="8.6640625" style="1" customWidth="1"/>
    <col min="9991" max="9991" width="8.33203125" style="1" customWidth="1"/>
    <col min="9992" max="9992" width="14.88671875" style="1" customWidth="1"/>
    <col min="9993" max="9993" width="16.44140625" style="1" customWidth="1"/>
    <col min="9994" max="9994" width="18.33203125" style="1" customWidth="1"/>
    <col min="9995" max="9995" width="16" style="1" customWidth="1"/>
    <col min="9996" max="9996" width="18.88671875" style="1" customWidth="1"/>
    <col min="9997" max="9997" width="14.5546875" style="1" customWidth="1"/>
    <col min="9998" max="9998" width="9.6640625" style="1" customWidth="1"/>
    <col min="9999" max="9999" width="10.88671875" style="1" customWidth="1"/>
    <col min="10000" max="10000" width="10" style="1" customWidth="1"/>
    <col min="10001" max="10001" width="10.5546875" style="1" customWidth="1"/>
    <col min="10002" max="10002" width="8" style="1" customWidth="1"/>
    <col min="10003" max="10006" width="10.5546875" style="1" customWidth="1"/>
    <col min="10007" max="10007" width="12.88671875" style="1" customWidth="1"/>
    <col min="10008" max="10008" width="14.109375" style="1" customWidth="1"/>
    <col min="10009" max="10009" width="13.44140625" style="1" customWidth="1"/>
    <col min="10010" max="10010" width="14" style="1" customWidth="1"/>
    <col min="10011" max="10011" width="15.6640625" style="1" customWidth="1"/>
    <col min="10012" max="10012" width="17.5546875" style="1" customWidth="1"/>
    <col min="10013" max="10013" width="16.109375" style="1" customWidth="1"/>
    <col min="10014" max="10014" width="18.109375" style="1" customWidth="1"/>
    <col min="10015" max="10026" width="19" style="1" customWidth="1"/>
    <col min="10027" max="10027" width="55.6640625" style="1" customWidth="1"/>
    <col min="10028" max="10028" width="8.33203125" style="1" customWidth="1"/>
    <col min="10029" max="10029" width="8" style="1" customWidth="1"/>
    <col min="10030" max="10030" width="8.109375" style="1" customWidth="1"/>
    <col min="10031" max="10031" width="6.88671875" style="1" customWidth="1"/>
    <col min="10032" max="10032" width="9.5546875" style="1" customWidth="1"/>
    <col min="10033" max="10033" width="6.44140625" style="1" customWidth="1"/>
    <col min="10034" max="10034" width="8.44140625" style="1" customWidth="1"/>
    <col min="10035" max="10035" width="11.44140625" style="1" customWidth="1"/>
    <col min="10036" max="10036" width="9" style="1" customWidth="1"/>
    <col min="10037" max="10037" width="7.6640625" style="1" customWidth="1"/>
    <col min="10038" max="10038" width="10.33203125" style="1" customWidth="1"/>
    <col min="10039" max="10039" width="7" style="1" customWidth="1"/>
    <col min="10040" max="10040" width="7.6640625" style="1" customWidth="1"/>
    <col min="10041" max="10041" width="10.6640625" style="1" customWidth="1"/>
    <col min="10042" max="10042" width="8.44140625" style="1" customWidth="1"/>
    <col min="10043" max="10049" width="8.33203125" style="1" customWidth="1"/>
    <col min="10050" max="10050" width="9.88671875" style="1" customWidth="1"/>
    <col min="10051" max="10051" width="7" style="1" customWidth="1"/>
    <col min="10052" max="10052" width="7.88671875" style="1" customWidth="1"/>
    <col min="10053" max="10053" width="11" style="1" customWidth="1"/>
    <col min="10054" max="10054" width="7.6640625" style="1" customWidth="1"/>
    <col min="10055" max="10055" width="8.88671875" style="1" customWidth="1"/>
    <col min="10056" max="10242" width="9.109375" style="1"/>
    <col min="10243" max="10243" width="10.88671875" style="1" customWidth="1"/>
    <col min="10244" max="10244" width="43.109375" style="1" customWidth="1"/>
    <col min="10245" max="10245" width="15.109375" style="1" customWidth="1"/>
    <col min="10246" max="10246" width="8.6640625" style="1" customWidth="1"/>
    <col min="10247" max="10247" width="8.33203125" style="1" customWidth="1"/>
    <col min="10248" max="10248" width="14.88671875" style="1" customWidth="1"/>
    <col min="10249" max="10249" width="16.44140625" style="1" customWidth="1"/>
    <col min="10250" max="10250" width="18.33203125" style="1" customWidth="1"/>
    <col min="10251" max="10251" width="16" style="1" customWidth="1"/>
    <col min="10252" max="10252" width="18.88671875" style="1" customWidth="1"/>
    <col min="10253" max="10253" width="14.5546875" style="1" customWidth="1"/>
    <col min="10254" max="10254" width="9.6640625" style="1" customWidth="1"/>
    <col min="10255" max="10255" width="10.88671875" style="1" customWidth="1"/>
    <col min="10256" max="10256" width="10" style="1" customWidth="1"/>
    <col min="10257" max="10257" width="10.5546875" style="1" customWidth="1"/>
    <col min="10258" max="10258" width="8" style="1" customWidth="1"/>
    <col min="10259" max="10262" width="10.5546875" style="1" customWidth="1"/>
    <col min="10263" max="10263" width="12.88671875" style="1" customWidth="1"/>
    <col min="10264" max="10264" width="14.109375" style="1" customWidth="1"/>
    <col min="10265" max="10265" width="13.44140625" style="1" customWidth="1"/>
    <col min="10266" max="10266" width="14" style="1" customWidth="1"/>
    <col min="10267" max="10267" width="15.6640625" style="1" customWidth="1"/>
    <col min="10268" max="10268" width="17.5546875" style="1" customWidth="1"/>
    <col min="10269" max="10269" width="16.109375" style="1" customWidth="1"/>
    <col min="10270" max="10270" width="18.109375" style="1" customWidth="1"/>
    <col min="10271" max="10282" width="19" style="1" customWidth="1"/>
    <col min="10283" max="10283" width="55.6640625" style="1" customWidth="1"/>
    <col min="10284" max="10284" width="8.33203125" style="1" customWidth="1"/>
    <col min="10285" max="10285" width="8" style="1" customWidth="1"/>
    <col min="10286" max="10286" width="8.109375" style="1" customWidth="1"/>
    <col min="10287" max="10287" width="6.88671875" style="1" customWidth="1"/>
    <col min="10288" max="10288" width="9.5546875" style="1" customWidth="1"/>
    <col min="10289" max="10289" width="6.44140625" style="1" customWidth="1"/>
    <col min="10290" max="10290" width="8.44140625" style="1" customWidth="1"/>
    <col min="10291" max="10291" width="11.44140625" style="1" customWidth="1"/>
    <col min="10292" max="10292" width="9" style="1" customWidth="1"/>
    <col min="10293" max="10293" width="7.6640625" style="1" customWidth="1"/>
    <col min="10294" max="10294" width="10.33203125" style="1" customWidth="1"/>
    <col min="10295" max="10295" width="7" style="1" customWidth="1"/>
    <col min="10296" max="10296" width="7.6640625" style="1" customWidth="1"/>
    <col min="10297" max="10297" width="10.6640625" style="1" customWidth="1"/>
    <col min="10298" max="10298" width="8.44140625" style="1" customWidth="1"/>
    <col min="10299" max="10305" width="8.33203125" style="1" customWidth="1"/>
    <col min="10306" max="10306" width="9.88671875" style="1" customWidth="1"/>
    <col min="10307" max="10307" width="7" style="1" customWidth="1"/>
    <col min="10308" max="10308" width="7.88671875" style="1" customWidth="1"/>
    <col min="10309" max="10309" width="11" style="1" customWidth="1"/>
    <col min="10310" max="10310" width="7.6640625" style="1" customWidth="1"/>
    <col min="10311" max="10311" width="8.88671875" style="1" customWidth="1"/>
    <col min="10312" max="10498" width="9.109375" style="1"/>
    <col min="10499" max="10499" width="10.88671875" style="1" customWidth="1"/>
    <col min="10500" max="10500" width="43.109375" style="1" customWidth="1"/>
    <col min="10501" max="10501" width="15.109375" style="1" customWidth="1"/>
    <col min="10502" max="10502" width="8.6640625" style="1" customWidth="1"/>
    <col min="10503" max="10503" width="8.33203125" style="1" customWidth="1"/>
    <col min="10504" max="10504" width="14.88671875" style="1" customWidth="1"/>
    <col min="10505" max="10505" width="16.44140625" style="1" customWidth="1"/>
    <col min="10506" max="10506" width="18.33203125" style="1" customWidth="1"/>
    <col min="10507" max="10507" width="16" style="1" customWidth="1"/>
    <col min="10508" max="10508" width="18.88671875" style="1" customWidth="1"/>
    <col min="10509" max="10509" width="14.5546875" style="1" customWidth="1"/>
    <col min="10510" max="10510" width="9.6640625" style="1" customWidth="1"/>
    <col min="10511" max="10511" width="10.88671875" style="1" customWidth="1"/>
    <col min="10512" max="10512" width="10" style="1" customWidth="1"/>
    <col min="10513" max="10513" width="10.5546875" style="1" customWidth="1"/>
    <col min="10514" max="10514" width="8" style="1" customWidth="1"/>
    <col min="10515" max="10518" width="10.5546875" style="1" customWidth="1"/>
    <col min="10519" max="10519" width="12.88671875" style="1" customWidth="1"/>
    <col min="10520" max="10520" width="14.109375" style="1" customWidth="1"/>
    <col min="10521" max="10521" width="13.44140625" style="1" customWidth="1"/>
    <col min="10522" max="10522" width="14" style="1" customWidth="1"/>
    <col min="10523" max="10523" width="15.6640625" style="1" customWidth="1"/>
    <col min="10524" max="10524" width="17.5546875" style="1" customWidth="1"/>
    <col min="10525" max="10525" width="16.109375" style="1" customWidth="1"/>
    <col min="10526" max="10526" width="18.109375" style="1" customWidth="1"/>
    <col min="10527" max="10538" width="19" style="1" customWidth="1"/>
    <col min="10539" max="10539" width="55.6640625" style="1" customWidth="1"/>
    <col min="10540" max="10540" width="8.33203125" style="1" customWidth="1"/>
    <col min="10541" max="10541" width="8" style="1" customWidth="1"/>
    <col min="10542" max="10542" width="8.109375" style="1" customWidth="1"/>
    <col min="10543" max="10543" width="6.88671875" style="1" customWidth="1"/>
    <col min="10544" max="10544" width="9.5546875" style="1" customWidth="1"/>
    <col min="10545" max="10545" width="6.44140625" style="1" customWidth="1"/>
    <col min="10546" max="10546" width="8.44140625" style="1" customWidth="1"/>
    <col min="10547" max="10547" width="11.44140625" style="1" customWidth="1"/>
    <col min="10548" max="10548" width="9" style="1" customWidth="1"/>
    <col min="10549" max="10549" width="7.6640625" style="1" customWidth="1"/>
    <col min="10550" max="10550" width="10.33203125" style="1" customWidth="1"/>
    <col min="10551" max="10551" width="7" style="1" customWidth="1"/>
    <col min="10552" max="10552" width="7.6640625" style="1" customWidth="1"/>
    <col min="10553" max="10553" width="10.6640625" style="1" customWidth="1"/>
    <col min="10554" max="10554" width="8.44140625" style="1" customWidth="1"/>
    <col min="10555" max="10561" width="8.33203125" style="1" customWidth="1"/>
    <col min="10562" max="10562" width="9.88671875" style="1" customWidth="1"/>
    <col min="10563" max="10563" width="7" style="1" customWidth="1"/>
    <col min="10564" max="10564" width="7.88671875" style="1" customWidth="1"/>
    <col min="10565" max="10565" width="11" style="1" customWidth="1"/>
    <col min="10566" max="10566" width="7.6640625" style="1" customWidth="1"/>
    <col min="10567" max="10567" width="8.88671875" style="1" customWidth="1"/>
    <col min="10568" max="10754" width="9.109375" style="1"/>
    <col min="10755" max="10755" width="10.88671875" style="1" customWidth="1"/>
    <col min="10756" max="10756" width="43.109375" style="1" customWidth="1"/>
    <col min="10757" max="10757" width="15.109375" style="1" customWidth="1"/>
    <col min="10758" max="10758" width="8.6640625" style="1" customWidth="1"/>
    <col min="10759" max="10759" width="8.33203125" style="1" customWidth="1"/>
    <col min="10760" max="10760" width="14.88671875" style="1" customWidth="1"/>
    <col min="10761" max="10761" width="16.44140625" style="1" customWidth="1"/>
    <col min="10762" max="10762" width="18.33203125" style="1" customWidth="1"/>
    <col min="10763" max="10763" width="16" style="1" customWidth="1"/>
    <col min="10764" max="10764" width="18.88671875" style="1" customWidth="1"/>
    <col min="10765" max="10765" width="14.5546875" style="1" customWidth="1"/>
    <col min="10766" max="10766" width="9.6640625" style="1" customWidth="1"/>
    <col min="10767" max="10767" width="10.88671875" style="1" customWidth="1"/>
    <col min="10768" max="10768" width="10" style="1" customWidth="1"/>
    <col min="10769" max="10769" width="10.5546875" style="1" customWidth="1"/>
    <col min="10770" max="10770" width="8" style="1" customWidth="1"/>
    <col min="10771" max="10774" width="10.5546875" style="1" customWidth="1"/>
    <col min="10775" max="10775" width="12.88671875" style="1" customWidth="1"/>
    <col min="10776" max="10776" width="14.109375" style="1" customWidth="1"/>
    <col min="10777" max="10777" width="13.44140625" style="1" customWidth="1"/>
    <col min="10778" max="10778" width="14" style="1" customWidth="1"/>
    <col min="10779" max="10779" width="15.6640625" style="1" customWidth="1"/>
    <col min="10780" max="10780" width="17.5546875" style="1" customWidth="1"/>
    <col min="10781" max="10781" width="16.109375" style="1" customWidth="1"/>
    <col min="10782" max="10782" width="18.109375" style="1" customWidth="1"/>
    <col min="10783" max="10794" width="19" style="1" customWidth="1"/>
    <col min="10795" max="10795" width="55.6640625" style="1" customWidth="1"/>
    <col min="10796" max="10796" width="8.33203125" style="1" customWidth="1"/>
    <col min="10797" max="10797" width="8" style="1" customWidth="1"/>
    <col min="10798" max="10798" width="8.109375" style="1" customWidth="1"/>
    <col min="10799" max="10799" width="6.88671875" style="1" customWidth="1"/>
    <col min="10800" max="10800" width="9.5546875" style="1" customWidth="1"/>
    <col min="10801" max="10801" width="6.44140625" style="1" customWidth="1"/>
    <col min="10802" max="10802" width="8.44140625" style="1" customWidth="1"/>
    <col min="10803" max="10803" width="11.44140625" style="1" customWidth="1"/>
    <col min="10804" max="10804" width="9" style="1" customWidth="1"/>
    <col min="10805" max="10805" width="7.6640625" style="1" customWidth="1"/>
    <col min="10806" max="10806" width="10.33203125" style="1" customWidth="1"/>
    <col min="10807" max="10807" width="7" style="1" customWidth="1"/>
    <col min="10808" max="10808" width="7.6640625" style="1" customWidth="1"/>
    <col min="10809" max="10809" width="10.6640625" style="1" customWidth="1"/>
    <col min="10810" max="10810" width="8.44140625" style="1" customWidth="1"/>
    <col min="10811" max="10817" width="8.33203125" style="1" customWidth="1"/>
    <col min="10818" max="10818" width="9.88671875" style="1" customWidth="1"/>
    <col min="10819" max="10819" width="7" style="1" customWidth="1"/>
    <col min="10820" max="10820" width="7.88671875" style="1" customWidth="1"/>
    <col min="10821" max="10821" width="11" style="1" customWidth="1"/>
    <col min="10822" max="10822" width="7.6640625" style="1" customWidth="1"/>
    <col min="10823" max="10823" width="8.88671875" style="1" customWidth="1"/>
    <col min="10824" max="11010" width="9.109375" style="1"/>
    <col min="11011" max="11011" width="10.88671875" style="1" customWidth="1"/>
    <col min="11012" max="11012" width="43.109375" style="1" customWidth="1"/>
    <col min="11013" max="11013" width="15.109375" style="1" customWidth="1"/>
    <col min="11014" max="11014" width="8.6640625" style="1" customWidth="1"/>
    <col min="11015" max="11015" width="8.33203125" style="1" customWidth="1"/>
    <col min="11016" max="11016" width="14.88671875" style="1" customWidth="1"/>
    <col min="11017" max="11017" width="16.44140625" style="1" customWidth="1"/>
    <col min="11018" max="11018" width="18.33203125" style="1" customWidth="1"/>
    <col min="11019" max="11019" width="16" style="1" customWidth="1"/>
    <col min="11020" max="11020" width="18.88671875" style="1" customWidth="1"/>
    <col min="11021" max="11021" width="14.5546875" style="1" customWidth="1"/>
    <col min="11022" max="11022" width="9.6640625" style="1" customWidth="1"/>
    <col min="11023" max="11023" width="10.88671875" style="1" customWidth="1"/>
    <col min="11024" max="11024" width="10" style="1" customWidth="1"/>
    <col min="11025" max="11025" width="10.5546875" style="1" customWidth="1"/>
    <col min="11026" max="11026" width="8" style="1" customWidth="1"/>
    <col min="11027" max="11030" width="10.5546875" style="1" customWidth="1"/>
    <col min="11031" max="11031" width="12.88671875" style="1" customWidth="1"/>
    <col min="11032" max="11032" width="14.109375" style="1" customWidth="1"/>
    <col min="11033" max="11033" width="13.44140625" style="1" customWidth="1"/>
    <col min="11034" max="11034" width="14" style="1" customWidth="1"/>
    <col min="11035" max="11035" width="15.6640625" style="1" customWidth="1"/>
    <col min="11036" max="11036" width="17.5546875" style="1" customWidth="1"/>
    <col min="11037" max="11037" width="16.109375" style="1" customWidth="1"/>
    <col min="11038" max="11038" width="18.109375" style="1" customWidth="1"/>
    <col min="11039" max="11050" width="19" style="1" customWidth="1"/>
    <col min="11051" max="11051" width="55.6640625" style="1" customWidth="1"/>
    <col min="11052" max="11052" width="8.33203125" style="1" customWidth="1"/>
    <col min="11053" max="11053" width="8" style="1" customWidth="1"/>
    <col min="11054" max="11054" width="8.109375" style="1" customWidth="1"/>
    <col min="11055" max="11055" width="6.88671875" style="1" customWidth="1"/>
    <col min="11056" max="11056" width="9.5546875" style="1" customWidth="1"/>
    <col min="11057" max="11057" width="6.44140625" style="1" customWidth="1"/>
    <col min="11058" max="11058" width="8.44140625" style="1" customWidth="1"/>
    <col min="11059" max="11059" width="11.44140625" style="1" customWidth="1"/>
    <col min="11060" max="11060" width="9" style="1" customWidth="1"/>
    <col min="11061" max="11061" width="7.6640625" style="1" customWidth="1"/>
    <col min="11062" max="11062" width="10.33203125" style="1" customWidth="1"/>
    <col min="11063" max="11063" width="7" style="1" customWidth="1"/>
    <col min="11064" max="11064" width="7.6640625" style="1" customWidth="1"/>
    <col min="11065" max="11065" width="10.6640625" style="1" customWidth="1"/>
    <col min="11066" max="11066" width="8.44140625" style="1" customWidth="1"/>
    <col min="11067" max="11073" width="8.33203125" style="1" customWidth="1"/>
    <col min="11074" max="11074" width="9.88671875" style="1" customWidth="1"/>
    <col min="11075" max="11075" width="7" style="1" customWidth="1"/>
    <col min="11076" max="11076" width="7.88671875" style="1" customWidth="1"/>
    <col min="11077" max="11077" width="11" style="1" customWidth="1"/>
    <col min="11078" max="11078" width="7.6640625" style="1" customWidth="1"/>
    <col min="11079" max="11079" width="8.88671875" style="1" customWidth="1"/>
    <col min="11080" max="11266" width="9.109375" style="1"/>
    <col min="11267" max="11267" width="10.88671875" style="1" customWidth="1"/>
    <col min="11268" max="11268" width="43.109375" style="1" customWidth="1"/>
    <col min="11269" max="11269" width="15.109375" style="1" customWidth="1"/>
    <col min="11270" max="11270" width="8.6640625" style="1" customWidth="1"/>
    <col min="11271" max="11271" width="8.33203125" style="1" customWidth="1"/>
    <col min="11272" max="11272" width="14.88671875" style="1" customWidth="1"/>
    <col min="11273" max="11273" width="16.44140625" style="1" customWidth="1"/>
    <col min="11274" max="11274" width="18.33203125" style="1" customWidth="1"/>
    <col min="11275" max="11275" width="16" style="1" customWidth="1"/>
    <col min="11276" max="11276" width="18.88671875" style="1" customWidth="1"/>
    <col min="11277" max="11277" width="14.5546875" style="1" customWidth="1"/>
    <col min="11278" max="11278" width="9.6640625" style="1" customWidth="1"/>
    <col min="11279" max="11279" width="10.88671875" style="1" customWidth="1"/>
    <col min="11280" max="11280" width="10" style="1" customWidth="1"/>
    <col min="11281" max="11281" width="10.5546875" style="1" customWidth="1"/>
    <col min="11282" max="11282" width="8" style="1" customWidth="1"/>
    <col min="11283" max="11286" width="10.5546875" style="1" customWidth="1"/>
    <col min="11287" max="11287" width="12.88671875" style="1" customWidth="1"/>
    <col min="11288" max="11288" width="14.109375" style="1" customWidth="1"/>
    <col min="11289" max="11289" width="13.44140625" style="1" customWidth="1"/>
    <col min="11290" max="11290" width="14" style="1" customWidth="1"/>
    <col min="11291" max="11291" width="15.6640625" style="1" customWidth="1"/>
    <col min="11292" max="11292" width="17.5546875" style="1" customWidth="1"/>
    <col min="11293" max="11293" width="16.109375" style="1" customWidth="1"/>
    <col min="11294" max="11294" width="18.109375" style="1" customWidth="1"/>
    <col min="11295" max="11306" width="19" style="1" customWidth="1"/>
    <col min="11307" max="11307" width="55.6640625" style="1" customWidth="1"/>
    <col min="11308" max="11308" width="8.33203125" style="1" customWidth="1"/>
    <col min="11309" max="11309" width="8" style="1" customWidth="1"/>
    <col min="11310" max="11310" width="8.109375" style="1" customWidth="1"/>
    <col min="11311" max="11311" width="6.88671875" style="1" customWidth="1"/>
    <col min="11312" max="11312" width="9.5546875" style="1" customWidth="1"/>
    <col min="11313" max="11313" width="6.44140625" style="1" customWidth="1"/>
    <col min="11314" max="11314" width="8.44140625" style="1" customWidth="1"/>
    <col min="11315" max="11315" width="11.44140625" style="1" customWidth="1"/>
    <col min="11316" max="11316" width="9" style="1" customWidth="1"/>
    <col min="11317" max="11317" width="7.6640625" style="1" customWidth="1"/>
    <col min="11318" max="11318" width="10.33203125" style="1" customWidth="1"/>
    <col min="11319" max="11319" width="7" style="1" customWidth="1"/>
    <col min="11320" max="11320" width="7.6640625" style="1" customWidth="1"/>
    <col min="11321" max="11321" width="10.6640625" style="1" customWidth="1"/>
    <col min="11322" max="11322" width="8.44140625" style="1" customWidth="1"/>
    <col min="11323" max="11329" width="8.33203125" style="1" customWidth="1"/>
    <col min="11330" max="11330" width="9.88671875" style="1" customWidth="1"/>
    <col min="11331" max="11331" width="7" style="1" customWidth="1"/>
    <col min="11332" max="11332" width="7.88671875" style="1" customWidth="1"/>
    <col min="11333" max="11333" width="11" style="1" customWidth="1"/>
    <col min="11334" max="11334" width="7.6640625" style="1" customWidth="1"/>
    <col min="11335" max="11335" width="8.88671875" style="1" customWidth="1"/>
    <col min="11336" max="11522" width="9.109375" style="1"/>
    <col min="11523" max="11523" width="10.88671875" style="1" customWidth="1"/>
    <col min="11524" max="11524" width="43.109375" style="1" customWidth="1"/>
    <col min="11525" max="11525" width="15.109375" style="1" customWidth="1"/>
    <col min="11526" max="11526" width="8.6640625" style="1" customWidth="1"/>
    <col min="11527" max="11527" width="8.33203125" style="1" customWidth="1"/>
    <col min="11528" max="11528" width="14.88671875" style="1" customWidth="1"/>
    <col min="11529" max="11529" width="16.44140625" style="1" customWidth="1"/>
    <col min="11530" max="11530" width="18.33203125" style="1" customWidth="1"/>
    <col min="11531" max="11531" width="16" style="1" customWidth="1"/>
    <col min="11532" max="11532" width="18.88671875" style="1" customWidth="1"/>
    <col min="11533" max="11533" width="14.5546875" style="1" customWidth="1"/>
    <col min="11534" max="11534" width="9.6640625" style="1" customWidth="1"/>
    <col min="11535" max="11535" width="10.88671875" style="1" customWidth="1"/>
    <col min="11536" max="11536" width="10" style="1" customWidth="1"/>
    <col min="11537" max="11537" width="10.5546875" style="1" customWidth="1"/>
    <col min="11538" max="11538" width="8" style="1" customWidth="1"/>
    <col min="11539" max="11542" width="10.5546875" style="1" customWidth="1"/>
    <col min="11543" max="11543" width="12.88671875" style="1" customWidth="1"/>
    <col min="11544" max="11544" width="14.109375" style="1" customWidth="1"/>
    <col min="11545" max="11545" width="13.44140625" style="1" customWidth="1"/>
    <col min="11546" max="11546" width="14" style="1" customWidth="1"/>
    <col min="11547" max="11547" width="15.6640625" style="1" customWidth="1"/>
    <col min="11548" max="11548" width="17.5546875" style="1" customWidth="1"/>
    <col min="11549" max="11549" width="16.109375" style="1" customWidth="1"/>
    <col min="11550" max="11550" width="18.109375" style="1" customWidth="1"/>
    <col min="11551" max="11562" width="19" style="1" customWidth="1"/>
    <col min="11563" max="11563" width="55.6640625" style="1" customWidth="1"/>
    <col min="11564" max="11564" width="8.33203125" style="1" customWidth="1"/>
    <col min="11565" max="11565" width="8" style="1" customWidth="1"/>
    <col min="11566" max="11566" width="8.109375" style="1" customWidth="1"/>
    <col min="11567" max="11567" width="6.88671875" style="1" customWidth="1"/>
    <col min="11568" max="11568" width="9.5546875" style="1" customWidth="1"/>
    <col min="11569" max="11569" width="6.44140625" style="1" customWidth="1"/>
    <col min="11570" max="11570" width="8.44140625" style="1" customWidth="1"/>
    <col min="11571" max="11571" width="11.44140625" style="1" customWidth="1"/>
    <col min="11572" max="11572" width="9" style="1" customWidth="1"/>
    <col min="11573" max="11573" width="7.6640625" style="1" customWidth="1"/>
    <col min="11574" max="11574" width="10.33203125" style="1" customWidth="1"/>
    <col min="11575" max="11575" width="7" style="1" customWidth="1"/>
    <col min="11576" max="11576" width="7.6640625" style="1" customWidth="1"/>
    <col min="11577" max="11577" width="10.6640625" style="1" customWidth="1"/>
    <col min="11578" max="11578" width="8.44140625" style="1" customWidth="1"/>
    <col min="11579" max="11585" width="8.33203125" style="1" customWidth="1"/>
    <col min="11586" max="11586" width="9.88671875" style="1" customWidth="1"/>
    <col min="11587" max="11587" width="7" style="1" customWidth="1"/>
    <col min="11588" max="11588" width="7.88671875" style="1" customWidth="1"/>
    <col min="11589" max="11589" width="11" style="1" customWidth="1"/>
    <col min="11590" max="11590" width="7.6640625" style="1" customWidth="1"/>
    <col min="11591" max="11591" width="8.88671875" style="1" customWidth="1"/>
    <col min="11592" max="11778" width="9.109375" style="1"/>
    <col min="11779" max="11779" width="10.88671875" style="1" customWidth="1"/>
    <col min="11780" max="11780" width="43.109375" style="1" customWidth="1"/>
    <col min="11781" max="11781" width="15.109375" style="1" customWidth="1"/>
    <col min="11782" max="11782" width="8.6640625" style="1" customWidth="1"/>
    <col min="11783" max="11783" width="8.33203125" style="1" customWidth="1"/>
    <col min="11784" max="11784" width="14.88671875" style="1" customWidth="1"/>
    <col min="11785" max="11785" width="16.44140625" style="1" customWidth="1"/>
    <col min="11786" max="11786" width="18.33203125" style="1" customWidth="1"/>
    <col min="11787" max="11787" width="16" style="1" customWidth="1"/>
    <col min="11788" max="11788" width="18.88671875" style="1" customWidth="1"/>
    <col min="11789" max="11789" width="14.5546875" style="1" customWidth="1"/>
    <col min="11790" max="11790" width="9.6640625" style="1" customWidth="1"/>
    <col min="11791" max="11791" width="10.88671875" style="1" customWidth="1"/>
    <col min="11792" max="11792" width="10" style="1" customWidth="1"/>
    <col min="11793" max="11793" width="10.5546875" style="1" customWidth="1"/>
    <col min="11794" max="11794" width="8" style="1" customWidth="1"/>
    <col min="11795" max="11798" width="10.5546875" style="1" customWidth="1"/>
    <col min="11799" max="11799" width="12.88671875" style="1" customWidth="1"/>
    <col min="11800" max="11800" width="14.109375" style="1" customWidth="1"/>
    <col min="11801" max="11801" width="13.44140625" style="1" customWidth="1"/>
    <col min="11802" max="11802" width="14" style="1" customWidth="1"/>
    <col min="11803" max="11803" width="15.6640625" style="1" customWidth="1"/>
    <col min="11804" max="11804" width="17.5546875" style="1" customWidth="1"/>
    <col min="11805" max="11805" width="16.109375" style="1" customWidth="1"/>
    <col min="11806" max="11806" width="18.109375" style="1" customWidth="1"/>
    <col min="11807" max="11818" width="19" style="1" customWidth="1"/>
    <col min="11819" max="11819" width="55.6640625" style="1" customWidth="1"/>
    <col min="11820" max="11820" width="8.33203125" style="1" customWidth="1"/>
    <col min="11821" max="11821" width="8" style="1" customWidth="1"/>
    <col min="11822" max="11822" width="8.109375" style="1" customWidth="1"/>
    <col min="11823" max="11823" width="6.88671875" style="1" customWidth="1"/>
    <col min="11824" max="11824" width="9.5546875" style="1" customWidth="1"/>
    <col min="11825" max="11825" width="6.44140625" style="1" customWidth="1"/>
    <col min="11826" max="11826" width="8.44140625" style="1" customWidth="1"/>
    <col min="11827" max="11827" width="11.44140625" style="1" customWidth="1"/>
    <col min="11828" max="11828" width="9" style="1" customWidth="1"/>
    <col min="11829" max="11829" width="7.6640625" style="1" customWidth="1"/>
    <col min="11830" max="11830" width="10.33203125" style="1" customWidth="1"/>
    <col min="11831" max="11831" width="7" style="1" customWidth="1"/>
    <col min="11832" max="11832" width="7.6640625" style="1" customWidth="1"/>
    <col min="11833" max="11833" width="10.6640625" style="1" customWidth="1"/>
    <col min="11834" max="11834" width="8.44140625" style="1" customWidth="1"/>
    <col min="11835" max="11841" width="8.33203125" style="1" customWidth="1"/>
    <col min="11842" max="11842" width="9.88671875" style="1" customWidth="1"/>
    <col min="11843" max="11843" width="7" style="1" customWidth="1"/>
    <col min="11844" max="11844" width="7.88671875" style="1" customWidth="1"/>
    <col min="11845" max="11845" width="11" style="1" customWidth="1"/>
    <col min="11846" max="11846" width="7.6640625" style="1" customWidth="1"/>
    <col min="11847" max="11847" width="8.88671875" style="1" customWidth="1"/>
    <col min="11848" max="12034" width="9.109375" style="1"/>
    <col min="12035" max="12035" width="10.88671875" style="1" customWidth="1"/>
    <col min="12036" max="12036" width="43.109375" style="1" customWidth="1"/>
    <col min="12037" max="12037" width="15.109375" style="1" customWidth="1"/>
    <col min="12038" max="12038" width="8.6640625" style="1" customWidth="1"/>
    <col min="12039" max="12039" width="8.33203125" style="1" customWidth="1"/>
    <col min="12040" max="12040" width="14.88671875" style="1" customWidth="1"/>
    <col min="12041" max="12041" width="16.44140625" style="1" customWidth="1"/>
    <col min="12042" max="12042" width="18.33203125" style="1" customWidth="1"/>
    <col min="12043" max="12043" width="16" style="1" customWidth="1"/>
    <col min="12044" max="12044" width="18.88671875" style="1" customWidth="1"/>
    <col min="12045" max="12045" width="14.5546875" style="1" customWidth="1"/>
    <col min="12046" max="12046" width="9.6640625" style="1" customWidth="1"/>
    <col min="12047" max="12047" width="10.88671875" style="1" customWidth="1"/>
    <col min="12048" max="12048" width="10" style="1" customWidth="1"/>
    <col min="12049" max="12049" width="10.5546875" style="1" customWidth="1"/>
    <col min="12050" max="12050" width="8" style="1" customWidth="1"/>
    <col min="12051" max="12054" width="10.5546875" style="1" customWidth="1"/>
    <col min="12055" max="12055" width="12.88671875" style="1" customWidth="1"/>
    <col min="12056" max="12056" width="14.109375" style="1" customWidth="1"/>
    <col min="12057" max="12057" width="13.44140625" style="1" customWidth="1"/>
    <col min="12058" max="12058" width="14" style="1" customWidth="1"/>
    <col min="12059" max="12059" width="15.6640625" style="1" customWidth="1"/>
    <col min="12060" max="12060" width="17.5546875" style="1" customWidth="1"/>
    <col min="12061" max="12061" width="16.109375" style="1" customWidth="1"/>
    <col min="12062" max="12062" width="18.109375" style="1" customWidth="1"/>
    <col min="12063" max="12074" width="19" style="1" customWidth="1"/>
    <col min="12075" max="12075" width="55.6640625" style="1" customWidth="1"/>
    <col min="12076" max="12076" width="8.33203125" style="1" customWidth="1"/>
    <col min="12077" max="12077" width="8" style="1" customWidth="1"/>
    <col min="12078" max="12078" width="8.109375" style="1" customWidth="1"/>
    <col min="12079" max="12079" width="6.88671875" style="1" customWidth="1"/>
    <col min="12080" max="12080" width="9.5546875" style="1" customWidth="1"/>
    <col min="12081" max="12081" width="6.44140625" style="1" customWidth="1"/>
    <col min="12082" max="12082" width="8.44140625" style="1" customWidth="1"/>
    <col min="12083" max="12083" width="11.44140625" style="1" customWidth="1"/>
    <col min="12084" max="12084" width="9" style="1" customWidth="1"/>
    <col min="12085" max="12085" width="7.6640625" style="1" customWidth="1"/>
    <col min="12086" max="12086" width="10.33203125" style="1" customWidth="1"/>
    <col min="12087" max="12087" width="7" style="1" customWidth="1"/>
    <col min="12088" max="12088" width="7.6640625" style="1" customWidth="1"/>
    <col min="12089" max="12089" width="10.6640625" style="1" customWidth="1"/>
    <col min="12090" max="12090" width="8.44140625" style="1" customWidth="1"/>
    <col min="12091" max="12097" width="8.33203125" style="1" customWidth="1"/>
    <col min="12098" max="12098" width="9.88671875" style="1" customWidth="1"/>
    <col min="12099" max="12099" width="7" style="1" customWidth="1"/>
    <col min="12100" max="12100" width="7.88671875" style="1" customWidth="1"/>
    <col min="12101" max="12101" width="11" style="1" customWidth="1"/>
    <col min="12102" max="12102" width="7.6640625" style="1" customWidth="1"/>
    <col min="12103" max="12103" width="8.88671875" style="1" customWidth="1"/>
    <col min="12104" max="12290" width="9.109375" style="1"/>
    <col min="12291" max="12291" width="10.88671875" style="1" customWidth="1"/>
    <col min="12292" max="12292" width="43.109375" style="1" customWidth="1"/>
    <col min="12293" max="12293" width="15.109375" style="1" customWidth="1"/>
    <col min="12294" max="12294" width="8.6640625" style="1" customWidth="1"/>
    <col min="12295" max="12295" width="8.33203125" style="1" customWidth="1"/>
    <col min="12296" max="12296" width="14.88671875" style="1" customWidth="1"/>
    <col min="12297" max="12297" width="16.44140625" style="1" customWidth="1"/>
    <col min="12298" max="12298" width="18.33203125" style="1" customWidth="1"/>
    <col min="12299" max="12299" width="16" style="1" customWidth="1"/>
    <col min="12300" max="12300" width="18.88671875" style="1" customWidth="1"/>
    <col min="12301" max="12301" width="14.5546875" style="1" customWidth="1"/>
    <col min="12302" max="12302" width="9.6640625" style="1" customWidth="1"/>
    <col min="12303" max="12303" width="10.88671875" style="1" customWidth="1"/>
    <col min="12304" max="12304" width="10" style="1" customWidth="1"/>
    <col min="12305" max="12305" width="10.5546875" style="1" customWidth="1"/>
    <col min="12306" max="12306" width="8" style="1" customWidth="1"/>
    <col min="12307" max="12310" width="10.5546875" style="1" customWidth="1"/>
    <col min="12311" max="12311" width="12.88671875" style="1" customWidth="1"/>
    <col min="12312" max="12312" width="14.109375" style="1" customWidth="1"/>
    <col min="12313" max="12313" width="13.44140625" style="1" customWidth="1"/>
    <col min="12314" max="12314" width="14" style="1" customWidth="1"/>
    <col min="12315" max="12315" width="15.6640625" style="1" customWidth="1"/>
    <col min="12316" max="12316" width="17.5546875" style="1" customWidth="1"/>
    <col min="12317" max="12317" width="16.109375" style="1" customWidth="1"/>
    <col min="12318" max="12318" width="18.109375" style="1" customWidth="1"/>
    <col min="12319" max="12330" width="19" style="1" customWidth="1"/>
    <col min="12331" max="12331" width="55.6640625" style="1" customWidth="1"/>
    <col min="12332" max="12332" width="8.33203125" style="1" customWidth="1"/>
    <col min="12333" max="12333" width="8" style="1" customWidth="1"/>
    <col min="12334" max="12334" width="8.109375" style="1" customWidth="1"/>
    <col min="12335" max="12335" width="6.88671875" style="1" customWidth="1"/>
    <col min="12336" max="12336" width="9.5546875" style="1" customWidth="1"/>
    <col min="12337" max="12337" width="6.44140625" style="1" customWidth="1"/>
    <col min="12338" max="12338" width="8.44140625" style="1" customWidth="1"/>
    <col min="12339" max="12339" width="11.44140625" style="1" customWidth="1"/>
    <col min="12340" max="12340" width="9" style="1" customWidth="1"/>
    <col min="12341" max="12341" width="7.6640625" style="1" customWidth="1"/>
    <col min="12342" max="12342" width="10.33203125" style="1" customWidth="1"/>
    <col min="12343" max="12343" width="7" style="1" customWidth="1"/>
    <col min="12344" max="12344" width="7.6640625" style="1" customWidth="1"/>
    <col min="12345" max="12345" width="10.6640625" style="1" customWidth="1"/>
    <col min="12346" max="12346" width="8.44140625" style="1" customWidth="1"/>
    <col min="12347" max="12353" width="8.33203125" style="1" customWidth="1"/>
    <col min="12354" max="12354" width="9.88671875" style="1" customWidth="1"/>
    <col min="12355" max="12355" width="7" style="1" customWidth="1"/>
    <col min="12356" max="12356" width="7.88671875" style="1" customWidth="1"/>
    <col min="12357" max="12357" width="11" style="1" customWidth="1"/>
    <col min="12358" max="12358" width="7.6640625" style="1" customWidth="1"/>
    <col min="12359" max="12359" width="8.88671875" style="1" customWidth="1"/>
    <col min="12360" max="12546" width="9.109375" style="1"/>
    <col min="12547" max="12547" width="10.88671875" style="1" customWidth="1"/>
    <col min="12548" max="12548" width="43.109375" style="1" customWidth="1"/>
    <col min="12549" max="12549" width="15.109375" style="1" customWidth="1"/>
    <col min="12550" max="12550" width="8.6640625" style="1" customWidth="1"/>
    <col min="12551" max="12551" width="8.33203125" style="1" customWidth="1"/>
    <col min="12552" max="12552" width="14.88671875" style="1" customWidth="1"/>
    <col min="12553" max="12553" width="16.44140625" style="1" customWidth="1"/>
    <col min="12554" max="12554" width="18.33203125" style="1" customWidth="1"/>
    <col min="12555" max="12555" width="16" style="1" customWidth="1"/>
    <col min="12556" max="12556" width="18.88671875" style="1" customWidth="1"/>
    <col min="12557" max="12557" width="14.5546875" style="1" customWidth="1"/>
    <col min="12558" max="12558" width="9.6640625" style="1" customWidth="1"/>
    <col min="12559" max="12559" width="10.88671875" style="1" customWidth="1"/>
    <col min="12560" max="12560" width="10" style="1" customWidth="1"/>
    <col min="12561" max="12561" width="10.5546875" style="1" customWidth="1"/>
    <col min="12562" max="12562" width="8" style="1" customWidth="1"/>
    <col min="12563" max="12566" width="10.5546875" style="1" customWidth="1"/>
    <col min="12567" max="12567" width="12.88671875" style="1" customWidth="1"/>
    <col min="12568" max="12568" width="14.109375" style="1" customWidth="1"/>
    <col min="12569" max="12569" width="13.44140625" style="1" customWidth="1"/>
    <col min="12570" max="12570" width="14" style="1" customWidth="1"/>
    <col min="12571" max="12571" width="15.6640625" style="1" customWidth="1"/>
    <col min="12572" max="12572" width="17.5546875" style="1" customWidth="1"/>
    <col min="12573" max="12573" width="16.109375" style="1" customWidth="1"/>
    <col min="12574" max="12574" width="18.109375" style="1" customWidth="1"/>
    <col min="12575" max="12586" width="19" style="1" customWidth="1"/>
    <col min="12587" max="12587" width="55.6640625" style="1" customWidth="1"/>
    <col min="12588" max="12588" width="8.33203125" style="1" customWidth="1"/>
    <col min="12589" max="12589" width="8" style="1" customWidth="1"/>
    <col min="12590" max="12590" width="8.109375" style="1" customWidth="1"/>
    <col min="12591" max="12591" width="6.88671875" style="1" customWidth="1"/>
    <col min="12592" max="12592" width="9.5546875" style="1" customWidth="1"/>
    <col min="12593" max="12593" width="6.44140625" style="1" customWidth="1"/>
    <col min="12594" max="12594" width="8.44140625" style="1" customWidth="1"/>
    <col min="12595" max="12595" width="11.44140625" style="1" customWidth="1"/>
    <col min="12596" max="12596" width="9" style="1" customWidth="1"/>
    <col min="12597" max="12597" width="7.6640625" style="1" customWidth="1"/>
    <col min="12598" max="12598" width="10.33203125" style="1" customWidth="1"/>
    <col min="12599" max="12599" width="7" style="1" customWidth="1"/>
    <col min="12600" max="12600" width="7.6640625" style="1" customWidth="1"/>
    <col min="12601" max="12601" width="10.6640625" style="1" customWidth="1"/>
    <col min="12602" max="12602" width="8.44140625" style="1" customWidth="1"/>
    <col min="12603" max="12609" width="8.33203125" style="1" customWidth="1"/>
    <col min="12610" max="12610" width="9.88671875" style="1" customWidth="1"/>
    <col min="12611" max="12611" width="7" style="1" customWidth="1"/>
    <col min="12612" max="12612" width="7.88671875" style="1" customWidth="1"/>
    <col min="12613" max="12613" width="11" style="1" customWidth="1"/>
    <col min="12614" max="12614" width="7.6640625" style="1" customWidth="1"/>
    <col min="12615" max="12615" width="8.88671875" style="1" customWidth="1"/>
    <col min="12616" max="12802" width="9.109375" style="1"/>
    <col min="12803" max="12803" width="10.88671875" style="1" customWidth="1"/>
    <col min="12804" max="12804" width="43.109375" style="1" customWidth="1"/>
    <col min="12805" max="12805" width="15.109375" style="1" customWidth="1"/>
    <col min="12806" max="12806" width="8.6640625" style="1" customWidth="1"/>
    <col min="12807" max="12807" width="8.33203125" style="1" customWidth="1"/>
    <col min="12808" max="12808" width="14.88671875" style="1" customWidth="1"/>
    <col min="12809" max="12809" width="16.44140625" style="1" customWidth="1"/>
    <col min="12810" max="12810" width="18.33203125" style="1" customWidth="1"/>
    <col min="12811" max="12811" width="16" style="1" customWidth="1"/>
    <col min="12812" max="12812" width="18.88671875" style="1" customWidth="1"/>
    <col min="12813" max="12813" width="14.5546875" style="1" customWidth="1"/>
    <col min="12814" max="12814" width="9.6640625" style="1" customWidth="1"/>
    <col min="12815" max="12815" width="10.88671875" style="1" customWidth="1"/>
    <col min="12816" max="12816" width="10" style="1" customWidth="1"/>
    <col min="12817" max="12817" width="10.5546875" style="1" customWidth="1"/>
    <col min="12818" max="12818" width="8" style="1" customWidth="1"/>
    <col min="12819" max="12822" width="10.5546875" style="1" customWidth="1"/>
    <col min="12823" max="12823" width="12.88671875" style="1" customWidth="1"/>
    <col min="12824" max="12824" width="14.109375" style="1" customWidth="1"/>
    <col min="12825" max="12825" width="13.44140625" style="1" customWidth="1"/>
    <col min="12826" max="12826" width="14" style="1" customWidth="1"/>
    <col min="12827" max="12827" width="15.6640625" style="1" customWidth="1"/>
    <col min="12828" max="12828" width="17.5546875" style="1" customWidth="1"/>
    <col min="12829" max="12829" width="16.109375" style="1" customWidth="1"/>
    <col min="12830" max="12830" width="18.109375" style="1" customWidth="1"/>
    <col min="12831" max="12842" width="19" style="1" customWidth="1"/>
    <col min="12843" max="12843" width="55.6640625" style="1" customWidth="1"/>
    <col min="12844" max="12844" width="8.33203125" style="1" customWidth="1"/>
    <col min="12845" max="12845" width="8" style="1" customWidth="1"/>
    <col min="12846" max="12846" width="8.109375" style="1" customWidth="1"/>
    <col min="12847" max="12847" width="6.88671875" style="1" customWidth="1"/>
    <col min="12848" max="12848" width="9.5546875" style="1" customWidth="1"/>
    <col min="12849" max="12849" width="6.44140625" style="1" customWidth="1"/>
    <col min="12850" max="12850" width="8.44140625" style="1" customWidth="1"/>
    <col min="12851" max="12851" width="11.44140625" style="1" customWidth="1"/>
    <col min="12852" max="12852" width="9" style="1" customWidth="1"/>
    <col min="12853" max="12853" width="7.6640625" style="1" customWidth="1"/>
    <col min="12854" max="12854" width="10.33203125" style="1" customWidth="1"/>
    <col min="12855" max="12855" width="7" style="1" customWidth="1"/>
    <col min="12856" max="12856" width="7.6640625" style="1" customWidth="1"/>
    <col min="12857" max="12857" width="10.6640625" style="1" customWidth="1"/>
    <col min="12858" max="12858" width="8.44140625" style="1" customWidth="1"/>
    <col min="12859" max="12865" width="8.33203125" style="1" customWidth="1"/>
    <col min="12866" max="12866" width="9.88671875" style="1" customWidth="1"/>
    <col min="12867" max="12867" width="7" style="1" customWidth="1"/>
    <col min="12868" max="12868" width="7.88671875" style="1" customWidth="1"/>
    <col min="12869" max="12869" width="11" style="1" customWidth="1"/>
    <col min="12870" max="12870" width="7.6640625" style="1" customWidth="1"/>
    <col min="12871" max="12871" width="8.88671875" style="1" customWidth="1"/>
    <col min="12872" max="13058" width="9.109375" style="1"/>
    <col min="13059" max="13059" width="10.88671875" style="1" customWidth="1"/>
    <col min="13060" max="13060" width="43.109375" style="1" customWidth="1"/>
    <col min="13061" max="13061" width="15.109375" style="1" customWidth="1"/>
    <col min="13062" max="13062" width="8.6640625" style="1" customWidth="1"/>
    <col min="13063" max="13063" width="8.33203125" style="1" customWidth="1"/>
    <col min="13064" max="13064" width="14.88671875" style="1" customWidth="1"/>
    <col min="13065" max="13065" width="16.44140625" style="1" customWidth="1"/>
    <col min="13066" max="13066" width="18.33203125" style="1" customWidth="1"/>
    <col min="13067" max="13067" width="16" style="1" customWidth="1"/>
    <col min="13068" max="13068" width="18.88671875" style="1" customWidth="1"/>
    <col min="13069" max="13069" width="14.5546875" style="1" customWidth="1"/>
    <col min="13070" max="13070" width="9.6640625" style="1" customWidth="1"/>
    <col min="13071" max="13071" width="10.88671875" style="1" customWidth="1"/>
    <col min="13072" max="13072" width="10" style="1" customWidth="1"/>
    <col min="13073" max="13073" width="10.5546875" style="1" customWidth="1"/>
    <col min="13074" max="13074" width="8" style="1" customWidth="1"/>
    <col min="13075" max="13078" width="10.5546875" style="1" customWidth="1"/>
    <col min="13079" max="13079" width="12.88671875" style="1" customWidth="1"/>
    <col min="13080" max="13080" width="14.109375" style="1" customWidth="1"/>
    <col min="13081" max="13081" width="13.44140625" style="1" customWidth="1"/>
    <col min="13082" max="13082" width="14" style="1" customWidth="1"/>
    <col min="13083" max="13083" width="15.6640625" style="1" customWidth="1"/>
    <col min="13084" max="13084" width="17.5546875" style="1" customWidth="1"/>
    <col min="13085" max="13085" width="16.109375" style="1" customWidth="1"/>
    <col min="13086" max="13086" width="18.109375" style="1" customWidth="1"/>
    <col min="13087" max="13098" width="19" style="1" customWidth="1"/>
    <col min="13099" max="13099" width="55.6640625" style="1" customWidth="1"/>
    <col min="13100" max="13100" width="8.33203125" style="1" customWidth="1"/>
    <col min="13101" max="13101" width="8" style="1" customWidth="1"/>
    <col min="13102" max="13102" width="8.109375" style="1" customWidth="1"/>
    <col min="13103" max="13103" width="6.88671875" style="1" customWidth="1"/>
    <col min="13104" max="13104" width="9.5546875" style="1" customWidth="1"/>
    <col min="13105" max="13105" width="6.44140625" style="1" customWidth="1"/>
    <col min="13106" max="13106" width="8.44140625" style="1" customWidth="1"/>
    <col min="13107" max="13107" width="11.44140625" style="1" customWidth="1"/>
    <col min="13108" max="13108" width="9" style="1" customWidth="1"/>
    <col min="13109" max="13109" width="7.6640625" style="1" customWidth="1"/>
    <col min="13110" max="13110" width="10.33203125" style="1" customWidth="1"/>
    <col min="13111" max="13111" width="7" style="1" customWidth="1"/>
    <col min="13112" max="13112" width="7.6640625" style="1" customWidth="1"/>
    <col min="13113" max="13113" width="10.6640625" style="1" customWidth="1"/>
    <col min="13114" max="13114" width="8.44140625" style="1" customWidth="1"/>
    <col min="13115" max="13121" width="8.33203125" style="1" customWidth="1"/>
    <col min="13122" max="13122" width="9.88671875" style="1" customWidth="1"/>
    <col min="13123" max="13123" width="7" style="1" customWidth="1"/>
    <col min="13124" max="13124" width="7.88671875" style="1" customWidth="1"/>
    <col min="13125" max="13125" width="11" style="1" customWidth="1"/>
    <col min="13126" max="13126" width="7.6640625" style="1" customWidth="1"/>
    <col min="13127" max="13127" width="8.88671875" style="1" customWidth="1"/>
    <col min="13128" max="13314" width="9.109375" style="1"/>
    <col min="13315" max="13315" width="10.88671875" style="1" customWidth="1"/>
    <col min="13316" max="13316" width="43.109375" style="1" customWidth="1"/>
    <col min="13317" max="13317" width="15.109375" style="1" customWidth="1"/>
    <col min="13318" max="13318" width="8.6640625" style="1" customWidth="1"/>
    <col min="13319" max="13319" width="8.33203125" style="1" customWidth="1"/>
    <col min="13320" max="13320" width="14.88671875" style="1" customWidth="1"/>
    <col min="13321" max="13321" width="16.44140625" style="1" customWidth="1"/>
    <col min="13322" max="13322" width="18.33203125" style="1" customWidth="1"/>
    <col min="13323" max="13323" width="16" style="1" customWidth="1"/>
    <col min="13324" max="13324" width="18.88671875" style="1" customWidth="1"/>
    <col min="13325" max="13325" width="14.5546875" style="1" customWidth="1"/>
    <col min="13326" max="13326" width="9.6640625" style="1" customWidth="1"/>
    <col min="13327" max="13327" width="10.88671875" style="1" customWidth="1"/>
    <col min="13328" max="13328" width="10" style="1" customWidth="1"/>
    <col min="13329" max="13329" width="10.5546875" style="1" customWidth="1"/>
    <col min="13330" max="13330" width="8" style="1" customWidth="1"/>
    <col min="13331" max="13334" width="10.5546875" style="1" customWidth="1"/>
    <col min="13335" max="13335" width="12.88671875" style="1" customWidth="1"/>
    <col min="13336" max="13336" width="14.109375" style="1" customWidth="1"/>
    <col min="13337" max="13337" width="13.44140625" style="1" customWidth="1"/>
    <col min="13338" max="13338" width="14" style="1" customWidth="1"/>
    <col min="13339" max="13339" width="15.6640625" style="1" customWidth="1"/>
    <col min="13340" max="13340" width="17.5546875" style="1" customWidth="1"/>
    <col min="13341" max="13341" width="16.109375" style="1" customWidth="1"/>
    <col min="13342" max="13342" width="18.109375" style="1" customWidth="1"/>
    <col min="13343" max="13354" width="19" style="1" customWidth="1"/>
    <col min="13355" max="13355" width="55.6640625" style="1" customWidth="1"/>
    <col min="13356" max="13356" width="8.33203125" style="1" customWidth="1"/>
    <col min="13357" max="13357" width="8" style="1" customWidth="1"/>
    <col min="13358" max="13358" width="8.109375" style="1" customWidth="1"/>
    <col min="13359" max="13359" width="6.88671875" style="1" customWidth="1"/>
    <col min="13360" max="13360" width="9.5546875" style="1" customWidth="1"/>
    <col min="13361" max="13361" width="6.44140625" style="1" customWidth="1"/>
    <col min="13362" max="13362" width="8.44140625" style="1" customWidth="1"/>
    <col min="13363" max="13363" width="11.44140625" style="1" customWidth="1"/>
    <col min="13364" max="13364" width="9" style="1" customWidth="1"/>
    <col min="13365" max="13365" width="7.6640625" style="1" customWidth="1"/>
    <col min="13366" max="13366" width="10.33203125" style="1" customWidth="1"/>
    <col min="13367" max="13367" width="7" style="1" customWidth="1"/>
    <col min="13368" max="13368" width="7.6640625" style="1" customWidth="1"/>
    <col min="13369" max="13369" width="10.6640625" style="1" customWidth="1"/>
    <col min="13370" max="13370" width="8.44140625" style="1" customWidth="1"/>
    <col min="13371" max="13377" width="8.33203125" style="1" customWidth="1"/>
    <col min="13378" max="13378" width="9.88671875" style="1" customWidth="1"/>
    <col min="13379" max="13379" width="7" style="1" customWidth="1"/>
    <col min="13380" max="13380" width="7.88671875" style="1" customWidth="1"/>
    <col min="13381" max="13381" width="11" style="1" customWidth="1"/>
    <col min="13382" max="13382" width="7.6640625" style="1" customWidth="1"/>
    <col min="13383" max="13383" width="8.88671875" style="1" customWidth="1"/>
    <col min="13384" max="13570" width="9.109375" style="1"/>
    <col min="13571" max="13571" width="10.88671875" style="1" customWidth="1"/>
    <col min="13572" max="13572" width="43.109375" style="1" customWidth="1"/>
    <col min="13573" max="13573" width="15.109375" style="1" customWidth="1"/>
    <col min="13574" max="13574" width="8.6640625" style="1" customWidth="1"/>
    <col min="13575" max="13575" width="8.33203125" style="1" customWidth="1"/>
    <col min="13576" max="13576" width="14.88671875" style="1" customWidth="1"/>
    <col min="13577" max="13577" width="16.44140625" style="1" customWidth="1"/>
    <col min="13578" max="13578" width="18.33203125" style="1" customWidth="1"/>
    <col min="13579" max="13579" width="16" style="1" customWidth="1"/>
    <col min="13580" max="13580" width="18.88671875" style="1" customWidth="1"/>
    <col min="13581" max="13581" width="14.5546875" style="1" customWidth="1"/>
    <col min="13582" max="13582" width="9.6640625" style="1" customWidth="1"/>
    <col min="13583" max="13583" width="10.88671875" style="1" customWidth="1"/>
    <col min="13584" max="13584" width="10" style="1" customWidth="1"/>
    <col min="13585" max="13585" width="10.5546875" style="1" customWidth="1"/>
    <col min="13586" max="13586" width="8" style="1" customWidth="1"/>
    <col min="13587" max="13590" width="10.5546875" style="1" customWidth="1"/>
    <col min="13591" max="13591" width="12.88671875" style="1" customWidth="1"/>
    <col min="13592" max="13592" width="14.109375" style="1" customWidth="1"/>
    <col min="13593" max="13593" width="13.44140625" style="1" customWidth="1"/>
    <col min="13594" max="13594" width="14" style="1" customWidth="1"/>
    <col min="13595" max="13595" width="15.6640625" style="1" customWidth="1"/>
    <col min="13596" max="13596" width="17.5546875" style="1" customWidth="1"/>
    <col min="13597" max="13597" width="16.109375" style="1" customWidth="1"/>
    <col min="13598" max="13598" width="18.109375" style="1" customWidth="1"/>
    <col min="13599" max="13610" width="19" style="1" customWidth="1"/>
    <col min="13611" max="13611" width="55.6640625" style="1" customWidth="1"/>
    <col min="13612" max="13612" width="8.33203125" style="1" customWidth="1"/>
    <col min="13613" max="13613" width="8" style="1" customWidth="1"/>
    <col min="13614" max="13614" width="8.109375" style="1" customWidth="1"/>
    <col min="13615" max="13615" width="6.88671875" style="1" customWidth="1"/>
    <col min="13616" max="13616" width="9.5546875" style="1" customWidth="1"/>
    <col min="13617" max="13617" width="6.44140625" style="1" customWidth="1"/>
    <col min="13618" max="13618" width="8.44140625" style="1" customWidth="1"/>
    <col min="13619" max="13619" width="11.44140625" style="1" customWidth="1"/>
    <col min="13620" max="13620" width="9" style="1" customWidth="1"/>
    <col min="13621" max="13621" width="7.6640625" style="1" customWidth="1"/>
    <col min="13622" max="13622" width="10.33203125" style="1" customWidth="1"/>
    <col min="13623" max="13623" width="7" style="1" customWidth="1"/>
    <col min="13624" max="13624" width="7.6640625" style="1" customWidth="1"/>
    <col min="13625" max="13625" width="10.6640625" style="1" customWidth="1"/>
    <col min="13626" max="13626" width="8.44140625" style="1" customWidth="1"/>
    <col min="13627" max="13633" width="8.33203125" style="1" customWidth="1"/>
    <col min="13634" max="13634" width="9.88671875" style="1" customWidth="1"/>
    <col min="13635" max="13635" width="7" style="1" customWidth="1"/>
    <col min="13636" max="13636" width="7.88671875" style="1" customWidth="1"/>
    <col min="13637" max="13637" width="11" style="1" customWidth="1"/>
    <col min="13638" max="13638" width="7.6640625" style="1" customWidth="1"/>
    <col min="13639" max="13639" width="8.88671875" style="1" customWidth="1"/>
    <col min="13640" max="13826" width="9.109375" style="1"/>
    <col min="13827" max="13827" width="10.88671875" style="1" customWidth="1"/>
    <col min="13828" max="13828" width="43.109375" style="1" customWidth="1"/>
    <col min="13829" max="13829" width="15.109375" style="1" customWidth="1"/>
    <col min="13830" max="13830" width="8.6640625" style="1" customWidth="1"/>
    <col min="13831" max="13831" width="8.33203125" style="1" customWidth="1"/>
    <col min="13832" max="13832" width="14.88671875" style="1" customWidth="1"/>
    <col min="13833" max="13833" width="16.44140625" style="1" customWidth="1"/>
    <col min="13834" max="13834" width="18.33203125" style="1" customWidth="1"/>
    <col min="13835" max="13835" width="16" style="1" customWidth="1"/>
    <col min="13836" max="13836" width="18.88671875" style="1" customWidth="1"/>
    <col min="13837" max="13837" width="14.5546875" style="1" customWidth="1"/>
    <col min="13838" max="13838" width="9.6640625" style="1" customWidth="1"/>
    <col min="13839" max="13839" width="10.88671875" style="1" customWidth="1"/>
    <col min="13840" max="13840" width="10" style="1" customWidth="1"/>
    <col min="13841" max="13841" width="10.5546875" style="1" customWidth="1"/>
    <col min="13842" max="13842" width="8" style="1" customWidth="1"/>
    <col min="13843" max="13846" width="10.5546875" style="1" customWidth="1"/>
    <col min="13847" max="13847" width="12.88671875" style="1" customWidth="1"/>
    <col min="13848" max="13848" width="14.109375" style="1" customWidth="1"/>
    <col min="13849" max="13849" width="13.44140625" style="1" customWidth="1"/>
    <col min="13850" max="13850" width="14" style="1" customWidth="1"/>
    <col min="13851" max="13851" width="15.6640625" style="1" customWidth="1"/>
    <col min="13852" max="13852" width="17.5546875" style="1" customWidth="1"/>
    <col min="13853" max="13853" width="16.109375" style="1" customWidth="1"/>
    <col min="13854" max="13854" width="18.109375" style="1" customWidth="1"/>
    <col min="13855" max="13866" width="19" style="1" customWidth="1"/>
    <col min="13867" max="13867" width="55.6640625" style="1" customWidth="1"/>
    <col min="13868" max="13868" width="8.33203125" style="1" customWidth="1"/>
    <col min="13869" max="13869" width="8" style="1" customWidth="1"/>
    <col min="13870" max="13870" width="8.109375" style="1" customWidth="1"/>
    <col min="13871" max="13871" width="6.88671875" style="1" customWidth="1"/>
    <col min="13872" max="13872" width="9.5546875" style="1" customWidth="1"/>
    <col min="13873" max="13873" width="6.44140625" style="1" customWidth="1"/>
    <col min="13874" max="13874" width="8.44140625" style="1" customWidth="1"/>
    <col min="13875" max="13875" width="11.44140625" style="1" customWidth="1"/>
    <col min="13876" max="13876" width="9" style="1" customWidth="1"/>
    <col min="13877" max="13877" width="7.6640625" style="1" customWidth="1"/>
    <col min="13878" max="13878" width="10.33203125" style="1" customWidth="1"/>
    <col min="13879" max="13879" width="7" style="1" customWidth="1"/>
    <col min="13880" max="13880" width="7.6640625" style="1" customWidth="1"/>
    <col min="13881" max="13881" width="10.6640625" style="1" customWidth="1"/>
    <col min="13882" max="13882" width="8.44140625" style="1" customWidth="1"/>
    <col min="13883" max="13889" width="8.33203125" style="1" customWidth="1"/>
    <col min="13890" max="13890" width="9.88671875" style="1" customWidth="1"/>
    <col min="13891" max="13891" width="7" style="1" customWidth="1"/>
    <col min="13892" max="13892" width="7.88671875" style="1" customWidth="1"/>
    <col min="13893" max="13893" width="11" style="1" customWidth="1"/>
    <col min="13894" max="13894" width="7.6640625" style="1" customWidth="1"/>
    <col min="13895" max="13895" width="8.88671875" style="1" customWidth="1"/>
    <col min="13896" max="14082" width="9.109375" style="1"/>
    <col min="14083" max="14083" width="10.88671875" style="1" customWidth="1"/>
    <col min="14084" max="14084" width="43.109375" style="1" customWidth="1"/>
    <col min="14085" max="14085" width="15.109375" style="1" customWidth="1"/>
    <col min="14086" max="14086" width="8.6640625" style="1" customWidth="1"/>
    <col min="14087" max="14087" width="8.33203125" style="1" customWidth="1"/>
    <col min="14088" max="14088" width="14.88671875" style="1" customWidth="1"/>
    <col min="14089" max="14089" width="16.44140625" style="1" customWidth="1"/>
    <col min="14090" max="14090" width="18.33203125" style="1" customWidth="1"/>
    <col min="14091" max="14091" width="16" style="1" customWidth="1"/>
    <col min="14092" max="14092" width="18.88671875" style="1" customWidth="1"/>
    <col min="14093" max="14093" width="14.5546875" style="1" customWidth="1"/>
    <col min="14094" max="14094" width="9.6640625" style="1" customWidth="1"/>
    <col min="14095" max="14095" width="10.88671875" style="1" customWidth="1"/>
    <col min="14096" max="14096" width="10" style="1" customWidth="1"/>
    <col min="14097" max="14097" width="10.5546875" style="1" customWidth="1"/>
    <col min="14098" max="14098" width="8" style="1" customWidth="1"/>
    <col min="14099" max="14102" width="10.5546875" style="1" customWidth="1"/>
    <col min="14103" max="14103" width="12.88671875" style="1" customWidth="1"/>
    <col min="14104" max="14104" width="14.109375" style="1" customWidth="1"/>
    <col min="14105" max="14105" width="13.44140625" style="1" customWidth="1"/>
    <col min="14106" max="14106" width="14" style="1" customWidth="1"/>
    <col min="14107" max="14107" width="15.6640625" style="1" customWidth="1"/>
    <col min="14108" max="14108" width="17.5546875" style="1" customWidth="1"/>
    <col min="14109" max="14109" width="16.109375" style="1" customWidth="1"/>
    <col min="14110" max="14110" width="18.109375" style="1" customWidth="1"/>
    <col min="14111" max="14122" width="19" style="1" customWidth="1"/>
    <col min="14123" max="14123" width="55.6640625" style="1" customWidth="1"/>
    <col min="14124" max="14124" width="8.33203125" style="1" customWidth="1"/>
    <col min="14125" max="14125" width="8" style="1" customWidth="1"/>
    <col min="14126" max="14126" width="8.109375" style="1" customWidth="1"/>
    <col min="14127" max="14127" width="6.88671875" style="1" customWidth="1"/>
    <col min="14128" max="14128" width="9.5546875" style="1" customWidth="1"/>
    <col min="14129" max="14129" width="6.44140625" style="1" customWidth="1"/>
    <col min="14130" max="14130" width="8.44140625" style="1" customWidth="1"/>
    <col min="14131" max="14131" width="11.44140625" style="1" customWidth="1"/>
    <col min="14132" max="14132" width="9" style="1" customWidth="1"/>
    <col min="14133" max="14133" width="7.6640625" style="1" customWidth="1"/>
    <col min="14134" max="14134" width="10.33203125" style="1" customWidth="1"/>
    <col min="14135" max="14135" width="7" style="1" customWidth="1"/>
    <col min="14136" max="14136" width="7.6640625" style="1" customWidth="1"/>
    <col min="14137" max="14137" width="10.6640625" style="1" customWidth="1"/>
    <col min="14138" max="14138" width="8.44140625" style="1" customWidth="1"/>
    <col min="14139" max="14145" width="8.33203125" style="1" customWidth="1"/>
    <col min="14146" max="14146" width="9.88671875" style="1" customWidth="1"/>
    <col min="14147" max="14147" width="7" style="1" customWidth="1"/>
    <col min="14148" max="14148" width="7.88671875" style="1" customWidth="1"/>
    <col min="14149" max="14149" width="11" style="1" customWidth="1"/>
    <col min="14150" max="14150" width="7.6640625" style="1" customWidth="1"/>
    <col min="14151" max="14151" width="8.88671875" style="1" customWidth="1"/>
    <col min="14152" max="14338" width="9.109375" style="1"/>
    <col min="14339" max="14339" width="10.88671875" style="1" customWidth="1"/>
    <col min="14340" max="14340" width="43.109375" style="1" customWidth="1"/>
    <col min="14341" max="14341" width="15.109375" style="1" customWidth="1"/>
    <col min="14342" max="14342" width="8.6640625" style="1" customWidth="1"/>
    <col min="14343" max="14343" width="8.33203125" style="1" customWidth="1"/>
    <col min="14344" max="14344" width="14.88671875" style="1" customWidth="1"/>
    <col min="14345" max="14345" width="16.44140625" style="1" customWidth="1"/>
    <col min="14346" max="14346" width="18.33203125" style="1" customWidth="1"/>
    <col min="14347" max="14347" width="16" style="1" customWidth="1"/>
    <col min="14348" max="14348" width="18.88671875" style="1" customWidth="1"/>
    <col min="14349" max="14349" width="14.5546875" style="1" customWidth="1"/>
    <col min="14350" max="14350" width="9.6640625" style="1" customWidth="1"/>
    <col min="14351" max="14351" width="10.88671875" style="1" customWidth="1"/>
    <col min="14352" max="14352" width="10" style="1" customWidth="1"/>
    <col min="14353" max="14353" width="10.5546875" style="1" customWidth="1"/>
    <col min="14354" max="14354" width="8" style="1" customWidth="1"/>
    <col min="14355" max="14358" width="10.5546875" style="1" customWidth="1"/>
    <col min="14359" max="14359" width="12.88671875" style="1" customWidth="1"/>
    <col min="14360" max="14360" width="14.109375" style="1" customWidth="1"/>
    <col min="14361" max="14361" width="13.44140625" style="1" customWidth="1"/>
    <col min="14362" max="14362" width="14" style="1" customWidth="1"/>
    <col min="14363" max="14363" width="15.6640625" style="1" customWidth="1"/>
    <col min="14364" max="14364" width="17.5546875" style="1" customWidth="1"/>
    <col min="14365" max="14365" width="16.109375" style="1" customWidth="1"/>
    <col min="14366" max="14366" width="18.109375" style="1" customWidth="1"/>
    <col min="14367" max="14378" width="19" style="1" customWidth="1"/>
    <col min="14379" max="14379" width="55.6640625" style="1" customWidth="1"/>
    <col min="14380" max="14380" width="8.33203125" style="1" customWidth="1"/>
    <col min="14381" max="14381" width="8" style="1" customWidth="1"/>
    <col min="14382" max="14382" width="8.109375" style="1" customWidth="1"/>
    <col min="14383" max="14383" width="6.88671875" style="1" customWidth="1"/>
    <col min="14384" max="14384" width="9.5546875" style="1" customWidth="1"/>
    <col min="14385" max="14385" width="6.44140625" style="1" customWidth="1"/>
    <col min="14386" max="14386" width="8.44140625" style="1" customWidth="1"/>
    <col min="14387" max="14387" width="11.44140625" style="1" customWidth="1"/>
    <col min="14388" max="14388" width="9" style="1" customWidth="1"/>
    <col min="14389" max="14389" width="7.6640625" style="1" customWidth="1"/>
    <col min="14390" max="14390" width="10.33203125" style="1" customWidth="1"/>
    <col min="14391" max="14391" width="7" style="1" customWidth="1"/>
    <col min="14392" max="14392" width="7.6640625" style="1" customWidth="1"/>
    <col min="14393" max="14393" width="10.6640625" style="1" customWidth="1"/>
    <col min="14394" max="14394" width="8.44140625" style="1" customWidth="1"/>
    <col min="14395" max="14401" width="8.33203125" style="1" customWidth="1"/>
    <col min="14402" max="14402" width="9.88671875" style="1" customWidth="1"/>
    <col min="14403" max="14403" width="7" style="1" customWidth="1"/>
    <col min="14404" max="14404" width="7.88671875" style="1" customWidth="1"/>
    <col min="14405" max="14405" width="11" style="1" customWidth="1"/>
    <col min="14406" max="14406" width="7.6640625" style="1" customWidth="1"/>
    <col min="14407" max="14407" width="8.88671875" style="1" customWidth="1"/>
    <col min="14408" max="14594" width="9.109375" style="1"/>
    <col min="14595" max="14595" width="10.88671875" style="1" customWidth="1"/>
    <col min="14596" max="14596" width="43.109375" style="1" customWidth="1"/>
    <col min="14597" max="14597" width="15.109375" style="1" customWidth="1"/>
    <col min="14598" max="14598" width="8.6640625" style="1" customWidth="1"/>
    <col min="14599" max="14599" width="8.33203125" style="1" customWidth="1"/>
    <col min="14600" max="14600" width="14.88671875" style="1" customWidth="1"/>
    <col min="14601" max="14601" width="16.44140625" style="1" customWidth="1"/>
    <col min="14602" max="14602" width="18.33203125" style="1" customWidth="1"/>
    <col min="14603" max="14603" width="16" style="1" customWidth="1"/>
    <col min="14604" max="14604" width="18.88671875" style="1" customWidth="1"/>
    <col min="14605" max="14605" width="14.5546875" style="1" customWidth="1"/>
    <col min="14606" max="14606" width="9.6640625" style="1" customWidth="1"/>
    <col min="14607" max="14607" width="10.88671875" style="1" customWidth="1"/>
    <col min="14608" max="14608" width="10" style="1" customWidth="1"/>
    <col min="14609" max="14609" width="10.5546875" style="1" customWidth="1"/>
    <col min="14610" max="14610" width="8" style="1" customWidth="1"/>
    <col min="14611" max="14614" width="10.5546875" style="1" customWidth="1"/>
    <col min="14615" max="14615" width="12.88671875" style="1" customWidth="1"/>
    <col min="14616" max="14616" width="14.109375" style="1" customWidth="1"/>
    <col min="14617" max="14617" width="13.44140625" style="1" customWidth="1"/>
    <col min="14618" max="14618" width="14" style="1" customWidth="1"/>
    <col min="14619" max="14619" width="15.6640625" style="1" customWidth="1"/>
    <col min="14620" max="14620" width="17.5546875" style="1" customWidth="1"/>
    <col min="14621" max="14621" width="16.109375" style="1" customWidth="1"/>
    <col min="14622" max="14622" width="18.109375" style="1" customWidth="1"/>
    <col min="14623" max="14634" width="19" style="1" customWidth="1"/>
    <col min="14635" max="14635" width="55.6640625" style="1" customWidth="1"/>
    <col min="14636" max="14636" width="8.33203125" style="1" customWidth="1"/>
    <col min="14637" max="14637" width="8" style="1" customWidth="1"/>
    <col min="14638" max="14638" width="8.109375" style="1" customWidth="1"/>
    <col min="14639" max="14639" width="6.88671875" style="1" customWidth="1"/>
    <col min="14640" max="14640" width="9.5546875" style="1" customWidth="1"/>
    <col min="14641" max="14641" width="6.44140625" style="1" customWidth="1"/>
    <col min="14642" max="14642" width="8.44140625" style="1" customWidth="1"/>
    <col min="14643" max="14643" width="11.44140625" style="1" customWidth="1"/>
    <col min="14644" max="14644" width="9" style="1" customWidth="1"/>
    <col min="14645" max="14645" width="7.6640625" style="1" customWidth="1"/>
    <col min="14646" max="14646" width="10.33203125" style="1" customWidth="1"/>
    <col min="14647" max="14647" width="7" style="1" customWidth="1"/>
    <col min="14648" max="14648" width="7.6640625" style="1" customWidth="1"/>
    <col min="14649" max="14649" width="10.6640625" style="1" customWidth="1"/>
    <col min="14650" max="14650" width="8.44140625" style="1" customWidth="1"/>
    <col min="14651" max="14657" width="8.33203125" style="1" customWidth="1"/>
    <col min="14658" max="14658" width="9.88671875" style="1" customWidth="1"/>
    <col min="14659" max="14659" width="7" style="1" customWidth="1"/>
    <col min="14660" max="14660" width="7.88671875" style="1" customWidth="1"/>
    <col min="14661" max="14661" width="11" style="1" customWidth="1"/>
    <col min="14662" max="14662" width="7.6640625" style="1" customWidth="1"/>
    <col min="14663" max="14663" width="8.88671875" style="1" customWidth="1"/>
    <col min="14664" max="14850" width="9.109375" style="1"/>
    <col min="14851" max="14851" width="10.88671875" style="1" customWidth="1"/>
    <col min="14852" max="14852" width="43.109375" style="1" customWidth="1"/>
    <col min="14853" max="14853" width="15.109375" style="1" customWidth="1"/>
    <col min="14854" max="14854" width="8.6640625" style="1" customWidth="1"/>
    <col min="14855" max="14855" width="8.33203125" style="1" customWidth="1"/>
    <col min="14856" max="14856" width="14.88671875" style="1" customWidth="1"/>
    <col min="14857" max="14857" width="16.44140625" style="1" customWidth="1"/>
    <col min="14858" max="14858" width="18.33203125" style="1" customWidth="1"/>
    <col min="14859" max="14859" width="16" style="1" customWidth="1"/>
    <col min="14860" max="14860" width="18.88671875" style="1" customWidth="1"/>
    <col min="14861" max="14861" width="14.5546875" style="1" customWidth="1"/>
    <col min="14862" max="14862" width="9.6640625" style="1" customWidth="1"/>
    <col min="14863" max="14863" width="10.88671875" style="1" customWidth="1"/>
    <col min="14864" max="14864" width="10" style="1" customWidth="1"/>
    <col min="14865" max="14865" width="10.5546875" style="1" customWidth="1"/>
    <col min="14866" max="14866" width="8" style="1" customWidth="1"/>
    <col min="14867" max="14870" width="10.5546875" style="1" customWidth="1"/>
    <col min="14871" max="14871" width="12.88671875" style="1" customWidth="1"/>
    <col min="14872" max="14872" width="14.109375" style="1" customWidth="1"/>
    <col min="14873" max="14873" width="13.44140625" style="1" customWidth="1"/>
    <col min="14874" max="14874" width="14" style="1" customWidth="1"/>
    <col min="14875" max="14875" width="15.6640625" style="1" customWidth="1"/>
    <col min="14876" max="14876" width="17.5546875" style="1" customWidth="1"/>
    <col min="14877" max="14877" width="16.109375" style="1" customWidth="1"/>
    <col min="14878" max="14878" width="18.109375" style="1" customWidth="1"/>
    <col min="14879" max="14890" width="19" style="1" customWidth="1"/>
    <col min="14891" max="14891" width="55.6640625" style="1" customWidth="1"/>
    <col min="14892" max="14892" width="8.33203125" style="1" customWidth="1"/>
    <col min="14893" max="14893" width="8" style="1" customWidth="1"/>
    <col min="14894" max="14894" width="8.109375" style="1" customWidth="1"/>
    <col min="14895" max="14895" width="6.88671875" style="1" customWidth="1"/>
    <col min="14896" max="14896" width="9.5546875" style="1" customWidth="1"/>
    <col min="14897" max="14897" width="6.44140625" style="1" customWidth="1"/>
    <col min="14898" max="14898" width="8.44140625" style="1" customWidth="1"/>
    <col min="14899" max="14899" width="11.44140625" style="1" customWidth="1"/>
    <col min="14900" max="14900" width="9" style="1" customWidth="1"/>
    <col min="14901" max="14901" width="7.6640625" style="1" customWidth="1"/>
    <col min="14902" max="14902" width="10.33203125" style="1" customWidth="1"/>
    <col min="14903" max="14903" width="7" style="1" customWidth="1"/>
    <col min="14904" max="14904" width="7.6640625" style="1" customWidth="1"/>
    <col min="14905" max="14905" width="10.6640625" style="1" customWidth="1"/>
    <col min="14906" max="14906" width="8.44140625" style="1" customWidth="1"/>
    <col min="14907" max="14913" width="8.33203125" style="1" customWidth="1"/>
    <col min="14914" max="14914" width="9.88671875" style="1" customWidth="1"/>
    <col min="14915" max="14915" width="7" style="1" customWidth="1"/>
    <col min="14916" max="14916" width="7.88671875" style="1" customWidth="1"/>
    <col min="14917" max="14917" width="11" style="1" customWidth="1"/>
    <col min="14918" max="14918" width="7.6640625" style="1" customWidth="1"/>
    <col min="14919" max="14919" width="8.88671875" style="1" customWidth="1"/>
    <col min="14920" max="15106" width="9.109375" style="1"/>
    <col min="15107" max="15107" width="10.88671875" style="1" customWidth="1"/>
    <col min="15108" max="15108" width="43.109375" style="1" customWidth="1"/>
    <col min="15109" max="15109" width="15.109375" style="1" customWidth="1"/>
    <col min="15110" max="15110" width="8.6640625" style="1" customWidth="1"/>
    <col min="15111" max="15111" width="8.33203125" style="1" customWidth="1"/>
    <col min="15112" max="15112" width="14.88671875" style="1" customWidth="1"/>
    <col min="15113" max="15113" width="16.44140625" style="1" customWidth="1"/>
    <col min="15114" max="15114" width="18.33203125" style="1" customWidth="1"/>
    <col min="15115" max="15115" width="16" style="1" customWidth="1"/>
    <col min="15116" max="15116" width="18.88671875" style="1" customWidth="1"/>
    <col min="15117" max="15117" width="14.5546875" style="1" customWidth="1"/>
    <col min="15118" max="15118" width="9.6640625" style="1" customWidth="1"/>
    <col min="15119" max="15119" width="10.88671875" style="1" customWidth="1"/>
    <col min="15120" max="15120" width="10" style="1" customWidth="1"/>
    <col min="15121" max="15121" width="10.5546875" style="1" customWidth="1"/>
    <col min="15122" max="15122" width="8" style="1" customWidth="1"/>
    <col min="15123" max="15126" width="10.5546875" style="1" customWidth="1"/>
    <col min="15127" max="15127" width="12.88671875" style="1" customWidth="1"/>
    <col min="15128" max="15128" width="14.109375" style="1" customWidth="1"/>
    <col min="15129" max="15129" width="13.44140625" style="1" customWidth="1"/>
    <col min="15130" max="15130" width="14" style="1" customWidth="1"/>
    <col min="15131" max="15131" width="15.6640625" style="1" customWidth="1"/>
    <col min="15132" max="15132" width="17.5546875" style="1" customWidth="1"/>
    <col min="15133" max="15133" width="16.109375" style="1" customWidth="1"/>
    <col min="15134" max="15134" width="18.109375" style="1" customWidth="1"/>
    <col min="15135" max="15146" width="19" style="1" customWidth="1"/>
    <col min="15147" max="15147" width="55.6640625" style="1" customWidth="1"/>
    <col min="15148" max="15148" width="8.33203125" style="1" customWidth="1"/>
    <col min="15149" max="15149" width="8" style="1" customWidth="1"/>
    <col min="15150" max="15150" width="8.109375" style="1" customWidth="1"/>
    <col min="15151" max="15151" width="6.88671875" style="1" customWidth="1"/>
    <col min="15152" max="15152" width="9.5546875" style="1" customWidth="1"/>
    <col min="15153" max="15153" width="6.44140625" style="1" customWidth="1"/>
    <col min="15154" max="15154" width="8.44140625" style="1" customWidth="1"/>
    <col min="15155" max="15155" width="11.44140625" style="1" customWidth="1"/>
    <col min="15156" max="15156" width="9" style="1" customWidth="1"/>
    <col min="15157" max="15157" width="7.6640625" style="1" customWidth="1"/>
    <col min="15158" max="15158" width="10.33203125" style="1" customWidth="1"/>
    <col min="15159" max="15159" width="7" style="1" customWidth="1"/>
    <col min="15160" max="15160" width="7.6640625" style="1" customWidth="1"/>
    <col min="15161" max="15161" width="10.6640625" style="1" customWidth="1"/>
    <col min="15162" max="15162" width="8.44140625" style="1" customWidth="1"/>
    <col min="15163" max="15169" width="8.33203125" style="1" customWidth="1"/>
    <col min="15170" max="15170" width="9.88671875" style="1" customWidth="1"/>
    <col min="15171" max="15171" width="7" style="1" customWidth="1"/>
    <col min="15172" max="15172" width="7.88671875" style="1" customWidth="1"/>
    <col min="15173" max="15173" width="11" style="1" customWidth="1"/>
    <col min="15174" max="15174" width="7.6640625" style="1" customWidth="1"/>
    <col min="15175" max="15175" width="8.88671875" style="1" customWidth="1"/>
    <col min="15176" max="15362" width="9.109375" style="1"/>
    <col min="15363" max="15363" width="10.88671875" style="1" customWidth="1"/>
    <col min="15364" max="15364" width="43.109375" style="1" customWidth="1"/>
    <col min="15365" max="15365" width="15.109375" style="1" customWidth="1"/>
    <col min="15366" max="15366" width="8.6640625" style="1" customWidth="1"/>
    <col min="15367" max="15367" width="8.33203125" style="1" customWidth="1"/>
    <col min="15368" max="15368" width="14.88671875" style="1" customWidth="1"/>
    <col min="15369" max="15369" width="16.44140625" style="1" customWidth="1"/>
    <col min="15370" max="15370" width="18.33203125" style="1" customWidth="1"/>
    <col min="15371" max="15371" width="16" style="1" customWidth="1"/>
    <col min="15372" max="15372" width="18.88671875" style="1" customWidth="1"/>
    <col min="15373" max="15373" width="14.5546875" style="1" customWidth="1"/>
    <col min="15374" max="15374" width="9.6640625" style="1" customWidth="1"/>
    <col min="15375" max="15375" width="10.88671875" style="1" customWidth="1"/>
    <col min="15376" max="15376" width="10" style="1" customWidth="1"/>
    <col min="15377" max="15377" width="10.5546875" style="1" customWidth="1"/>
    <col min="15378" max="15378" width="8" style="1" customWidth="1"/>
    <col min="15379" max="15382" width="10.5546875" style="1" customWidth="1"/>
    <col min="15383" max="15383" width="12.88671875" style="1" customWidth="1"/>
    <col min="15384" max="15384" width="14.109375" style="1" customWidth="1"/>
    <col min="15385" max="15385" width="13.44140625" style="1" customWidth="1"/>
    <col min="15386" max="15386" width="14" style="1" customWidth="1"/>
    <col min="15387" max="15387" width="15.6640625" style="1" customWidth="1"/>
    <col min="15388" max="15388" width="17.5546875" style="1" customWidth="1"/>
    <col min="15389" max="15389" width="16.109375" style="1" customWidth="1"/>
    <col min="15390" max="15390" width="18.109375" style="1" customWidth="1"/>
    <col min="15391" max="15402" width="19" style="1" customWidth="1"/>
    <col min="15403" max="15403" width="55.6640625" style="1" customWidth="1"/>
    <col min="15404" max="15404" width="8.33203125" style="1" customWidth="1"/>
    <col min="15405" max="15405" width="8" style="1" customWidth="1"/>
    <col min="15406" max="15406" width="8.109375" style="1" customWidth="1"/>
    <col min="15407" max="15407" width="6.88671875" style="1" customWidth="1"/>
    <col min="15408" max="15408" width="9.5546875" style="1" customWidth="1"/>
    <col min="15409" max="15409" width="6.44140625" style="1" customWidth="1"/>
    <col min="15410" max="15410" width="8.44140625" style="1" customWidth="1"/>
    <col min="15411" max="15411" width="11.44140625" style="1" customWidth="1"/>
    <col min="15412" max="15412" width="9" style="1" customWidth="1"/>
    <col min="15413" max="15413" width="7.6640625" style="1" customWidth="1"/>
    <col min="15414" max="15414" width="10.33203125" style="1" customWidth="1"/>
    <col min="15415" max="15415" width="7" style="1" customWidth="1"/>
    <col min="15416" max="15416" width="7.6640625" style="1" customWidth="1"/>
    <col min="15417" max="15417" width="10.6640625" style="1" customWidth="1"/>
    <col min="15418" max="15418" width="8.44140625" style="1" customWidth="1"/>
    <col min="15419" max="15425" width="8.33203125" style="1" customWidth="1"/>
    <col min="15426" max="15426" width="9.88671875" style="1" customWidth="1"/>
    <col min="15427" max="15427" width="7" style="1" customWidth="1"/>
    <col min="15428" max="15428" width="7.88671875" style="1" customWidth="1"/>
    <col min="15429" max="15429" width="11" style="1" customWidth="1"/>
    <col min="15430" max="15430" width="7.6640625" style="1" customWidth="1"/>
    <col min="15431" max="15431" width="8.88671875" style="1" customWidth="1"/>
    <col min="15432" max="15618" width="9.109375" style="1"/>
    <col min="15619" max="15619" width="10.88671875" style="1" customWidth="1"/>
    <col min="15620" max="15620" width="43.109375" style="1" customWidth="1"/>
    <col min="15621" max="15621" width="15.109375" style="1" customWidth="1"/>
    <col min="15622" max="15622" width="8.6640625" style="1" customWidth="1"/>
    <col min="15623" max="15623" width="8.33203125" style="1" customWidth="1"/>
    <col min="15624" max="15624" width="14.88671875" style="1" customWidth="1"/>
    <col min="15625" max="15625" width="16.44140625" style="1" customWidth="1"/>
    <col min="15626" max="15626" width="18.33203125" style="1" customWidth="1"/>
    <col min="15627" max="15627" width="16" style="1" customWidth="1"/>
    <col min="15628" max="15628" width="18.88671875" style="1" customWidth="1"/>
    <col min="15629" max="15629" width="14.5546875" style="1" customWidth="1"/>
    <col min="15630" max="15630" width="9.6640625" style="1" customWidth="1"/>
    <col min="15631" max="15631" width="10.88671875" style="1" customWidth="1"/>
    <col min="15632" max="15632" width="10" style="1" customWidth="1"/>
    <col min="15633" max="15633" width="10.5546875" style="1" customWidth="1"/>
    <col min="15634" max="15634" width="8" style="1" customWidth="1"/>
    <col min="15635" max="15638" width="10.5546875" style="1" customWidth="1"/>
    <col min="15639" max="15639" width="12.88671875" style="1" customWidth="1"/>
    <col min="15640" max="15640" width="14.109375" style="1" customWidth="1"/>
    <col min="15641" max="15641" width="13.44140625" style="1" customWidth="1"/>
    <col min="15642" max="15642" width="14" style="1" customWidth="1"/>
    <col min="15643" max="15643" width="15.6640625" style="1" customWidth="1"/>
    <col min="15644" max="15644" width="17.5546875" style="1" customWidth="1"/>
    <col min="15645" max="15645" width="16.109375" style="1" customWidth="1"/>
    <col min="15646" max="15646" width="18.109375" style="1" customWidth="1"/>
    <col min="15647" max="15658" width="19" style="1" customWidth="1"/>
    <col min="15659" max="15659" width="55.6640625" style="1" customWidth="1"/>
    <col min="15660" max="15660" width="8.33203125" style="1" customWidth="1"/>
    <col min="15661" max="15661" width="8" style="1" customWidth="1"/>
    <col min="15662" max="15662" width="8.109375" style="1" customWidth="1"/>
    <col min="15663" max="15663" width="6.88671875" style="1" customWidth="1"/>
    <col min="15664" max="15664" width="9.5546875" style="1" customWidth="1"/>
    <col min="15665" max="15665" width="6.44140625" style="1" customWidth="1"/>
    <col min="15666" max="15666" width="8.44140625" style="1" customWidth="1"/>
    <col min="15667" max="15667" width="11.44140625" style="1" customWidth="1"/>
    <col min="15668" max="15668" width="9" style="1" customWidth="1"/>
    <col min="15669" max="15669" width="7.6640625" style="1" customWidth="1"/>
    <col min="15670" max="15670" width="10.33203125" style="1" customWidth="1"/>
    <col min="15671" max="15671" width="7" style="1" customWidth="1"/>
    <col min="15672" max="15672" width="7.6640625" style="1" customWidth="1"/>
    <col min="15673" max="15673" width="10.6640625" style="1" customWidth="1"/>
    <col min="15674" max="15674" width="8.44140625" style="1" customWidth="1"/>
    <col min="15675" max="15681" width="8.33203125" style="1" customWidth="1"/>
    <col min="15682" max="15682" width="9.88671875" style="1" customWidth="1"/>
    <col min="15683" max="15683" width="7" style="1" customWidth="1"/>
    <col min="15684" max="15684" width="7.88671875" style="1" customWidth="1"/>
    <col min="15685" max="15685" width="11" style="1" customWidth="1"/>
    <col min="15686" max="15686" width="7.6640625" style="1" customWidth="1"/>
    <col min="15687" max="15687" width="8.88671875" style="1" customWidth="1"/>
    <col min="15688" max="15874" width="9.109375" style="1"/>
    <col min="15875" max="15875" width="10.88671875" style="1" customWidth="1"/>
    <col min="15876" max="15876" width="43.109375" style="1" customWidth="1"/>
    <col min="15877" max="15877" width="15.109375" style="1" customWidth="1"/>
    <col min="15878" max="15878" width="8.6640625" style="1" customWidth="1"/>
    <col min="15879" max="15879" width="8.33203125" style="1" customWidth="1"/>
    <col min="15880" max="15880" width="14.88671875" style="1" customWidth="1"/>
    <col min="15881" max="15881" width="16.44140625" style="1" customWidth="1"/>
    <col min="15882" max="15882" width="18.33203125" style="1" customWidth="1"/>
    <col min="15883" max="15883" width="16" style="1" customWidth="1"/>
    <col min="15884" max="15884" width="18.88671875" style="1" customWidth="1"/>
    <col min="15885" max="15885" width="14.5546875" style="1" customWidth="1"/>
    <col min="15886" max="15886" width="9.6640625" style="1" customWidth="1"/>
    <col min="15887" max="15887" width="10.88671875" style="1" customWidth="1"/>
    <col min="15888" max="15888" width="10" style="1" customWidth="1"/>
    <col min="15889" max="15889" width="10.5546875" style="1" customWidth="1"/>
    <col min="15890" max="15890" width="8" style="1" customWidth="1"/>
    <col min="15891" max="15894" width="10.5546875" style="1" customWidth="1"/>
    <col min="15895" max="15895" width="12.88671875" style="1" customWidth="1"/>
    <col min="15896" max="15896" width="14.109375" style="1" customWidth="1"/>
    <col min="15897" max="15897" width="13.44140625" style="1" customWidth="1"/>
    <col min="15898" max="15898" width="14" style="1" customWidth="1"/>
    <col min="15899" max="15899" width="15.6640625" style="1" customWidth="1"/>
    <col min="15900" max="15900" width="17.5546875" style="1" customWidth="1"/>
    <col min="15901" max="15901" width="16.109375" style="1" customWidth="1"/>
    <col min="15902" max="15902" width="18.109375" style="1" customWidth="1"/>
    <col min="15903" max="15914" width="19" style="1" customWidth="1"/>
    <col min="15915" max="15915" width="55.6640625" style="1" customWidth="1"/>
    <col min="15916" max="15916" width="8.33203125" style="1" customWidth="1"/>
    <col min="15917" max="15917" width="8" style="1" customWidth="1"/>
    <col min="15918" max="15918" width="8.109375" style="1" customWidth="1"/>
    <col min="15919" max="15919" width="6.88671875" style="1" customWidth="1"/>
    <col min="15920" max="15920" width="9.5546875" style="1" customWidth="1"/>
    <col min="15921" max="15921" width="6.44140625" style="1" customWidth="1"/>
    <col min="15922" max="15922" width="8.44140625" style="1" customWidth="1"/>
    <col min="15923" max="15923" width="11.44140625" style="1" customWidth="1"/>
    <col min="15924" max="15924" width="9" style="1" customWidth="1"/>
    <col min="15925" max="15925" width="7.6640625" style="1" customWidth="1"/>
    <col min="15926" max="15926" width="10.33203125" style="1" customWidth="1"/>
    <col min="15927" max="15927" width="7" style="1" customWidth="1"/>
    <col min="15928" max="15928" width="7.6640625" style="1" customWidth="1"/>
    <col min="15929" max="15929" width="10.6640625" style="1" customWidth="1"/>
    <col min="15930" max="15930" width="8.44140625" style="1" customWidth="1"/>
    <col min="15931" max="15937" width="8.33203125" style="1" customWidth="1"/>
    <col min="15938" max="15938" width="9.88671875" style="1" customWidth="1"/>
    <col min="15939" max="15939" width="7" style="1" customWidth="1"/>
    <col min="15940" max="15940" width="7.88671875" style="1" customWidth="1"/>
    <col min="15941" max="15941" width="11" style="1" customWidth="1"/>
    <col min="15942" max="15942" width="7.6640625" style="1" customWidth="1"/>
    <col min="15943" max="15943" width="8.88671875" style="1" customWidth="1"/>
    <col min="15944" max="16130" width="9.109375" style="1"/>
    <col min="16131" max="16131" width="10.88671875" style="1" customWidth="1"/>
    <col min="16132" max="16132" width="43.109375" style="1" customWidth="1"/>
    <col min="16133" max="16133" width="15.109375" style="1" customWidth="1"/>
    <col min="16134" max="16134" width="8.6640625" style="1" customWidth="1"/>
    <col min="16135" max="16135" width="8.33203125" style="1" customWidth="1"/>
    <col min="16136" max="16136" width="14.88671875" style="1" customWidth="1"/>
    <col min="16137" max="16137" width="16.44140625" style="1" customWidth="1"/>
    <col min="16138" max="16138" width="18.33203125" style="1" customWidth="1"/>
    <col min="16139" max="16139" width="16" style="1" customWidth="1"/>
    <col min="16140" max="16140" width="18.88671875" style="1" customWidth="1"/>
    <col min="16141" max="16141" width="14.5546875" style="1" customWidth="1"/>
    <col min="16142" max="16142" width="9.6640625" style="1" customWidth="1"/>
    <col min="16143" max="16143" width="10.88671875" style="1" customWidth="1"/>
    <col min="16144" max="16144" width="10" style="1" customWidth="1"/>
    <col min="16145" max="16145" width="10.5546875" style="1" customWidth="1"/>
    <col min="16146" max="16146" width="8" style="1" customWidth="1"/>
    <col min="16147" max="16150" width="10.5546875" style="1" customWidth="1"/>
    <col min="16151" max="16151" width="12.88671875" style="1" customWidth="1"/>
    <col min="16152" max="16152" width="14.109375" style="1" customWidth="1"/>
    <col min="16153" max="16153" width="13.44140625" style="1" customWidth="1"/>
    <col min="16154" max="16154" width="14" style="1" customWidth="1"/>
    <col min="16155" max="16155" width="15.6640625" style="1" customWidth="1"/>
    <col min="16156" max="16156" width="17.5546875" style="1" customWidth="1"/>
    <col min="16157" max="16157" width="16.109375" style="1" customWidth="1"/>
    <col min="16158" max="16158" width="18.109375" style="1" customWidth="1"/>
    <col min="16159" max="16170" width="19" style="1" customWidth="1"/>
    <col min="16171" max="16171" width="55.6640625" style="1" customWidth="1"/>
    <col min="16172" max="16172" width="8.33203125" style="1" customWidth="1"/>
    <col min="16173" max="16173" width="8" style="1" customWidth="1"/>
    <col min="16174" max="16174" width="8.109375" style="1" customWidth="1"/>
    <col min="16175" max="16175" width="6.88671875" style="1" customWidth="1"/>
    <col min="16176" max="16176" width="9.5546875" style="1" customWidth="1"/>
    <col min="16177" max="16177" width="6.44140625" style="1" customWidth="1"/>
    <col min="16178" max="16178" width="8.44140625" style="1" customWidth="1"/>
    <col min="16179" max="16179" width="11.44140625" style="1" customWidth="1"/>
    <col min="16180" max="16180" width="9" style="1" customWidth="1"/>
    <col min="16181" max="16181" width="7.6640625" style="1" customWidth="1"/>
    <col min="16182" max="16182" width="10.33203125" style="1" customWidth="1"/>
    <col min="16183" max="16183" width="7" style="1" customWidth="1"/>
    <col min="16184" max="16184" width="7.6640625" style="1" customWidth="1"/>
    <col min="16185" max="16185" width="10.6640625" style="1" customWidth="1"/>
    <col min="16186" max="16186" width="8.44140625" style="1" customWidth="1"/>
    <col min="16187" max="16193" width="8.33203125" style="1" customWidth="1"/>
    <col min="16194" max="16194" width="9.88671875" style="1" customWidth="1"/>
    <col min="16195" max="16195" width="7" style="1" customWidth="1"/>
    <col min="16196" max="16196" width="7.88671875" style="1" customWidth="1"/>
    <col min="16197" max="16197" width="11" style="1" customWidth="1"/>
    <col min="16198" max="16198" width="7.6640625" style="1" customWidth="1"/>
    <col min="16199" max="16199" width="8.88671875" style="1" customWidth="1"/>
    <col min="16200" max="16384" width="9.109375" style="1"/>
  </cols>
  <sheetData>
    <row r="1" spans="1:76" s="1" customFormat="1" ht="32.25" customHeight="1" x14ac:dyDescent="0.3">
      <c r="B1" s="2"/>
      <c r="AQ1" s="3" t="s">
        <v>0</v>
      </c>
    </row>
    <row r="2" spans="1:76" s="1" customFormat="1" ht="24.75" customHeight="1" x14ac:dyDescent="0.35">
      <c r="B2" s="2"/>
      <c r="AQ2" s="4" t="s">
        <v>1</v>
      </c>
    </row>
    <row r="3" spans="1:76" s="1" customFormat="1" ht="34.5" customHeight="1" x14ac:dyDescent="0.35">
      <c r="B3" s="2"/>
      <c r="AQ3" s="4" t="s">
        <v>2</v>
      </c>
    </row>
    <row r="4" spans="1:76" s="1" customFormat="1" ht="38.25" customHeight="1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76" s="1" customFormat="1" ht="22.5" customHeight="1" x14ac:dyDescent="0.3">
      <c r="A5" s="6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</row>
    <row r="6" spans="1:76" s="1" customFormat="1" ht="33.75" customHeight="1" x14ac:dyDescent="0.3">
      <c r="A6" s="9" t="s">
        <v>175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</row>
    <row r="7" spans="1:76" s="1" customFormat="1" ht="28.5" customHeight="1" x14ac:dyDescent="0.3">
      <c r="A7" s="11" t="s">
        <v>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</row>
    <row r="8" spans="1:76" s="1" customFormat="1" ht="3" customHeight="1" x14ac:dyDescent="0.3">
      <c r="B8" s="2"/>
    </row>
    <row r="9" spans="1:76" s="1" customFormat="1" ht="18.75" customHeight="1" x14ac:dyDescent="0.3">
      <c r="A9" s="5" t="s">
        <v>176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</row>
    <row r="10" spans="1:76" s="1" customFormat="1" ht="18.75" customHeight="1" x14ac:dyDescent="0.3">
      <c r="A10" s="6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</row>
    <row r="11" spans="1:76" s="1" customFormat="1" ht="35.25" customHeight="1" x14ac:dyDescent="0.35">
      <c r="A11" s="13" t="s">
        <v>196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</row>
    <row r="12" spans="1:76" s="1" customFormat="1" ht="18.75" customHeight="1" x14ac:dyDescent="0.3">
      <c r="A12" s="15" t="s">
        <v>155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6"/>
      <c r="AP12" s="16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</row>
    <row r="13" spans="1:76" s="1" customFormat="1" ht="27" customHeight="1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9"/>
      <c r="AP13" s="19"/>
      <c r="AQ13" s="20"/>
    </row>
    <row r="14" spans="1:76" s="1" customFormat="1" ht="47.4" customHeight="1" x14ac:dyDescent="0.3">
      <c r="A14" s="21" t="s">
        <v>5</v>
      </c>
      <c r="B14" s="21" t="s">
        <v>6</v>
      </c>
      <c r="C14" s="21" t="s">
        <v>7</v>
      </c>
      <c r="D14" s="22" t="s">
        <v>8</v>
      </c>
      <c r="E14" s="22" t="s">
        <v>9</v>
      </c>
      <c r="F14" s="21" t="s">
        <v>10</v>
      </c>
      <c r="G14" s="21"/>
      <c r="H14" s="21" t="s">
        <v>11</v>
      </c>
      <c r="I14" s="21"/>
      <c r="J14" s="23" t="s">
        <v>197</v>
      </c>
      <c r="K14" s="24" t="s">
        <v>12</v>
      </c>
      <c r="L14" s="25"/>
      <c r="M14" s="25"/>
      <c r="N14" s="25"/>
      <c r="O14" s="25"/>
      <c r="P14" s="25"/>
      <c r="Q14" s="25"/>
      <c r="R14" s="25"/>
      <c r="S14" s="25"/>
      <c r="T14" s="26"/>
      <c r="U14" s="24" t="s">
        <v>13</v>
      </c>
      <c r="V14" s="25"/>
      <c r="W14" s="25"/>
      <c r="X14" s="25"/>
      <c r="Y14" s="25"/>
      <c r="Z14" s="26"/>
      <c r="AA14" s="27" t="s">
        <v>179</v>
      </c>
      <c r="AB14" s="28"/>
      <c r="AC14" s="24" t="s">
        <v>14</v>
      </c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6"/>
      <c r="AQ14" s="23" t="s">
        <v>15</v>
      </c>
    </row>
    <row r="15" spans="1:76" s="1" customFormat="1" ht="66" customHeight="1" x14ac:dyDescent="0.3">
      <c r="A15" s="21"/>
      <c r="B15" s="21"/>
      <c r="C15" s="21"/>
      <c r="D15" s="22"/>
      <c r="E15" s="22"/>
      <c r="F15" s="21"/>
      <c r="G15" s="21"/>
      <c r="H15" s="21"/>
      <c r="I15" s="21"/>
      <c r="J15" s="29"/>
      <c r="K15" s="24" t="s">
        <v>16</v>
      </c>
      <c r="L15" s="25"/>
      <c r="M15" s="25"/>
      <c r="N15" s="25"/>
      <c r="O15" s="26"/>
      <c r="P15" s="30" t="s">
        <v>17</v>
      </c>
      <c r="Q15" s="31"/>
      <c r="R15" s="31"/>
      <c r="S15" s="31"/>
      <c r="T15" s="32"/>
      <c r="U15" s="21" t="s">
        <v>198</v>
      </c>
      <c r="V15" s="21"/>
      <c r="W15" s="24" t="s">
        <v>177</v>
      </c>
      <c r="X15" s="26"/>
      <c r="Y15" s="21" t="s">
        <v>178</v>
      </c>
      <c r="Z15" s="21"/>
      <c r="AA15" s="33"/>
      <c r="AB15" s="34"/>
      <c r="AC15" s="35">
        <v>2024</v>
      </c>
      <c r="AD15" s="36"/>
      <c r="AE15" s="35">
        <v>2025</v>
      </c>
      <c r="AF15" s="36"/>
      <c r="AG15" s="35">
        <v>2026</v>
      </c>
      <c r="AH15" s="36"/>
      <c r="AI15" s="35">
        <v>2027</v>
      </c>
      <c r="AJ15" s="36"/>
      <c r="AK15" s="35">
        <v>2028</v>
      </c>
      <c r="AL15" s="36"/>
      <c r="AM15" s="35">
        <v>2029</v>
      </c>
      <c r="AN15" s="36"/>
      <c r="AO15" s="21" t="s">
        <v>194</v>
      </c>
      <c r="AP15" s="21" t="s">
        <v>195</v>
      </c>
      <c r="AQ15" s="29"/>
    </row>
    <row r="16" spans="1:76" s="1" customFormat="1" ht="135" customHeight="1" x14ac:dyDescent="0.3">
      <c r="A16" s="21"/>
      <c r="B16" s="21"/>
      <c r="C16" s="21"/>
      <c r="D16" s="22"/>
      <c r="E16" s="22"/>
      <c r="F16" s="37" t="s">
        <v>16</v>
      </c>
      <c r="G16" s="37" t="s">
        <v>18</v>
      </c>
      <c r="H16" s="37" t="s">
        <v>19</v>
      </c>
      <c r="I16" s="37" t="s">
        <v>18</v>
      </c>
      <c r="J16" s="38"/>
      <c r="K16" s="39" t="s">
        <v>20</v>
      </c>
      <c r="L16" s="40" t="s">
        <v>21</v>
      </c>
      <c r="M16" s="39" t="s">
        <v>22</v>
      </c>
      <c r="N16" s="41" t="s">
        <v>23</v>
      </c>
      <c r="O16" s="41" t="s">
        <v>24</v>
      </c>
      <c r="P16" s="40" t="s">
        <v>20</v>
      </c>
      <c r="Q16" s="40" t="s">
        <v>21</v>
      </c>
      <c r="R16" s="40" t="s">
        <v>22</v>
      </c>
      <c r="S16" s="42" t="s">
        <v>23</v>
      </c>
      <c r="T16" s="42" t="s">
        <v>24</v>
      </c>
      <c r="U16" s="39" t="s">
        <v>25</v>
      </c>
      <c r="V16" s="39" t="s">
        <v>26</v>
      </c>
      <c r="W16" s="39" t="s">
        <v>25</v>
      </c>
      <c r="X16" s="40" t="s">
        <v>26</v>
      </c>
      <c r="Y16" s="40" t="s">
        <v>25</v>
      </c>
      <c r="Z16" s="40" t="s">
        <v>26</v>
      </c>
      <c r="AA16" s="43" t="s">
        <v>27</v>
      </c>
      <c r="AB16" s="43" t="s">
        <v>199</v>
      </c>
      <c r="AC16" s="43" t="s">
        <v>285</v>
      </c>
      <c r="AD16" s="44" t="s">
        <v>29</v>
      </c>
      <c r="AE16" s="44" t="s">
        <v>28</v>
      </c>
      <c r="AF16" s="44" t="s">
        <v>29</v>
      </c>
      <c r="AG16" s="44" t="s">
        <v>28</v>
      </c>
      <c r="AH16" s="44" t="s">
        <v>29</v>
      </c>
      <c r="AI16" s="44" t="s">
        <v>28</v>
      </c>
      <c r="AJ16" s="44" t="s">
        <v>29</v>
      </c>
      <c r="AK16" s="44" t="s">
        <v>28</v>
      </c>
      <c r="AL16" s="44" t="s">
        <v>29</v>
      </c>
      <c r="AM16" s="44" t="s">
        <v>28</v>
      </c>
      <c r="AN16" s="44" t="s">
        <v>29</v>
      </c>
      <c r="AO16" s="21"/>
      <c r="AP16" s="21"/>
      <c r="AQ16" s="38"/>
    </row>
    <row r="17" spans="1:43" s="1" customFormat="1" ht="19.5" customHeight="1" x14ac:dyDescent="0.3">
      <c r="A17" s="43">
        <v>1</v>
      </c>
      <c r="B17" s="43">
        <v>2</v>
      </c>
      <c r="C17" s="43">
        <v>3</v>
      </c>
      <c r="D17" s="43">
        <v>4</v>
      </c>
      <c r="E17" s="43">
        <v>5</v>
      </c>
      <c r="F17" s="43">
        <v>6</v>
      </c>
      <c r="G17" s="43">
        <v>7</v>
      </c>
      <c r="H17" s="43">
        <v>8</v>
      </c>
      <c r="I17" s="43">
        <v>9</v>
      </c>
      <c r="J17" s="43">
        <v>10</v>
      </c>
      <c r="K17" s="43">
        <v>11</v>
      </c>
      <c r="L17" s="45">
        <v>12</v>
      </c>
      <c r="M17" s="45">
        <v>13</v>
      </c>
      <c r="N17" s="45">
        <v>14</v>
      </c>
      <c r="O17" s="45">
        <v>15</v>
      </c>
      <c r="P17" s="45">
        <v>16</v>
      </c>
      <c r="Q17" s="45">
        <v>17</v>
      </c>
      <c r="R17" s="45">
        <v>18</v>
      </c>
      <c r="S17" s="45">
        <v>19</v>
      </c>
      <c r="T17" s="45">
        <v>20</v>
      </c>
      <c r="U17" s="43">
        <v>21</v>
      </c>
      <c r="V17" s="43">
        <v>22</v>
      </c>
      <c r="W17" s="43">
        <v>23</v>
      </c>
      <c r="X17" s="45">
        <v>24</v>
      </c>
      <c r="Y17" s="45">
        <v>25</v>
      </c>
      <c r="Z17" s="45">
        <v>26</v>
      </c>
      <c r="AA17" s="43">
        <v>27</v>
      </c>
      <c r="AB17" s="43">
        <v>28</v>
      </c>
      <c r="AC17" s="46" t="s">
        <v>180</v>
      </c>
      <c r="AD17" s="46" t="s">
        <v>181</v>
      </c>
      <c r="AE17" s="46" t="s">
        <v>182</v>
      </c>
      <c r="AF17" s="46" t="s">
        <v>183</v>
      </c>
      <c r="AG17" s="46" t="s">
        <v>184</v>
      </c>
      <c r="AH17" s="46" t="s">
        <v>185</v>
      </c>
      <c r="AI17" s="46" t="s">
        <v>186</v>
      </c>
      <c r="AJ17" s="46" t="s">
        <v>187</v>
      </c>
      <c r="AK17" s="46" t="s">
        <v>188</v>
      </c>
      <c r="AL17" s="46" t="s">
        <v>189</v>
      </c>
      <c r="AM17" s="46" t="s">
        <v>190</v>
      </c>
      <c r="AN17" s="46" t="s">
        <v>191</v>
      </c>
      <c r="AO17" s="46" t="s">
        <v>192</v>
      </c>
      <c r="AP17" s="46" t="s">
        <v>193</v>
      </c>
      <c r="AQ17" s="43">
        <v>32</v>
      </c>
    </row>
    <row r="18" spans="1:43" s="1" customFormat="1" ht="127.5" customHeight="1" x14ac:dyDescent="0.3">
      <c r="A18" s="47" t="s">
        <v>30</v>
      </c>
      <c r="B18" s="48" t="s">
        <v>31</v>
      </c>
      <c r="C18" s="49" t="s">
        <v>32</v>
      </c>
      <c r="D18" s="49" t="s">
        <v>32</v>
      </c>
      <c r="E18" s="49" t="s">
        <v>32</v>
      </c>
      <c r="F18" s="49" t="s">
        <v>32</v>
      </c>
      <c r="G18" s="49" t="s">
        <v>32</v>
      </c>
      <c r="H18" s="50">
        <f>H20+H22+H24</f>
        <v>158.84299999999999</v>
      </c>
      <c r="I18" s="50">
        <f>I20+I22+I24</f>
        <v>22.778000000000002</v>
      </c>
      <c r="J18" s="50" t="s">
        <v>32</v>
      </c>
      <c r="K18" s="50">
        <f t="shared" ref="K18:U18" si="0">K20+K22+K24</f>
        <v>158.84299999999999</v>
      </c>
      <c r="L18" s="50">
        <f t="shared" si="0"/>
        <v>0</v>
      </c>
      <c r="M18" s="50">
        <f t="shared" si="0"/>
        <v>16.301000000000002</v>
      </c>
      <c r="N18" s="50">
        <f t="shared" si="0"/>
        <v>134.00700000000001</v>
      </c>
      <c r="O18" s="50">
        <f t="shared" si="0"/>
        <v>8.5350000000000001</v>
      </c>
      <c r="P18" s="50">
        <f t="shared" si="0"/>
        <v>22.778000000000002</v>
      </c>
      <c r="Q18" s="50">
        <f t="shared" si="0"/>
        <v>0</v>
      </c>
      <c r="R18" s="50">
        <f t="shared" si="0"/>
        <v>2.536</v>
      </c>
      <c r="S18" s="50">
        <f t="shared" si="0"/>
        <v>19.054000000000002</v>
      </c>
      <c r="T18" s="50">
        <f t="shared" si="0"/>
        <v>1.1880000000000002</v>
      </c>
      <c r="U18" s="50">
        <f t="shared" si="0"/>
        <v>18.25</v>
      </c>
      <c r="V18" s="50" t="s">
        <v>32</v>
      </c>
      <c r="W18" s="50">
        <f>W20+W22+W24</f>
        <v>158.84299999999999</v>
      </c>
      <c r="X18" s="50" t="s">
        <v>32</v>
      </c>
      <c r="Y18" s="50">
        <f>Y20+Y22+Y24</f>
        <v>22.778000000000002</v>
      </c>
      <c r="Z18" s="50" t="s">
        <v>32</v>
      </c>
      <c r="AA18" s="50">
        <f t="shared" ref="AA18:AP18" si="1">AA20+AA22+AA24</f>
        <v>18.25</v>
      </c>
      <c r="AB18" s="50">
        <f t="shared" si="1"/>
        <v>18.283000000000001</v>
      </c>
      <c r="AC18" s="50">
        <f t="shared" si="1"/>
        <v>23.962000000000003</v>
      </c>
      <c r="AD18" s="50">
        <f t="shared" si="1"/>
        <v>22.778000000000002</v>
      </c>
      <c r="AE18" s="50">
        <f t="shared" si="1"/>
        <v>26.28</v>
      </c>
      <c r="AF18" s="50">
        <f t="shared" si="1"/>
        <v>0</v>
      </c>
      <c r="AG18" s="50">
        <f t="shared" si="1"/>
        <v>26.701000000000001</v>
      </c>
      <c r="AH18" s="50">
        <f t="shared" si="1"/>
        <v>0</v>
      </c>
      <c r="AI18" s="50">
        <f t="shared" si="1"/>
        <v>27.000000000000004</v>
      </c>
      <c r="AJ18" s="50">
        <f t="shared" si="1"/>
        <v>0</v>
      </c>
      <c r="AK18" s="50">
        <f t="shared" si="1"/>
        <v>27.3</v>
      </c>
      <c r="AL18" s="50">
        <f t="shared" si="1"/>
        <v>0</v>
      </c>
      <c r="AM18" s="50">
        <f t="shared" si="1"/>
        <v>27.6</v>
      </c>
      <c r="AN18" s="50">
        <f t="shared" si="1"/>
        <v>0</v>
      </c>
      <c r="AO18" s="50">
        <f t="shared" si="1"/>
        <v>158.84299999999999</v>
      </c>
      <c r="AP18" s="50">
        <f t="shared" si="1"/>
        <v>22.778000000000002</v>
      </c>
      <c r="AQ18" s="51" t="s">
        <v>331</v>
      </c>
    </row>
    <row r="19" spans="1:43" s="1" customFormat="1" ht="27" customHeight="1" x14ac:dyDescent="0.3">
      <c r="A19" s="47" t="s">
        <v>33</v>
      </c>
      <c r="B19" s="52" t="s">
        <v>34</v>
      </c>
      <c r="C19" s="49" t="s">
        <v>35</v>
      </c>
      <c r="D19" s="49" t="s">
        <v>32</v>
      </c>
      <c r="E19" s="49" t="s">
        <v>32</v>
      </c>
      <c r="F19" s="49" t="s">
        <v>32</v>
      </c>
      <c r="G19" s="49" t="s">
        <v>32</v>
      </c>
      <c r="H19" s="50" t="s">
        <v>32</v>
      </c>
      <c r="I19" s="50" t="s">
        <v>32</v>
      </c>
      <c r="J19" s="50" t="s">
        <v>32</v>
      </c>
      <c r="K19" s="50" t="s">
        <v>32</v>
      </c>
      <c r="L19" s="50" t="s">
        <v>32</v>
      </c>
      <c r="M19" s="50" t="s">
        <v>32</v>
      </c>
      <c r="N19" s="50" t="s">
        <v>32</v>
      </c>
      <c r="O19" s="50" t="s">
        <v>32</v>
      </c>
      <c r="P19" s="50" t="s">
        <v>32</v>
      </c>
      <c r="Q19" s="50" t="s">
        <v>32</v>
      </c>
      <c r="R19" s="50" t="s">
        <v>32</v>
      </c>
      <c r="S19" s="50" t="s">
        <v>32</v>
      </c>
      <c r="T19" s="50" t="s">
        <v>32</v>
      </c>
      <c r="U19" s="50" t="s">
        <v>32</v>
      </c>
      <c r="V19" s="50" t="s">
        <v>32</v>
      </c>
      <c r="W19" s="50" t="s">
        <v>32</v>
      </c>
      <c r="X19" s="50" t="s">
        <v>32</v>
      </c>
      <c r="Y19" s="50" t="s">
        <v>32</v>
      </c>
      <c r="Z19" s="50" t="s">
        <v>32</v>
      </c>
      <c r="AA19" s="50" t="s">
        <v>32</v>
      </c>
      <c r="AB19" s="50" t="s">
        <v>32</v>
      </c>
      <c r="AC19" s="50" t="s">
        <v>32</v>
      </c>
      <c r="AD19" s="50" t="s">
        <v>32</v>
      </c>
      <c r="AE19" s="50" t="s">
        <v>32</v>
      </c>
      <c r="AF19" s="50" t="s">
        <v>32</v>
      </c>
      <c r="AG19" s="50" t="s">
        <v>32</v>
      </c>
      <c r="AH19" s="50" t="s">
        <v>32</v>
      </c>
      <c r="AI19" s="50" t="s">
        <v>32</v>
      </c>
      <c r="AJ19" s="50" t="s">
        <v>32</v>
      </c>
      <c r="AK19" s="50" t="s">
        <v>32</v>
      </c>
      <c r="AL19" s="50" t="s">
        <v>32</v>
      </c>
      <c r="AM19" s="50" t="s">
        <v>32</v>
      </c>
      <c r="AN19" s="50" t="s">
        <v>32</v>
      </c>
      <c r="AO19" s="50" t="s">
        <v>32</v>
      </c>
      <c r="AP19" s="50" t="s">
        <v>32</v>
      </c>
      <c r="AQ19" s="49" t="s">
        <v>32</v>
      </c>
    </row>
    <row r="20" spans="1:43" s="1" customFormat="1" ht="44.4" customHeight="1" x14ac:dyDescent="0.3">
      <c r="A20" s="47" t="s">
        <v>36</v>
      </c>
      <c r="B20" s="48" t="s">
        <v>37</v>
      </c>
      <c r="C20" s="49" t="s">
        <v>35</v>
      </c>
      <c r="D20" s="49" t="s">
        <v>32</v>
      </c>
      <c r="E20" s="49" t="s">
        <v>32</v>
      </c>
      <c r="F20" s="49" t="s">
        <v>32</v>
      </c>
      <c r="G20" s="49" t="s">
        <v>32</v>
      </c>
      <c r="H20" s="50">
        <f t="shared" ref="H20:AP20" si="2">H46</f>
        <v>82.385999999999996</v>
      </c>
      <c r="I20" s="50">
        <f t="shared" si="2"/>
        <v>12.335000000000001</v>
      </c>
      <c r="J20" s="50" t="s">
        <v>32</v>
      </c>
      <c r="K20" s="50">
        <f t="shared" si="2"/>
        <v>82.385999999999996</v>
      </c>
      <c r="L20" s="50">
        <f t="shared" si="2"/>
        <v>0</v>
      </c>
      <c r="M20" s="50">
        <f t="shared" si="2"/>
        <v>3.8560000000000012</v>
      </c>
      <c r="N20" s="50">
        <f t="shared" si="2"/>
        <v>76.263999999999996</v>
      </c>
      <c r="O20" s="50">
        <f t="shared" si="2"/>
        <v>2.2660000000000005</v>
      </c>
      <c r="P20" s="50">
        <f t="shared" si="2"/>
        <v>12.335000000000001</v>
      </c>
      <c r="Q20" s="50">
        <f t="shared" si="2"/>
        <v>0</v>
      </c>
      <c r="R20" s="50">
        <f t="shared" si="2"/>
        <v>1.7419999999999998</v>
      </c>
      <c r="S20" s="50">
        <f t="shared" si="2"/>
        <v>9.8170000000000002</v>
      </c>
      <c r="T20" s="50">
        <f t="shared" si="2"/>
        <v>0.77600000000000002</v>
      </c>
      <c r="U20" s="50">
        <f t="shared" si="2"/>
        <v>18.25</v>
      </c>
      <c r="V20" s="50" t="s">
        <v>32</v>
      </c>
      <c r="W20" s="50">
        <f t="shared" si="2"/>
        <v>82.385999999999996</v>
      </c>
      <c r="X20" s="50" t="s">
        <v>32</v>
      </c>
      <c r="Y20" s="50">
        <f t="shared" si="2"/>
        <v>12.335000000000001</v>
      </c>
      <c r="Z20" s="50" t="s">
        <v>32</v>
      </c>
      <c r="AA20" s="50">
        <f t="shared" si="2"/>
        <v>18.25</v>
      </c>
      <c r="AB20" s="50">
        <f t="shared" si="2"/>
        <v>18.283000000000001</v>
      </c>
      <c r="AC20" s="50">
        <f t="shared" si="2"/>
        <v>17.431000000000001</v>
      </c>
      <c r="AD20" s="50">
        <f t="shared" si="2"/>
        <v>12.335000000000001</v>
      </c>
      <c r="AE20" s="50">
        <f t="shared" si="2"/>
        <v>11.603999999999999</v>
      </c>
      <c r="AF20" s="50">
        <f t="shared" si="2"/>
        <v>0</v>
      </c>
      <c r="AG20" s="50">
        <f t="shared" si="2"/>
        <v>15.215</v>
      </c>
      <c r="AH20" s="50">
        <f t="shared" si="2"/>
        <v>0</v>
      </c>
      <c r="AI20" s="50">
        <f t="shared" si="2"/>
        <v>17.749000000000002</v>
      </c>
      <c r="AJ20" s="50">
        <f t="shared" si="2"/>
        <v>0</v>
      </c>
      <c r="AK20" s="50">
        <f t="shared" si="2"/>
        <v>10.242999999999999</v>
      </c>
      <c r="AL20" s="50">
        <f t="shared" si="2"/>
        <v>0</v>
      </c>
      <c r="AM20" s="50">
        <f t="shared" si="2"/>
        <v>10.144</v>
      </c>
      <c r="AN20" s="50">
        <f t="shared" si="2"/>
        <v>0</v>
      </c>
      <c r="AO20" s="50">
        <f t="shared" si="2"/>
        <v>82.385999999999996</v>
      </c>
      <c r="AP20" s="50">
        <f t="shared" si="2"/>
        <v>12.335000000000001</v>
      </c>
      <c r="AQ20" s="51" t="s">
        <v>332</v>
      </c>
    </row>
    <row r="21" spans="1:43" s="1" customFormat="1" ht="66.599999999999994" customHeight="1" x14ac:dyDescent="0.3">
      <c r="A21" s="47" t="s">
        <v>38</v>
      </c>
      <c r="B21" s="48" t="s">
        <v>39</v>
      </c>
      <c r="C21" s="49" t="s">
        <v>35</v>
      </c>
      <c r="D21" s="49" t="s">
        <v>32</v>
      </c>
      <c r="E21" s="49" t="s">
        <v>32</v>
      </c>
      <c r="F21" s="49" t="s">
        <v>32</v>
      </c>
      <c r="G21" s="49" t="s">
        <v>32</v>
      </c>
      <c r="H21" s="50" t="s">
        <v>32</v>
      </c>
      <c r="I21" s="50" t="s">
        <v>32</v>
      </c>
      <c r="J21" s="50" t="s">
        <v>32</v>
      </c>
      <c r="K21" s="50" t="s">
        <v>32</v>
      </c>
      <c r="L21" s="50" t="s">
        <v>32</v>
      </c>
      <c r="M21" s="50" t="s">
        <v>32</v>
      </c>
      <c r="N21" s="50" t="s">
        <v>32</v>
      </c>
      <c r="O21" s="50" t="s">
        <v>32</v>
      </c>
      <c r="P21" s="50" t="s">
        <v>32</v>
      </c>
      <c r="Q21" s="50" t="s">
        <v>32</v>
      </c>
      <c r="R21" s="50" t="s">
        <v>32</v>
      </c>
      <c r="S21" s="50" t="s">
        <v>32</v>
      </c>
      <c r="T21" s="50" t="s">
        <v>32</v>
      </c>
      <c r="U21" s="50" t="s">
        <v>32</v>
      </c>
      <c r="V21" s="50" t="s">
        <v>32</v>
      </c>
      <c r="W21" s="50" t="s">
        <v>32</v>
      </c>
      <c r="X21" s="50" t="s">
        <v>32</v>
      </c>
      <c r="Y21" s="50" t="s">
        <v>32</v>
      </c>
      <c r="Z21" s="50" t="s">
        <v>32</v>
      </c>
      <c r="AA21" s="50" t="s">
        <v>32</v>
      </c>
      <c r="AB21" s="50" t="s">
        <v>32</v>
      </c>
      <c r="AC21" s="50" t="s">
        <v>32</v>
      </c>
      <c r="AD21" s="50" t="s">
        <v>32</v>
      </c>
      <c r="AE21" s="50" t="s">
        <v>32</v>
      </c>
      <c r="AF21" s="50" t="s">
        <v>32</v>
      </c>
      <c r="AG21" s="50" t="s">
        <v>32</v>
      </c>
      <c r="AH21" s="50" t="s">
        <v>32</v>
      </c>
      <c r="AI21" s="50" t="s">
        <v>32</v>
      </c>
      <c r="AJ21" s="50" t="s">
        <v>32</v>
      </c>
      <c r="AK21" s="50" t="s">
        <v>32</v>
      </c>
      <c r="AL21" s="50" t="s">
        <v>32</v>
      </c>
      <c r="AM21" s="50" t="s">
        <v>32</v>
      </c>
      <c r="AN21" s="50" t="s">
        <v>32</v>
      </c>
      <c r="AO21" s="50" t="s">
        <v>32</v>
      </c>
      <c r="AP21" s="50" t="s">
        <v>32</v>
      </c>
      <c r="AQ21" s="49" t="s">
        <v>32</v>
      </c>
    </row>
    <row r="22" spans="1:43" s="1" customFormat="1" ht="84" customHeight="1" x14ac:dyDescent="0.3">
      <c r="A22" s="47" t="s">
        <v>40</v>
      </c>
      <c r="B22" s="48" t="s">
        <v>41</v>
      </c>
      <c r="C22" s="49" t="s">
        <v>35</v>
      </c>
      <c r="D22" s="49" t="s">
        <v>32</v>
      </c>
      <c r="E22" s="49" t="s">
        <v>32</v>
      </c>
      <c r="F22" s="49" t="s">
        <v>32</v>
      </c>
      <c r="G22" s="49" t="s">
        <v>32</v>
      </c>
      <c r="H22" s="50">
        <f t="shared" ref="H22:AP22" si="3">H127</f>
        <v>51.73</v>
      </c>
      <c r="I22" s="50">
        <f t="shared" si="3"/>
        <v>6.78</v>
      </c>
      <c r="J22" s="50" t="str">
        <f>J127</f>
        <v>нд</v>
      </c>
      <c r="K22" s="50">
        <f t="shared" si="3"/>
        <v>51.73</v>
      </c>
      <c r="L22" s="50">
        <f t="shared" si="3"/>
        <v>0</v>
      </c>
      <c r="M22" s="50">
        <f t="shared" si="3"/>
        <v>12.445000000000002</v>
      </c>
      <c r="N22" s="50">
        <f t="shared" si="3"/>
        <v>33.015999999999998</v>
      </c>
      <c r="O22" s="50">
        <f t="shared" si="3"/>
        <v>6.2690000000000001</v>
      </c>
      <c r="P22" s="50">
        <f t="shared" si="3"/>
        <v>6.78</v>
      </c>
      <c r="Q22" s="50">
        <f t="shared" si="3"/>
        <v>0</v>
      </c>
      <c r="R22" s="50">
        <f t="shared" si="3"/>
        <v>0.79400000000000015</v>
      </c>
      <c r="S22" s="50">
        <f t="shared" si="3"/>
        <v>5.5739999999999998</v>
      </c>
      <c r="T22" s="50">
        <f t="shared" si="3"/>
        <v>0.41200000000000003</v>
      </c>
      <c r="U22" s="50">
        <f t="shared" si="3"/>
        <v>0</v>
      </c>
      <c r="V22" s="50" t="s">
        <v>32</v>
      </c>
      <c r="W22" s="50">
        <f t="shared" si="3"/>
        <v>51.73</v>
      </c>
      <c r="X22" s="50" t="s">
        <v>32</v>
      </c>
      <c r="Y22" s="50">
        <f t="shared" si="3"/>
        <v>6.78</v>
      </c>
      <c r="Z22" s="50" t="s">
        <v>32</v>
      </c>
      <c r="AA22" s="50">
        <f t="shared" si="3"/>
        <v>0</v>
      </c>
      <c r="AB22" s="50">
        <f t="shared" si="3"/>
        <v>0</v>
      </c>
      <c r="AC22" s="50">
        <f t="shared" si="3"/>
        <v>4.87</v>
      </c>
      <c r="AD22" s="50">
        <f t="shared" si="3"/>
        <v>6.78</v>
      </c>
      <c r="AE22" s="50">
        <f t="shared" si="3"/>
        <v>12.445</v>
      </c>
      <c r="AF22" s="50">
        <f t="shared" si="3"/>
        <v>0</v>
      </c>
      <c r="AG22" s="50">
        <f t="shared" si="3"/>
        <v>0.85899999999999999</v>
      </c>
      <c r="AH22" s="50">
        <f t="shared" si="3"/>
        <v>0</v>
      </c>
      <c r="AI22" s="50">
        <f t="shared" si="3"/>
        <v>9.2510000000000012</v>
      </c>
      <c r="AJ22" s="50">
        <f t="shared" si="3"/>
        <v>0</v>
      </c>
      <c r="AK22" s="50">
        <f t="shared" si="3"/>
        <v>17.057000000000002</v>
      </c>
      <c r="AL22" s="50">
        <f t="shared" si="3"/>
        <v>0</v>
      </c>
      <c r="AM22" s="50">
        <f t="shared" si="3"/>
        <v>7.2479999999999993</v>
      </c>
      <c r="AN22" s="50">
        <f t="shared" si="3"/>
        <v>0</v>
      </c>
      <c r="AO22" s="50">
        <f t="shared" si="3"/>
        <v>51.73</v>
      </c>
      <c r="AP22" s="50">
        <f t="shared" si="3"/>
        <v>6.78</v>
      </c>
      <c r="AQ22" s="51" t="s">
        <v>333</v>
      </c>
    </row>
    <row r="23" spans="1:43" s="1" customFormat="1" ht="43.95" customHeight="1" x14ac:dyDescent="0.3">
      <c r="A23" s="47" t="s">
        <v>42</v>
      </c>
      <c r="B23" s="48" t="s">
        <v>43</v>
      </c>
      <c r="C23" s="49" t="s">
        <v>35</v>
      </c>
      <c r="D23" s="49" t="s">
        <v>32</v>
      </c>
      <c r="E23" s="49" t="s">
        <v>32</v>
      </c>
      <c r="F23" s="49" t="s">
        <v>32</v>
      </c>
      <c r="G23" s="49" t="s">
        <v>32</v>
      </c>
      <c r="H23" s="50" t="s">
        <v>32</v>
      </c>
      <c r="I23" s="50" t="s">
        <v>32</v>
      </c>
      <c r="J23" s="50" t="s">
        <v>32</v>
      </c>
      <c r="K23" s="50" t="s">
        <v>32</v>
      </c>
      <c r="L23" s="50" t="s">
        <v>32</v>
      </c>
      <c r="M23" s="50" t="s">
        <v>32</v>
      </c>
      <c r="N23" s="50" t="s">
        <v>32</v>
      </c>
      <c r="O23" s="50" t="s">
        <v>32</v>
      </c>
      <c r="P23" s="50" t="s">
        <v>32</v>
      </c>
      <c r="Q23" s="50" t="s">
        <v>32</v>
      </c>
      <c r="R23" s="50" t="s">
        <v>32</v>
      </c>
      <c r="S23" s="50" t="s">
        <v>32</v>
      </c>
      <c r="T23" s="50" t="s">
        <v>32</v>
      </c>
      <c r="U23" s="50" t="s">
        <v>32</v>
      </c>
      <c r="V23" s="50" t="s">
        <v>32</v>
      </c>
      <c r="W23" s="50" t="s">
        <v>32</v>
      </c>
      <c r="X23" s="50" t="s">
        <v>32</v>
      </c>
      <c r="Y23" s="50" t="s">
        <v>32</v>
      </c>
      <c r="Z23" s="50" t="s">
        <v>32</v>
      </c>
      <c r="AA23" s="50" t="s">
        <v>32</v>
      </c>
      <c r="AB23" s="50" t="s">
        <v>32</v>
      </c>
      <c r="AC23" s="50" t="s">
        <v>32</v>
      </c>
      <c r="AD23" s="50" t="s">
        <v>32</v>
      </c>
      <c r="AE23" s="50" t="s">
        <v>32</v>
      </c>
      <c r="AF23" s="50" t="s">
        <v>32</v>
      </c>
      <c r="AG23" s="50" t="s">
        <v>32</v>
      </c>
      <c r="AH23" s="50" t="s">
        <v>32</v>
      </c>
      <c r="AI23" s="50" t="s">
        <v>32</v>
      </c>
      <c r="AJ23" s="50" t="s">
        <v>32</v>
      </c>
      <c r="AK23" s="50" t="s">
        <v>32</v>
      </c>
      <c r="AL23" s="50" t="s">
        <v>32</v>
      </c>
      <c r="AM23" s="50" t="s">
        <v>32</v>
      </c>
      <c r="AN23" s="50" t="s">
        <v>32</v>
      </c>
      <c r="AO23" s="50" t="s">
        <v>32</v>
      </c>
      <c r="AP23" s="50" t="s">
        <v>32</v>
      </c>
      <c r="AQ23" s="49" t="s">
        <v>32</v>
      </c>
    </row>
    <row r="24" spans="1:43" s="1" customFormat="1" ht="38.25" customHeight="1" x14ac:dyDescent="0.3">
      <c r="A24" s="47" t="s">
        <v>44</v>
      </c>
      <c r="B24" s="48" t="s">
        <v>45</v>
      </c>
      <c r="C24" s="49" t="s">
        <v>35</v>
      </c>
      <c r="D24" s="49" t="s">
        <v>32</v>
      </c>
      <c r="E24" s="49" t="s">
        <v>32</v>
      </c>
      <c r="F24" s="49" t="s">
        <v>32</v>
      </c>
      <c r="G24" s="49" t="s">
        <v>32</v>
      </c>
      <c r="H24" s="50">
        <f t="shared" ref="H24:AP24" si="4">H150</f>
        <v>24.727000000000004</v>
      </c>
      <c r="I24" s="50">
        <f t="shared" si="4"/>
        <v>3.6630000000000003</v>
      </c>
      <c r="J24" s="50" t="str">
        <f>J150</f>
        <v>нд</v>
      </c>
      <c r="K24" s="50">
        <f t="shared" si="4"/>
        <v>24.727000000000004</v>
      </c>
      <c r="L24" s="50">
        <f t="shared" si="4"/>
        <v>0</v>
      </c>
      <c r="M24" s="50">
        <f t="shared" si="4"/>
        <v>0</v>
      </c>
      <c r="N24" s="50">
        <f t="shared" si="4"/>
        <v>24.727000000000004</v>
      </c>
      <c r="O24" s="50">
        <f t="shared" si="4"/>
        <v>0</v>
      </c>
      <c r="P24" s="50">
        <f t="shared" si="4"/>
        <v>3.6630000000000003</v>
      </c>
      <c r="Q24" s="50">
        <f t="shared" si="4"/>
        <v>0</v>
      </c>
      <c r="R24" s="50">
        <f t="shared" si="4"/>
        <v>0</v>
      </c>
      <c r="S24" s="50">
        <f t="shared" si="4"/>
        <v>3.6630000000000003</v>
      </c>
      <c r="T24" s="50">
        <f t="shared" si="4"/>
        <v>0</v>
      </c>
      <c r="U24" s="50">
        <f t="shared" si="4"/>
        <v>0</v>
      </c>
      <c r="V24" s="50" t="s">
        <v>32</v>
      </c>
      <c r="W24" s="50">
        <f t="shared" si="4"/>
        <v>24.727000000000004</v>
      </c>
      <c r="X24" s="50" t="s">
        <v>32</v>
      </c>
      <c r="Y24" s="50">
        <f t="shared" si="4"/>
        <v>3.6630000000000003</v>
      </c>
      <c r="Z24" s="50" t="s">
        <v>32</v>
      </c>
      <c r="AA24" s="50">
        <f t="shared" si="4"/>
        <v>0</v>
      </c>
      <c r="AB24" s="50">
        <f t="shared" si="4"/>
        <v>0</v>
      </c>
      <c r="AC24" s="50">
        <f t="shared" si="4"/>
        <v>1.661</v>
      </c>
      <c r="AD24" s="50">
        <f t="shared" si="4"/>
        <v>3.6630000000000003</v>
      </c>
      <c r="AE24" s="50">
        <f t="shared" si="4"/>
        <v>2.2309999999999999</v>
      </c>
      <c r="AF24" s="50">
        <f t="shared" si="4"/>
        <v>0</v>
      </c>
      <c r="AG24" s="50">
        <f t="shared" si="4"/>
        <v>10.627000000000001</v>
      </c>
      <c r="AH24" s="50">
        <f t="shared" si="4"/>
        <v>0</v>
      </c>
      <c r="AI24" s="50">
        <f t="shared" si="4"/>
        <v>0</v>
      </c>
      <c r="AJ24" s="50">
        <f t="shared" si="4"/>
        <v>0</v>
      </c>
      <c r="AK24" s="50">
        <f t="shared" si="4"/>
        <v>0</v>
      </c>
      <c r="AL24" s="50">
        <f t="shared" si="4"/>
        <v>0</v>
      </c>
      <c r="AM24" s="50">
        <f t="shared" si="4"/>
        <v>10.208</v>
      </c>
      <c r="AN24" s="50">
        <f t="shared" si="4"/>
        <v>0</v>
      </c>
      <c r="AO24" s="50">
        <f t="shared" si="4"/>
        <v>24.727000000000004</v>
      </c>
      <c r="AP24" s="50">
        <f t="shared" si="4"/>
        <v>3.6630000000000003</v>
      </c>
      <c r="AQ24" s="51" t="s">
        <v>149</v>
      </c>
    </row>
    <row r="25" spans="1:43" s="1" customFormat="1" ht="18.600000000000001" customHeight="1" x14ac:dyDescent="0.3">
      <c r="A25" s="53" t="s">
        <v>46</v>
      </c>
      <c r="B25" s="54" t="s">
        <v>47</v>
      </c>
      <c r="C25" s="55"/>
      <c r="D25" s="55"/>
      <c r="E25" s="55"/>
      <c r="F25" s="55"/>
      <c r="G25" s="55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7"/>
    </row>
    <row r="26" spans="1:43" s="1" customFormat="1" ht="67.2" customHeight="1" x14ac:dyDescent="0.3">
      <c r="A26" s="47" t="s">
        <v>48</v>
      </c>
      <c r="B26" s="48" t="s">
        <v>49</v>
      </c>
      <c r="C26" s="49" t="s">
        <v>35</v>
      </c>
      <c r="D26" s="49" t="s">
        <v>32</v>
      </c>
      <c r="E26" s="49" t="s">
        <v>32</v>
      </c>
      <c r="F26" s="49" t="s">
        <v>32</v>
      </c>
      <c r="G26" s="49" t="s">
        <v>32</v>
      </c>
      <c r="H26" s="50" t="s">
        <v>32</v>
      </c>
      <c r="I26" s="50" t="s">
        <v>32</v>
      </c>
      <c r="J26" s="50" t="s">
        <v>32</v>
      </c>
      <c r="K26" s="50" t="s">
        <v>32</v>
      </c>
      <c r="L26" s="50" t="s">
        <v>32</v>
      </c>
      <c r="M26" s="50" t="s">
        <v>32</v>
      </c>
      <c r="N26" s="50" t="s">
        <v>32</v>
      </c>
      <c r="O26" s="50" t="s">
        <v>32</v>
      </c>
      <c r="P26" s="50" t="s">
        <v>32</v>
      </c>
      <c r="Q26" s="50" t="s">
        <v>32</v>
      </c>
      <c r="R26" s="50" t="s">
        <v>32</v>
      </c>
      <c r="S26" s="50" t="s">
        <v>32</v>
      </c>
      <c r="T26" s="50" t="s">
        <v>32</v>
      </c>
      <c r="U26" s="50" t="s">
        <v>32</v>
      </c>
      <c r="V26" s="50" t="s">
        <v>32</v>
      </c>
      <c r="W26" s="50" t="s">
        <v>32</v>
      </c>
      <c r="X26" s="50" t="s">
        <v>32</v>
      </c>
      <c r="Y26" s="50" t="s">
        <v>32</v>
      </c>
      <c r="Z26" s="50" t="s">
        <v>32</v>
      </c>
      <c r="AA26" s="50" t="s">
        <v>32</v>
      </c>
      <c r="AB26" s="50" t="s">
        <v>32</v>
      </c>
      <c r="AC26" s="50" t="s">
        <v>32</v>
      </c>
      <c r="AD26" s="50" t="s">
        <v>32</v>
      </c>
      <c r="AE26" s="50" t="s">
        <v>32</v>
      </c>
      <c r="AF26" s="50" t="s">
        <v>32</v>
      </c>
      <c r="AG26" s="50" t="s">
        <v>32</v>
      </c>
      <c r="AH26" s="50" t="s">
        <v>32</v>
      </c>
      <c r="AI26" s="50" t="s">
        <v>32</v>
      </c>
      <c r="AJ26" s="50" t="s">
        <v>32</v>
      </c>
      <c r="AK26" s="50" t="s">
        <v>32</v>
      </c>
      <c r="AL26" s="50" t="s">
        <v>32</v>
      </c>
      <c r="AM26" s="50" t="s">
        <v>32</v>
      </c>
      <c r="AN26" s="50" t="s">
        <v>32</v>
      </c>
      <c r="AO26" s="50" t="s">
        <v>32</v>
      </c>
      <c r="AP26" s="50" t="s">
        <v>32</v>
      </c>
      <c r="AQ26" s="49" t="s">
        <v>32</v>
      </c>
    </row>
    <row r="27" spans="1:43" s="1" customFormat="1" ht="67.2" customHeight="1" x14ac:dyDescent="0.3">
      <c r="A27" s="47" t="s">
        <v>50</v>
      </c>
      <c r="B27" s="48" t="s">
        <v>51</v>
      </c>
      <c r="C27" s="49" t="s">
        <v>35</v>
      </c>
      <c r="D27" s="49" t="s">
        <v>32</v>
      </c>
      <c r="E27" s="49" t="s">
        <v>32</v>
      </c>
      <c r="F27" s="49" t="s">
        <v>32</v>
      </c>
      <c r="G27" s="49" t="s">
        <v>32</v>
      </c>
      <c r="H27" s="50" t="s">
        <v>32</v>
      </c>
      <c r="I27" s="50" t="s">
        <v>32</v>
      </c>
      <c r="J27" s="50" t="s">
        <v>32</v>
      </c>
      <c r="K27" s="50" t="s">
        <v>32</v>
      </c>
      <c r="L27" s="50" t="s">
        <v>32</v>
      </c>
      <c r="M27" s="50" t="s">
        <v>32</v>
      </c>
      <c r="N27" s="50" t="s">
        <v>32</v>
      </c>
      <c r="O27" s="50" t="s">
        <v>32</v>
      </c>
      <c r="P27" s="50" t="s">
        <v>32</v>
      </c>
      <c r="Q27" s="50" t="s">
        <v>32</v>
      </c>
      <c r="R27" s="50" t="s">
        <v>32</v>
      </c>
      <c r="S27" s="50" t="s">
        <v>32</v>
      </c>
      <c r="T27" s="50" t="s">
        <v>32</v>
      </c>
      <c r="U27" s="50" t="s">
        <v>32</v>
      </c>
      <c r="V27" s="50" t="s">
        <v>32</v>
      </c>
      <c r="W27" s="50" t="s">
        <v>32</v>
      </c>
      <c r="X27" s="50" t="s">
        <v>32</v>
      </c>
      <c r="Y27" s="50" t="s">
        <v>32</v>
      </c>
      <c r="Z27" s="50" t="s">
        <v>32</v>
      </c>
      <c r="AA27" s="50" t="s">
        <v>32</v>
      </c>
      <c r="AB27" s="50" t="s">
        <v>32</v>
      </c>
      <c r="AC27" s="50" t="s">
        <v>32</v>
      </c>
      <c r="AD27" s="50" t="s">
        <v>32</v>
      </c>
      <c r="AE27" s="50" t="s">
        <v>32</v>
      </c>
      <c r="AF27" s="50" t="s">
        <v>32</v>
      </c>
      <c r="AG27" s="50" t="s">
        <v>32</v>
      </c>
      <c r="AH27" s="50" t="s">
        <v>32</v>
      </c>
      <c r="AI27" s="50" t="s">
        <v>32</v>
      </c>
      <c r="AJ27" s="50" t="s">
        <v>32</v>
      </c>
      <c r="AK27" s="50" t="s">
        <v>32</v>
      </c>
      <c r="AL27" s="50" t="s">
        <v>32</v>
      </c>
      <c r="AM27" s="50" t="s">
        <v>32</v>
      </c>
      <c r="AN27" s="50" t="s">
        <v>32</v>
      </c>
      <c r="AO27" s="50" t="s">
        <v>32</v>
      </c>
      <c r="AP27" s="50" t="s">
        <v>32</v>
      </c>
      <c r="AQ27" s="49" t="s">
        <v>32</v>
      </c>
    </row>
    <row r="28" spans="1:43" s="1" customFormat="1" ht="67.2" customHeight="1" x14ac:dyDescent="0.3">
      <c r="A28" s="47" t="s">
        <v>52</v>
      </c>
      <c r="B28" s="52" t="s">
        <v>53</v>
      </c>
      <c r="C28" s="49" t="s">
        <v>35</v>
      </c>
      <c r="D28" s="49" t="s">
        <v>32</v>
      </c>
      <c r="E28" s="49" t="s">
        <v>32</v>
      </c>
      <c r="F28" s="49" t="s">
        <v>32</v>
      </c>
      <c r="G28" s="49" t="s">
        <v>32</v>
      </c>
      <c r="H28" s="50" t="s">
        <v>32</v>
      </c>
      <c r="I28" s="50" t="s">
        <v>32</v>
      </c>
      <c r="J28" s="50" t="s">
        <v>32</v>
      </c>
      <c r="K28" s="50" t="s">
        <v>32</v>
      </c>
      <c r="L28" s="50" t="s">
        <v>32</v>
      </c>
      <c r="M28" s="50" t="s">
        <v>32</v>
      </c>
      <c r="N28" s="50" t="s">
        <v>32</v>
      </c>
      <c r="O28" s="50" t="s">
        <v>32</v>
      </c>
      <c r="P28" s="50" t="s">
        <v>32</v>
      </c>
      <c r="Q28" s="50" t="s">
        <v>32</v>
      </c>
      <c r="R28" s="50" t="s">
        <v>32</v>
      </c>
      <c r="S28" s="50" t="s">
        <v>32</v>
      </c>
      <c r="T28" s="50" t="s">
        <v>32</v>
      </c>
      <c r="U28" s="50" t="s">
        <v>32</v>
      </c>
      <c r="V28" s="50" t="s">
        <v>32</v>
      </c>
      <c r="W28" s="50" t="s">
        <v>32</v>
      </c>
      <c r="X28" s="50" t="s">
        <v>32</v>
      </c>
      <c r="Y28" s="50" t="s">
        <v>32</v>
      </c>
      <c r="Z28" s="50" t="s">
        <v>32</v>
      </c>
      <c r="AA28" s="50" t="s">
        <v>32</v>
      </c>
      <c r="AB28" s="50" t="s">
        <v>32</v>
      </c>
      <c r="AC28" s="50" t="s">
        <v>32</v>
      </c>
      <c r="AD28" s="50" t="s">
        <v>32</v>
      </c>
      <c r="AE28" s="50" t="s">
        <v>32</v>
      </c>
      <c r="AF28" s="50" t="s">
        <v>32</v>
      </c>
      <c r="AG28" s="50" t="s">
        <v>32</v>
      </c>
      <c r="AH28" s="50" t="s">
        <v>32</v>
      </c>
      <c r="AI28" s="50" t="s">
        <v>32</v>
      </c>
      <c r="AJ28" s="50" t="s">
        <v>32</v>
      </c>
      <c r="AK28" s="50" t="s">
        <v>32</v>
      </c>
      <c r="AL28" s="50" t="s">
        <v>32</v>
      </c>
      <c r="AM28" s="50" t="s">
        <v>32</v>
      </c>
      <c r="AN28" s="50" t="s">
        <v>32</v>
      </c>
      <c r="AO28" s="50" t="s">
        <v>32</v>
      </c>
      <c r="AP28" s="50" t="s">
        <v>32</v>
      </c>
      <c r="AQ28" s="49" t="s">
        <v>32</v>
      </c>
    </row>
    <row r="29" spans="1:43" s="1" customFormat="1" ht="67.2" customHeight="1" x14ac:dyDescent="0.3">
      <c r="A29" s="47" t="s">
        <v>54</v>
      </c>
      <c r="B29" s="52" t="s">
        <v>55</v>
      </c>
      <c r="C29" s="49" t="s">
        <v>35</v>
      </c>
      <c r="D29" s="49" t="s">
        <v>32</v>
      </c>
      <c r="E29" s="49" t="s">
        <v>32</v>
      </c>
      <c r="F29" s="49" t="s">
        <v>32</v>
      </c>
      <c r="G29" s="49" t="s">
        <v>32</v>
      </c>
      <c r="H29" s="50" t="s">
        <v>32</v>
      </c>
      <c r="I29" s="50" t="s">
        <v>32</v>
      </c>
      <c r="J29" s="50" t="s">
        <v>32</v>
      </c>
      <c r="K29" s="50" t="s">
        <v>32</v>
      </c>
      <c r="L29" s="50" t="s">
        <v>32</v>
      </c>
      <c r="M29" s="50" t="s">
        <v>32</v>
      </c>
      <c r="N29" s="50" t="s">
        <v>32</v>
      </c>
      <c r="O29" s="50" t="s">
        <v>32</v>
      </c>
      <c r="P29" s="50" t="s">
        <v>32</v>
      </c>
      <c r="Q29" s="50" t="s">
        <v>32</v>
      </c>
      <c r="R29" s="50" t="s">
        <v>32</v>
      </c>
      <c r="S29" s="50" t="s">
        <v>32</v>
      </c>
      <c r="T29" s="50" t="s">
        <v>32</v>
      </c>
      <c r="U29" s="50" t="s">
        <v>32</v>
      </c>
      <c r="V29" s="50" t="s">
        <v>32</v>
      </c>
      <c r="W29" s="50" t="s">
        <v>32</v>
      </c>
      <c r="X29" s="50" t="s">
        <v>32</v>
      </c>
      <c r="Y29" s="50" t="s">
        <v>32</v>
      </c>
      <c r="Z29" s="50" t="s">
        <v>32</v>
      </c>
      <c r="AA29" s="50" t="s">
        <v>32</v>
      </c>
      <c r="AB29" s="50" t="s">
        <v>32</v>
      </c>
      <c r="AC29" s="50" t="s">
        <v>32</v>
      </c>
      <c r="AD29" s="50" t="s">
        <v>32</v>
      </c>
      <c r="AE29" s="50" t="s">
        <v>32</v>
      </c>
      <c r="AF29" s="50" t="s">
        <v>32</v>
      </c>
      <c r="AG29" s="50" t="s">
        <v>32</v>
      </c>
      <c r="AH29" s="50" t="s">
        <v>32</v>
      </c>
      <c r="AI29" s="50" t="s">
        <v>32</v>
      </c>
      <c r="AJ29" s="50" t="s">
        <v>32</v>
      </c>
      <c r="AK29" s="50" t="s">
        <v>32</v>
      </c>
      <c r="AL29" s="50" t="s">
        <v>32</v>
      </c>
      <c r="AM29" s="50" t="s">
        <v>32</v>
      </c>
      <c r="AN29" s="50" t="s">
        <v>32</v>
      </c>
      <c r="AO29" s="50" t="s">
        <v>32</v>
      </c>
      <c r="AP29" s="50" t="s">
        <v>32</v>
      </c>
      <c r="AQ29" s="49" t="s">
        <v>32</v>
      </c>
    </row>
    <row r="30" spans="1:43" s="1" customFormat="1" ht="67.2" customHeight="1" x14ac:dyDescent="0.3">
      <c r="A30" s="47" t="s">
        <v>56</v>
      </c>
      <c r="B30" s="52" t="s">
        <v>57</v>
      </c>
      <c r="C30" s="49" t="s">
        <v>35</v>
      </c>
      <c r="D30" s="49" t="s">
        <v>32</v>
      </c>
      <c r="E30" s="49" t="s">
        <v>32</v>
      </c>
      <c r="F30" s="49" t="s">
        <v>32</v>
      </c>
      <c r="G30" s="49" t="s">
        <v>32</v>
      </c>
      <c r="H30" s="50" t="s">
        <v>32</v>
      </c>
      <c r="I30" s="50" t="s">
        <v>32</v>
      </c>
      <c r="J30" s="50" t="s">
        <v>32</v>
      </c>
      <c r="K30" s="50" t="s">
        <v>32</v>
      </c>
      <c r="L30" s="50" t="s">
        <v>32</v>
      </c>
      <c r="M30" s="50" t="s">
        <v>32</v>
      </c>
      <c r="N30" s="50" t="s">
        <v>32</v>
      </c>
      <c r="O30" s="50" t="s">
        <v>32</v>
      </c>
      <c r="P30" s="50" t="s">
        <v>32</v>
      </c>
      <c r="Q30" s="50" t="s">
        <v>32</v>
      </c>
      <c r="R30" s="50" t="s">
        <v>32</v>
      </c>
      <c r="S30" s="50" t="s">
        <v>32</v>
      </c>
      <c r="T30" s="50" t="s">
        <v>32</v>
      </c>
      <c r="U30" s="50" t="s">
        <v>32</v>
      </c>
      <c r="V30" s="50" t="s">
        <v>32</v>
      </c>
      <c r="W30" s="50" t="s">
        <v>32</v>
      </c>
      <c r="X30" s="50" t="s">
        <v>32</v>
      </c>
      <c r="Y30" s="50" t="s">
        <v>32</v>
      </c>
      <c r="Z30" s="50" t="s">
        <v>32</v>
      </c>
      <c r="AA30" s="50" t="s">
        <v>32</v>
      </c>
      <c r="AB30" s="50" t="s">
        <v>32</v>
      </c>
      <c r="AC30" s="50" t="s">
        <v>32</v>
      </c>
      <c r="AD30" s="50" t="s">
        <v>32</v>
      </c>
      <c r="AE30" s="50" t="s">
        <v>32</v>
      </c>
      <c r="AF30" s="50" t="s">
        <v>32</v>
      </c>
      <c r="AG30" s="50" t="s">
        <v>32</v>
      </c>
      <c r="AH30" s="50" t="s">
        <v>32</v>
      </c>
      <c r="AI30" s="50" t="s">
        <v>32</v>
      </c>
      <c r="AJ30" s="50" t="s">
        <v>32</v>
      </c>
      <c r="AK30" s="50" t="s">
        <v>32</v>
      </c>
      <c r="AL30" s="50" t="s">
        <v>32</v>
      </c>
      <c r="AM30" s="50" t="s">
        <v>32</v>
      </c>
      <c r="AN30" s="50" t="s">
        <v>32</v>
      </c>
      <c r="AO30" s="50" t="s">
        <v>32</v>
      </c>
      <c r="AP30" s="50" t="s">
        <v>32</v>
      </c>
      <c r="AQ30" s="49" t="s">
        <v>32</v>
      </c>
    </row>
    <row r="31" spans="1:43" s="1" customFormat="1" ht="67.2" customHeight="1" x14ac:dyDescent="0.3">
      <c r="A31" s="47" t="s">
        <v>58</v>
      </c>
      <c r="B31" s="52" t="s">
        <v>59</v>
      </c>
      <c r="C31" s="49" t="s">
        <v>35</v>
      </c>
      <c r="D31" s="49" t="s">
        <v>32</v>
      </c>
      <c r="E31" s="49" t="s">
        <v>32</v>
      </c>
      <c r="F31" s="49" t="s">
        <v>32</v>
      </c>
      <c r="G31" s="49" t="s">
        <v>32</v>
      </c>
      <c r="H31" s="50" t="s">
        <v>32</v>
      </c>
      <c r="I31" s="50" t="s">
        <v>32</v>
      </c>
      <c r="J31" s="50" t="s">
        <v>32</v>
      </c>
      <c r="K31" s="50" t="s">
        <v>32</v>
      </c>
      <c r="L31" s="50" t="s">
        <v>32</v>
      </c>
      <c r="M31" s="50" t="s">
        <v>32</v>
      </c>
      <c r="N31" s="50" t="s">
        <v>32</v>
      </c>
      <c r="O31" s="50" t="s">
        <v>32</v>
      </c>
      <c r="P31" s="50" t="s">
        <v>32</v>
      </c>
      <c r="Q31" s="50" t="s">
        <v>32</v>
      </c>
      <c r="R31" s="50" t="s">
        <v>32</v>
      </c>
      <c r="S31" s="50" t="s">
        <v>32</v>
      </c>
      <c r="T31" s="50" t="s">
        <v>32</v>
      </c>
      <c r="U31" s="50" t="s">
        <v>32</v>
      </c>
      <c r="V31" s="50" t="s">
        <v>32</v>
      </c>
      <c r="W31" s="50" t="s">
        <v>32</v>
      </c>
      <c r="X31" s="50" t="s">
        <v>32</v>
      </c>
      <c r="Y31" s="50" t="s">
        <v>32</v>
      </c>
      <c r="Z31" s="50" t="s">
        <v>32</v>
      </c>
      <c r="AA31" s="50" t="s">
        <v>32</v>
      </c>
      <c r="AB31" s="50" t="s">
        <v>32</v>
      </c>
      <c r="AC31" s="50" t="s">
        <v>32</v>
      </c>
      <c r="AD31" s="50" t="s">
        <v>32</v>
      </c>
      <c r="AE31" s="50" t="s">
        <v>32</v>
      </c>
      <c r="AF31" s="50" t="s">
        <v>32</v>
      </c>
      <c r="AG31" s="50" t="s">
        <v>32</v>
      </c>
      <c r="AH31" s="50" t="s">
        <v>32</v>
      </c>
      <c r="AI31" s="50" t="s">
        <v>32</v>
      </c>
      <c r="AJ31" s="50" t="s">
        <v>32</v>
      </c>
      <c r="AK31" s="50" t="s">
        <v>32</v>
      </c>
      <c r="AL31" s="50" t="s">
        <v>32</v>
      </c>
      <c r="AM31" s="50" t="s">
        <v>32</v>
      </c>
      <c r="AN31" s="50" t="s">
        <v>32</v>
      </c>
      <c r="AO31" s="50" t="s">
        <v>32</v>
      </c>
      <c r="AP31" s="50" t="s">
        <v>32</v>
      </c>
      <c r="AQ31" s="49" t="s">
        <v>32</v>
      </c>
    </row>
    <row r="32" spans="1:43" s="1" customFormat="1" ht="67.2" customHeight="1" x14ac:dyDescent="0.3">
      <c r="A32" s="47" t="s">
        <v>60</v>
      </c>
      <c r="B32" s="52" t="s">
        <v>61</v>
      </c>
      <c r="C32" s="49" t="s">
        <v>35</v>
      </c>
      <c r="D32" s="49" t="s">
        <v>32</v>
      </c>
      <c r="E32" s="49" t="s">
        <v>32</v>
      </c>
      <c r="F32" s="49" t="s">
        <v>32</v>
      </c>
      <c r="G32" s="49" t="s">
        <v>32</v>
      </c>
      <c r="H32" s="50" t="s">
        <v>32</v>
      </c>
      <c r="I32" s="50" t="s">
        <v>32</v>
      </c>
      <c r="J32" s="50" t="s">
        <v>32</v>
      </c>
      <c r="K32" s="50" t="s">
        <v>32</v>
      </c>
      <c r="L32" s="50" t="s">
        <v>32</v>
      </c>
      <c r="M32" s="50" t="s">
        <v>32</v>
      </c>
      <c r="N32" s="50" t="s">
        <v>32</v>
      </c>
      <c r="O32" s="50" t="s">
        <v>32</v>
      </c>
      <c r="P32" s="50" t="s">
        <v>32</v>
      </c>
      <c r="Q32" s="50" t="s">
        <v>32</v>
      </c>
      <c r="R32" s="50" t="s">
        <v>32</v>
      </c>
      <c r="S32" s="50" t="s">
        <v>32</v>
      </c>
      <c r="T32" s="50" t="s">
        <v>32</v>
      </c>
      <c r="U32" s="50" t="s">
        <v>32</v>
      </c>
      <c r="V32" s="50" t="s">
        <v>32</v>
      </c>
      <c r="W32" s="50" t="s">
        <v>32</v>
      </c>
      <c r="X32" s="50" t="s">
        <v>32</v>
      </c>
      <c r="Y32" s="50" t="s">
        <v>32</v>
      </c>
      <c r="Z32" s="50" t="s">
        <v>32</v>
      </c>
      <c r="AA32" s="50" t="s">
        <v>32</v>
      </c>
      <c r="AB32" s="50" t="s">
        <v>32</v>
      </c>
      <c r="AC32" s="50" t="s">
        <v>32</v>
      </c>
      <c r="AD32" s="50" t="s">
        <v>32</v>
      </c>
      <c r="AE32" s="50" t="s">
        <v>32</v>
      </c>
      <c r="AF32" s="50" t="s">
        <v>32</v>
      </c>
      <c r="AG32" s="50" t="s">
        <v>32</v>
      </c>
      <c r="AH32" s="50" t="s">
        <v>32</v>
      </c>
      <c r="AI32" s="50" t="s">
        <v>32</v>
      </c>
      <c r="AJ32" s="50" t="s">
        <v>32</v>
      </c>
      <c r="AK32" s="50" t="s">
        <v>32</v>
      </c>
      <c r="AL32" s="50" t="s">
        <v>32</v>
      </c>
      <c r="AM32" s="50" t="s">
        <v>32</v>
      </c>
      <c r="AN32" s="50" t="s">
        <v>32</v>
      </c>
      <c r="AO32" s="50" t="s">
        <v>32</v>
      </c>
      <c r="AP32" s="50" t="s">
        <v>32</v>
      </c>
      <c r="AQ32" s="49" t="s">
        <v>32</v>
      </c>
    </row>
    <row r="33" spans="1:46" s="1" customFormat="1" ht="67.2" customHeight="1" x14ac:dyDescent="0.3">
      <c r="A33" s="47" t="s">
        <v>62</v>
      </c>
      <c r="B33" s="52" t="s">
        <v>63</v>
      </c>
      <c r="C33" s="49" t="s">
        <v>35</v>
      </c>
      <c r="D33" s="49" t="s">
        <v>32</v>
      </c>
      <c r="E33" s="49" t="s">
        <v>32</v>
      </c>
      <c r="F33" s="49" t="s">
        <v>32</v>
      </c>
      <c r="G33" s="49" t="s">
        <v>32</v>
      </c>
      <c r="H33" s="50" t="s">
        <v>32</v>
      </c>
      <c r="I33" s="50" t="s">
        <v>32</v>
      </c>
      <c r="J33" s="50" t="s">
        <v>32</v>
      </c>
      <c r="K33" s="50" t="s">
        <v>32</v>
      </c>
      <c r="L33" s="50" t="s">
        <v>32</v>
      </c>
      <c r="M33" s="50" t="s">
        <v>32</v>
      </c>
      <c r="N33" s="50" t="s">
        <v>32</v>
      </c>
      <c r="O33" s="50" t="s">
        <v>32</v>
      </c>
      <c r="P33" s="50" t="s">
        <v>32</v>
      </c>
      <c r="Q33" s="50" t="s">
        <v>32</v>
      </c>
      <c r="R33" s="50" t="s">
        <v>32</v>
      </c>
      <c r="S33" s="50" t="s">
        <v>32</v>
      </c>
      <c r="T33" s="50" t="s">
        <v>32</v>
      </c>
      <c r="U33" s="50" t="s">
        <v>32</v>
      </c>
      <c r="V33" s="50" t="s">
        <v>32</v>
      </c>
      <c r="W33" s="50" t="s">
        <v>32</v>
      </c>
      <c r="X33" s="50" t="s">
        <v>32</v>
      </c>
      <c r="Y33" s="50" t="s">
        <v>32</v>
      </c>
      <c r="Z33" s="50" t="s">
        <v>32</v>
      </c>
      <c r="AA33" s="50" t="s">
        <v>32</v>
      </c>
      <c r="AB33" s="50" t="s">
        <v>32</v>
      </c>
      <c r="AC33" s="50" t="s">
        <v>32</v>
      </c>
      <c r="AD33" s="50" t="s">
        <v>32</v>
      </c>
      <c r="AE33" s="50" t="s">
        <v>32</v>
      </c>
      <c r="AF33" s="50" t="s">
        <v>32</v>
      </c>
      <c r="AG33" s="50" t="s">
        <v>32</v>
      </c>
      <c r="AH33" s="50" t="s">
        <v>32</v>
      </c>
      <c r="AI33" s="50" t="s">
        <v>32</v>
      </c>
      <c r="AJ33" s="50" t="s">
        <v>32</v>
      </c>
      <c r="AK33" s="50" t="s">
        <v>32</v>
      </c>
      <c r="AL33" s="50" t="s">
        <v>32</v>
      </c>
      <c r="AM33" s="50" t="s">
        <v>32</v>
      </c>
      <c r="AN33" s="50" t="s">
        <v>32</v>
      </c>
      <c r="AO33" s="50" t="s">
        <v>32</v>
      </c>
      <c r="AP33" s="50" t="s">
        <v>32</v>
      </c>
      <c r="AQ33" s="49" t="s">
        <v>32</v>
      </c>
    </row>
    <row r="34" spans="1:46" s="1" customFormat="1" ht="67.2" customHeight="1" x14ac:dyDescent="0.3">
      <c r="A34" s="47" t="s">
        <v>64</v>
      </c>
      <c r="B34" s="52" t="s">
        <v>65</v>
      </c>
      <c r="C34" s="49" t="s">
        <v>35</v>
      </c>
      <c r="D34" s="49" t="s">
        <v>32</v>
      </c>
      <c r="E34" s="49" t="s">
        <v>32</v>
      </c>
      <c r="F34" s="49" t="s">
        <v>32</v>
      </c>
      <c r="G34" s="49" t="s">
        <v>32</v>
      </c>
      <c r="H34" s="50" t="s">
        <v>32</v>
      </c>
      <c r="I34" s="50" t="s">
        <v>32</v>
      </c>
      <c r="J34" s="50" t="s">
        <v>32</v>
      </c>
      <c r="K34" s="50" t="s">
        <v>32</v>
      </c>
      <c r="L34" s="50" t="s">
        <v>32</v>
      </c>
      <c r="M34" s="50" t="s">
        <v>32</v>
      </c>
      <c r="N34" s="50" t="s">
        <v>32</v>
      </c>
      <c r="O34" s="50" t="s">
        <v>32</v>
      </c>
      <c r="P34" s="50" t="s">
        <v>32</v>
      </c>
      <c r="Q34" s="50" t="s">
        <v>32</v>
      </c>
      <c r="R34" s="50" t="s">
        <v>32</v>
      </c>
      <c r="S34" s="50" t="s">
        <v>32</v>
      </c>
      <c r="T34" s="50" t="s">
        <v>32</v>
      </c>
      <c r="U34" s="50" t="s">
        <v>32</v>
      </c>
      <c r="V34" s="50" t="s">
        <v>32</v>
      </c>
      <c r="W34" s="50" t="s">
        <v>32</v>
      </c>
      <c r="X34" s="50" t="s">
        <v>32</v>
      </c>
      <c r="Y34" s="50" t="s">
        <v>32</v>
      </c>
      <c r="Z34" s="50" t="s">
        <v>32</v>
      </c>
      <c r="AA34" s="50" t="s">
        <v>32</v>
      </c>
      <c r="AB34" s="50" t="s">
        <v>32</v>
      </c>
      <c r="AC34" s="50" t="s">
        <v>32</v>
      </c>
      <c r="AD34" s="50" t="s">
        <v>32</v>
      </c>
      <c r="AE34" s="50" t="s">
        <v>32</v>
      </c>
      <c r="AF34" s="50" t="s">
        <v>32</v>
      </c>
      <c r="AG34" s="50" t="s">
        <v>32</v>
      </c>
      <c r="AH34" s="50" t="s">
        <v>32</v>
      </c>
      <c r="AI34" s="50" t="s">
        <v>32</v>
      </c>
      <c r="AJ34" s="50" t="s">
        <v>32</v>
      </c>
      <c r="AK34" s="50" t="s">
        <v>32</v>
      </c>
      <c r="AL34" s="50" t="s">
        <v>32</v>
      </c>
      <c r="AM34" s="50" t="s">
        <v>32</v>
      </c>
      <c r="AN34" s="50" t="s">
        <v>32</v>
      </c>
      <c r="AO34" s="50" t="s">
        <v>32</v>
      </c>
      <c r="AP34" s="50" t="s">
        <v>32</v>
      </c>
      <c r="AQ34" s="49" t="s">
        <v>32</v>
      </c>
    </row>
    <row r="35" spans="1:46" s="1" customFormat="1" ht="47.25" customHeight="1" x14ac:dyDescent="0.3">
      <c r="A35" s="47" t="s">
        <v>66</v>
      </c>
      <c r="B35" s="52" t="s">
        <v>67</v>
      </c>
      <c r="C35" s="49" t="s">
        <v>35</v>
      </c>
      <c r="D35" s="49" t="s">
        <v>32</v>
      </c>
      <c r="E35" s="49" t="s">
        <v>32</v>
      </c>
      <c r="F35" s="49" t="s">
        <v>32</v>
      </c>
      <c r="G35" s="49" t="s">
        <v>32</v>
      </c>
      <c r="H35" s="50" t="s">
        <v>32</v>
      </c>
      <c r="I35" s="50" t="s">
        <v>32</v>
      </c>
      <c r="J35" s="50" t="s">
        <v>32</v>
      </c>
      <c r="K35" s="50" t="s">
        <v>32</v>
      </c>
      <c r="L35" s="50" t="s">
        <v>32</v>
      </c>
      <c r="M35" s="50" t="s">
        <v>32</v>
      </c>
      <c r="N35" s="50" t="s">
        <v>32</v>
      </c>
      <c r="O35" s="50" t="s">
        <v>32</v>
      </c>
      <c r="P35" s="50" t="s">
        <v>32</v>
      </c>
      <c r="Q35" s="50" t="s">
        <v>32</v>
      </c>
      <c r="R35" s="50" t="s">
        <v>32</v>
      </c>
      <c r="S35" s="50" t="s">
        <v>32</v>
      </c>
      <c r="T35" s="50" t="s">
        <v>32</v>
      </c>
      <c r="U35" s="50" t="s">
        <v>32</v>
      </c>
      <c r="V35" s="50" t="s">
        <v>32</v>
      </c>
      <c r="W35" s="50" t="s">
        <v>32</v>
      </c>
      <c r="X35" s="50" t="s">
        <v>32</v>
      </c>
      <c r="Y35" s="50" t="s">
        <v>32</v>
      </c>
      <c r="Z35" s="50" t="s">
        <v>32</v>
      </c>
      <c r="AA35" s="50" t="s">
        <v>32</v>
      </c>
      <c r="AB35" s="50" t="s">
        <v>32</v>
      </c>
      <c r="AC35" s="50" t="s">
        <v>32</v>
      </c>
      <c r="AD35" s="50" t="s">
        <v>32</v>
      </c>
      <c r="AE35" s="50" t="s">
        <v>32</v>
      </c>
      <c r="AF35" s="50" t="s">
        <v>32</v>
      </c>
      <c r="AG35" s="50" t="s">
        <v>32</v>
      </c>
      <c r="AH35" s="50" t="s">
        <v>32</v>
      </c>
      <c r="AI35" s="50" t="s">
        <v>32</v>
      </c>
      <c r="AJ35" s="50" t="s">
        <v>32</v>
      </c>
      <c r="AK35" s="50" t="s">
        <v>32</v>
      </c>
      <c r="AL35" s="50" t="s">
        <v>32</v>
      </c>
      <c r="AM35" s="50" t="s">
        <v>32</v>
      </c>
      <c r="AN35" s="50" t="s">
        <v>32</v>
      </c>
      <c r="AO35" s="50" t="s">
        <v>32</v>
      </c>
      <c r="AP35" s="50" t="s">
        <v>32</v>
      </c>
      <c r="AQ35" s="49" t="s">
        <v>32</v>
      </c>
    </row>
    <row r="36" spans="1:46" s="1" customFormat="1" ht="126" customHeight="1" x14ac:dyDescent="0.3">
      <c r="A36" s="47" t="s">
        <v>66</v>
      </c>
      <c r="B36" s="52" t="s">
        <v>68</v>
      </c>
      <c r="C36" s="49" t="s">
        <v>35</v>
      </c>
      <c r="D36" s="49" t="s">
        <v>32</v>
      </c>
      <c r="E36" s="49" t="s">
        <v>32</v>
      </c>
      <c r="F36" s="49" t="s">
        <v>32</v>
      </c>
      <c r="G36" s="49" t="s">
        <v>32</v>
      </c>
      <c r="H36" s="50" t="s">
        <v>32</v>
      </c>
      <c r="I36" s="50" t="s">
        <v>32</v>
      </c>
      <c r="J36" s="50" t="s">
        <v>32</v>
      </c>
      <c r="K36" s="50" t="s">
        <v>32</v>
      </c>
      <c r="L36" s="50" t="s">
        <v>32</v>
      </c>
      <c r="M36" s="50" t="s">
        <v>32</v>
      </c>
      <c r="N36" s="50" t="s">
        <v>32</v>
      </c>
      <c r="O36" s="50" t="s">
        <v>32</v>
      </c>
      <c r="P36" s="50" t="s">
        <v>32</v>
      </c>
      <c r="Q36" s="50" t="s">
        <v>32</v>
      </c>
      <c r="R36" s="50" t="s">
        <v>32</v>
      </c>
      <c r="S36" s="50" t="s">
        <v>32</v>
      </c>
      <c r="T36" s="50" t="s">
        <v>32</v>
      </c>
      <c r="U36" s="50" t="s">
        <v>32</v>
      </c>
      <c r="V36" s="50" t="s">
        <v>32</v>
      </c>
      <c r="W36" s="50" t="s">
        <v>32</v>
      </c>
      <c r="X36" s="50" t="s">
        <v>32</v>
      </c>
      <c r="Y36" s="50" t="s">
        <v>32</v>
      </c>
      <c r="Z36" s="50" t="s">
        <v>32</v>
      </c>
      <c r="AA36" s="50" t="s">
        <v>32</v>
      </c>
      <c r="AB36" s="50" t="s">
        <v>32</v>
      </c>
      <c r="AC36" s="50" t="s">
        <v>32</v>
      </c>
      <c r="AD36" s="50" t="s">
        <v>32</v>
      </c>
      <c r="AE36" s="50" t="s">
        <v>32</v>
      </c>
      <c r="AF36" s="50" t="s">
        <v>32</v>
      </c>
      <c r="AG36" s="50" t="s">
        <v>32</v>
      </c>
      <c r="AH36" s="50" t="s">
        <v>32</v>
      </c>
      <c r="AI36" s="50" t="s">
        <v>32</v>
      </c>
      <c r="AJ36" s="50" t="s">
        <v>32</v>
      </c>
      <c r="AK36" s="50" t="s">
        <v>32</v>
      </c>
      <c r="AL36" s="50" t="s">
        <v>32</v>
      </c>
      <c r="AM36" s="50" t="s">
        <v>32</v>
      </c>
      <c r="AN36" s="50" t="s">
        <v>32</v>
      </c>
      <c r="AO36" s="50" t="s">
        <v>32</v>
      </c>
      <c r="AP36" s="50" t="s">
        <v>32</v>
      </c>
      <c r="AQ36" s="49" t="s">
        <v>32</v>
      </c>
    </row>
    <row r="37" spans="1:46" s="1" customFormat="1" ht="108" customHeight="1" x14ac:dyDescent="0.3">
      <c r="A37" s="47" t="s">
        <v>66</v>
      </c>
      <c r="B37" s="52" t="s">
        <v>69</v>
      </c>
      <c r="C37" s="49" t="s">
        <v>35</v>
      </c>
      <c r="D37" s="49" t="s">
        <v>32</v>
      </c>
      <c r="E37" s="49" t="s">
        <v>32</v>
      </c>
      <c r="F37" s="49" t="s">
        <v>32</v>
      </c>
      <c r="G37" s="49" t="s">
        <v>32</v>
      </c>
      <c r="H37" s="50" t="s">
        <v>32</v>
      </c>
      <c r="I37" s="50" t="s">
        <v>32</v>
      </c>
      <c r="J37" s="50" t="s">
        <v>32</v>
      </c>
      <c r="K37" s="50" t="s">
        <v>32</v>
      </c>
      <c r="L37" s="50" t="s">
        <v>32</v>
      </c>
      <c r="M37" s="50" t="s">
        <v>32</v>
      </c>
      <c r="N37" s="50" t="s">
        <v>32</v>
      </c>
      <c r="O37" s="50" t="s">
        <v>32</v>
      </c>
      <c r="P37" s="50" t="s">
        <v>32</v>
      </c>
      <c r="Q37" s="50" t="s">
        <v>32</v>
      </c>
      <c r="R37" s="50" t="s">
        <v>32</v>
      </c>
      <c r="S37" s="50" t="s">
        <v>32</v>
      </c>
      <c r="T37" s="50" t="s">
        <v>32</v>
      </c>
      <c r="U37" s="50" t="s">
        <v>32</v>
      </c>
      <c r="V37" s="50" t="s">
        <v>32</v>
      </c>
      <c r="W37" s="50" t="s">
        <v>32</v>
      </c>
      <c r="X37" s="50" t="s">
        <v>32</v>
      </c>
      <c r="Y37" s="50" t="s">
        <v>32</v>
      </c>
      <c r="Z37" s="50" t="s">
        <v>32</v>
      </c>
      <c r="AA37" s="50" t="s">
        <v>32</v>
      </c>
      <c r="AB37" s="50" t="s">
        <v>32</v>
      </c>
      <c r="AC37" s="50" t="s">
        <v>32</v>
      </c>
      <c r="AD37" s="50" t="s">
        <v>32</v>
      </c>
      <c r="AE37" s="50" t="s">
        <v>32</v>
      </c>
      <c r="AF37" s="50" t="s">
        <v>32</v>
      </c>
      <c r="AG37" s="50" t="s">
        <v>32</v>
      </c>
      <c r="AH37" s="50" t="s">
        <v>32</v>
      </c>
      <c r="AI37" s="50" t="s">
        <v>32</v>
      </c>
      <c r="AJ37" s="50" t="s">
        <v>32</v>
      </c>
      <c r="AK37" s="50" t="s">
        <v>32</v>
      </c>
      <c r="AL37" s="50" t="s">
        <v>32</v>
      </c>
      <c r="AM37" s="50" t="s">
        <v>32</v>
      </c>
      <c r="AN37" s="50" t="s">
        <v>32</v>
      </c>
      <c r="AO37" s="50" t="s">
        <v>32</v>
      </c>
      <c r="AP37" s="50" t="s">
        <v>32</v>
      </c>
      <c r="AQ37" s="49" t="s">
        <v>32</v>
      </c>
    </row>
    <row r="38" spans="1:46" s="1" customFormat="1" ht="108" customHeight="1" x14ac:dyDescent="0.3">
      <c r="A38" s="47" t="s">
        <v>66</v>
      </c>
      <c r="B38" s="52" t="s">
        <v>70</v>
      </c>
      <c r="C38" s="49" t="s">
        <v>35</v>
      </c>
      <c r="D38" s="49" t="s">
        <v>32</v>
      </c>
      <c r="E38" s="49" t="s">
        <v>32</v>
      </c>
      <c r="F38" s="49" t="s">
        <v>32</v>
      </c>
      <c r="G38" s="49" t="s">
        <v>32</v>
      </c>
      <c r="H38" s="50" t="s">
        <v>32</v>
      </c>
      <c r="I38" s="50" t="s">
        <v>32</v>
      </c>
      <c r="J38" s="50" t="s">
        <v>32</v>
      </c>
      <c r="K38" s="50" t="s">
        <v>32</v>
      </c>
      <c r="L38" s="50" t="s">
        <v>32</v>
      </c>
      <c r="M38" s="50" t="s">
        <v>32</v>
      </c>
      <c r="N38" s="50" t="s">
        <v>32</v>
      </c>
      <c r="O38" s="50" t="s">
        <v>32</v>
      </c>
      <c r="P38" s="50" t="s">
        <v>32</v>
      </c>
      <c r="Q38" s="50" t="s">
        <v>32</v>
      </c>
      <c r="R38" s="50" t="s">
        <v>32</v>
      </c>
      <c r="S38" s="50" t="s">
        <v>32</v>
      </c>
      <c r="T38" s="50" t="s">
        <v>32</v>
      </c>
      <c r="U38" s="50" t="s">
        <v>32</v>
      </c>
      <c r="V38" s="50" t="s">
        <v>32</v>
      </c>
      <c r="W38" s="50" t="s">
        <v>32</v>
      </c>
      <c r="X38" s="50" t="s">
        <v>32</v>
      </c>
      <c r="Y38" s="50" t="s">
        <v>32</v>
      </c>
      <c r="Z38" s="50" t="s">
        <v>32</v>
      </c>
      <c r="AA38" s="50" t="s">
        <v>32</v>
      </c>
      <c r="AB38" s="50" t="s">
        <v>32</v>
      </c>
      <c r="AC38" s="50" t="s">
        <v>32</v>
      </c>
      <c r="AD38" s="50" t="s">
        <v>32</v>
      </c>
      <c r="AE38" s="50" t="s">
        <v>32</v>
      </c>
      <c r="AF38" s="50" t="s">
        <v>32</v>
      </c>
      <c r="AG38" s="50" t="s">
        <v>32</v>
      </c>
      <c r="AH38" s="50" t="s">
        <v>32</v>
      </c>
      <c r="AI38" s="50" t="s">
        <v>32</v>
      </c>
      <c r="AJ38" s="50" t="s">
        <v>32</v>
      </c>
      <c r="AK38" s="50" t="s">
        <v>32</v>
      </c>
      <c r="AL38" s="50" t="s">
        <v>32</v>
      </c>
      <c r="AM38" s="50" t="s">
        <v>32</v>
      </c>
      <c r="AN38" s="50" t="s">
        <v>32</v>
      </c>
      <c r="AO38" s="50" t="s">
        <v>32</v>
      </c>
      <c r="AP38" s="50" t="s">
        <v>32</v>
      </c>
      <c r="AQ38" s="49" t="s">
        <v>32</v>
      </c>
    </row>
    <row r="39" spans="1:46" s="1" customFormat="1" ht="63.6" customHeight="1" x14ac:dyDescent="0.3">
      <c r="A39" s="47" t="s">
        <v>71</v>
      </c>
      <c r="B39" s="52" t="s">
        <v>67</v>
      </c>
      <c r="C39" s="49" t="s">
        <v>35</v>
      </c>
      <c r="D39" s="49" t="s">
        <v>32</v>
      </c>
      <c r="E39" s="49" t="s">
        <v>32</v>
      </c>
      <c r="F39" s="49" t="s">
        <v>32</v>
      </c>
      <c r="G39" s="49" t="s">
        <v>32</v>
      </c>
      <c r="H39" s="50" t="s">
        <v>32</v>
      </c>
      <c r="I39" s="50" t="s">
        <v>32</v>
      </c>
      <c r="J39" s="50" t="s">
        <v>32</v>
      </c>
      <c r="K39" s="50" t="s">
        <v>32</v>
      </c>
      <c r="L39" s="50" t="s">
        <v>32</v>
      </c>
      <c r="M39" s="50" t="s">
        <v>32</v>
      </c>
      <c r="N39" s="50" t="s">
        <v>32</v>
      </c>
      <c r="O39" s="50" t="s">
        <v>32</v>
      </c>
      <c r="P39" s="50" t="s">
        <v>32</v>
      </c>
      <c r="Q39" s="50" t="s">
        <v>32</v>
      </c>
      <c r="R39" s="50" t="s">
        <v>32</v>
      </c>
      <c r="S39" s="50" t="s">
        <v>32</v>
      </c>
      <c r="T39" s="50" t="s">
        <v>32</v>
      </c>
      <c r="U39" s="50" t="s">
        <v>32</v>
      </c>
      <c r="V39" s="50" t="s">
        <v>32</v>
      </c>
      <c r="W39" s="50" t="s">
        <v>32</v>
      </c>
      <c r="X39" s="50" t="s">
        <v>32</v>
      </c>
      <c r="Y39" s="50" t="s">
        <v>32</v>
      </c>
      <c r="Z39" s="50" t="s">
        <v>32</v>
      </c>
      <c r="AA39" s="50" t="s">
        <v>32</v>
      </c>
      <c r="AB39" s="50" t="s">
        <v>32</v>
      </c>
      <c r="AC39" s="50" t="s">
        <v>32</v>
      </c>
      <c r="AD39" s="50" t="s">
        <v>32</v>
      </c>
      <c r="AE39" s="50" t="s">
        <v>32</v>
      </c>
      <c r="AF39" s="50" t="s">
        <v>32</v>
      </c>
      <c r="AG39" s="50" t="s">
        <v>32</v>
      </c>
      <c r="AH39" s="50" t="s">
        <v>32</v>
      </c>
      <c r="AI39" s="50" t="s">
        <v>32</v>
      </c>
      <c r="AJ39" s="50" t="s">
        <v>32</v>
      </c>
      <c r="AK39" s="50" t="s">
        <v>32</v>
      </c>
      <c r="AL39" s="50" t="s">
        <v>32</v>
      </c>
      <c r="AM39" s="50" t="s">
        <v>32</v>
      </c>
      <c r="AN39" s="50" t="s">
        <v>32</v>
      </c>
      <c r="AO39" s="50" t="s">
        <v>32</v>
      </c>
      <c r="AP39" s="50" t="s">
        <v>32</v>
      </c>
      <c r="AQ39" s="49" t="s">
        <v>32</v>
      </c>
    </row>
    <row r="40" spans="1:46" s="1" customFormat="1" ht="120" customHeight="1" x14ac:dyDescent="0.3">
      <c r="A40" s="47" t="s">
        <v>71</v>
      </c>
      <c r="B40" s="52" t="s">
        <v>68</v>
      </c>
      <c r="C40" s="49" t="s">
        <v>35</v>
      </c>
      <c r="D40" s="49" t="s">
        <v>32</v>
      </c>
      <c r="E40" s="49" t="s">
        <v>32</v>
      </c>
      <c r="F40" s="49" t="s">
        <v>32</v>
      </c>
      <c r="G40" s="49" t="s">
        <v>32</v>
      </c>
      <c r="H40" s="50" t="s">
        <v>32</v>
      </c>
      <c r="I40" s="50" t="s">
        <v>32</v>
      </c>
      <c r="J40" s="50" t="s">
        <v>32</v>
      </c>
      <c r="K40" s="50" t="s">
        <v>32</v>
      </c>
      <c r="L40" s="50" t="s">
        <v>32</v>
      </c>
      <c r="M40" s="50" t="s">
        <v>32</v>
      </c>
      <c r="N40" s="50" t="s">
        <v>32</v>
      </c>
      <c r="O40" s="50" t="s">
        <v>32</v>
      </c>
      <c r="P40" s="50" t="s">
        <v>32</v>
      </c>
      <c r="Q40" s="50" t="s">
        <v>32</v>
      </c>
      <c r="R40" s="50" t="s">
        <v>32</v>
      </c>
      <c r="S40" s="50" t="s">
        <v>32</v>
      </c>
      <c r="T40" s="50" t="s">
        <v>32</v>
      </c>
      <c r="U40" s="50" t="s">
        <v>32</v>
      </c>
      <c r="V40" s="50" t="s">
        <v>32</v>
      </c>
      <c r="W40" s="50" t="s">
        <v>32</v>
      </c>
      <c r="X40" s="50" t="s">
        <v>32</v>
      </c>
      <c r="Y40" s="50" t="s">
        <v>32</v>
      </c>
      <c r="Z40" s="50" t="s">
        <v>32</v>
      </c>
      <c r="AA40" s="50" t="s">
        <v>32</v>
      </c>
      <c r="AB40" s="50" t="s">
        <v>32</v>
      </c>
      <c r="AC40" s="50" t="s">
        <v>32</v>
      </c>
      <c r="AD40" s="50" t="s">
        <v>32</v>
      </c>
      <c r="AE40" s="50" t="s">
        <v>32</v>
      </c>
      <c r="AF40" s="50" t="s">
        <v>32</v>
      </c>
      <c r="AG40" s="50" t="s">
        <v>32</v>
      </c>
      <c r="AH40" s="50" t="s">
        <v>32</v>
      </c>
      <c r="AI40" s="50" t="s">
        <v>32</v>
      </c>
      <c r="AJ40" s="50" t="s">
        <v>32</v>
      </c>
      <c r="AK40" s="50" t="s">
        <v>32</v>
      </c>
      <c r="AL40" s="50" t="s">
        <v>32</v>
      </c>
      <c r="AM40" s="50" t="s">
        <v>32</v>
      </c>
      <c r="AN40" s="50" t="s">
        <v>32</v>
      </c>
      <c r="AO40" s="50" t="s">
        <v>32</v>
      </c>
      <c r="AP40" s="50" t="s">
        <v>32</v>
      </c>
      <c r="AQ40" s="49" t="s">
        <v>32</v>
      </c>
    </row>
    <row r="41" spans="1:46" s="1" customFormat="1" ht="108" customHeight="1" x14ac:dyDescent="0.3">
      <c r="A41" s="47" t="s">
        <v>71</v>
      </c>
      <c r="B41" s="52" t="s">
        <v>69</v>
      </c>
      <c r="C41" s="49" t="s">
        <v>35</v>
      </c>
      <c r="D41" s="49" t="s">
        <v>32</v>
      </c>
      <c r="E41" s="49" t="s">
        <v>32</v>
      </c>
      <c r="F41" s="49" t="s">
        <v>32</v>
      </c>
      <c r="G41" s="49" t="s">
        <v>32</v>
      </c>
      <c r="H41" s="50" t="s">
        <v>32</v>
      </c>
      <c r="I41" s="50" t="s">
        <v>32</v>
      </c>
      <c r="J41" s="50" t="s">
        <v>32</v>
      </c>
      <c r="K41" s="50" t="s">
        <v>32</v>
      </c>
      <c r="L41" s="50" t="s">
        <v>32</v>
      </c>
      <c r="M41" s="50" t="s">
        <v>32</v>
      </c>
      <c r="N41" s="50" t="s">
        <v>32</v>
      </c>
      <c r="O41" s="50" t="s">
        <v>32</v>
      </c>
      <c r="P41" s="50" t="s">
        <v>32</v>
      </c>
      <c r="Q41" s="50" t="s">
        <v>32</v>
      </c>
      <c r="R41" s="50" t="s">
        <v>32</v>
      </c>
      <c r="S41" s="50" t="s">
        <v>32</v>
      </c>
      <c r="T41" s="50" t="s">
        <v>32</v>
      </c>
      <c r="U41" s="50" t="s">
        <v>32</v>
      </c>
      <c r="V41" s="50" t="s">
        <v>32</v>
      </c>
      <c r="W41" s="50" t="s">
        <v>32</v>
      </c>
      <c r="X41" s="50" t="s">
        <v>32</v>
      </c>
      <c r="Y41" s="50" t="s">
        <v>32</v>
      </c>
      <c r="Z41" s="50" t="s">
        <v>32</v>
      </c>
      <c r="AA41" s="50" t="s">
        <v>32</v>
      </c>
      <c r="AB41" s="50" t="s">
        <v>32</v>
      </c>
      <c r="AC41" s="50" t="s">
        <v>32</v>
      </c>
      <c r="AD41" s="50" t="s">
        <v>32</v>
      </c>
      <c r="AE41" s="50" t="s">
        <v>32</v>
      </c>
      <c r="AF41" s="50" t="s">
        <v>32</v>
      </c>
      <c r="AG41" s="50" t="s">
        <v>32</v>
      </c>
      <c r="AH41" s="50" t="s">
        <v>32</v>
      </c>
      <c r="AI41" s="50" t="s">
        <v>32</v>
      </c>
      <c r="AJ41" s="50" t="s">
        <v>32</v>
      </c>
      <c r="AK41" s="50" t="s">
        <v>32</v>
      </c>
      <c r="AL41" s="50" t="s">
        <v>32</v>
      </c>
      <c r="AM41" s="50" t="s">
        <v>32</v>
      </c>
      <c r="AN41" s="50" t="s">
        <v>32</v>
      </c>
      <c r="AO41" s="50" t="s">
        <v>32</v>
      </c>
      <c r="AP41" s="50" t="s">
        <v>32</v>
      </c>
      <c r="AQ41" s="49" t="s">
        <v>32</v>
      </c>
    </row>
    <row r="42" spans="1:46" s="1" customFormat="1" ht="110.25" customHeight="1" x14ac:dyDescent="0.3">
      <c r="A42" s="47" t="s">
        <v>71</v>
      </c>
      <c r="B42" s="52" t="s">
        <v>72</v>
      </c>
      <c r="C42" s="49" t="s">
        <v>35</v>
      </c>
      <c r="D42" s="49" t="s">
        <v>32</v>
      </c>
      <c r="E42" s="49" t="s">
        <v>32</v>
      </c>
      <c r="F42" s="49" t="s">
        <v>32</v>
      </c>
      <c r="G42" s="49" t="s">
        <v>32</v>
      </c>
      <c r="H42" s="50" t="s">
        <v>32</v>
      </c>
      <c r="I42" s="50" t="s">
        <v>32</v>
      </c>
      <c r="J42" s="50" t="s">
        <v>32</v>
      </c>
      <c r="K42" s="50" t="s">
        <v>32</v>
      </c>
      <c r="L42" s="50" t="s">
        <v>32</v>
      </c>
      <c r="M42" s="50" t="s">
        <v>32</v>
      </c>
      <c r="N42" s="50" t="s">
        <v>32</v>
      </c>
      <c r="O42" s="50" t="s">
        <v>32</v>
      </c>
      <c r="P42" s="50" t="s">
        <v>32</v>
      </c>
      <c r="Q42" s="50" t="s">
        <v>32</v>
      </c>
      <c r="R42" s="50" t="s">
        <v>32</v>
      </c>
      <c r="S42" s="50" t="s">
        <v>32</v>
      </c>
      <c r="T42" s="50" t="s">
        <v>32</v>
      </c>
      <c r="U42" s="50" t="s">
        <v>32</v>
      </c>
      <c r="V42" s="50" t="s">
        <v>32</v>
      </c>
      <c r="W42" s="50" t="s">
        <v>32</v>
      </c>
      <c r="X42" s="50" t="s">
        <v>32</v>
      </c>
      <c r="Y42" s="50" t="s">
        <v>32</v>
      </c>
      <c r="Z42" s="50" t="s">
        <v>32</v>
      </c>
      <c r="AA42" s="50" t="s">
        <v>32</v>
      </c>
      <c r="AB42" s="50" t="s">
        <v>32</v>
      </c>
      <c r="AC42" s="50" t="s">
        <v>32</v>
      </c>
      <c r="AD42" s="50" t="s">
        <v>32</v>
      </c>
      <c r="AE42" s="50" t="s">
        <v>32</v>
      </c>
      <c r="AF42" s="50" t="s">
        <v>32</v>
      </c>
      <c r="AG42" s="50" t="s">
        <v>32</v>
      </c>
      <c r="AH42" s="50" t="s">
        <v>32</v>
      </c>
      <c r="AI42" s="50" t="s">
        <v>32</v>
      </c>
      <c r="AJ42" s="50" t="s">
        <v>32</v>
      </c>
      <c r="AK42" s="50" t="s">
        <v>32</v>
      </c>
      <c r="AL42" s="50" t="s">
        <v>32</v>
      </c>
      <c r="AM42" s="50" t="s">
        <v>32</v>
      </c>
      <c r="AN42" s="50" t="s">
        <v>32</v>
      </c>
      <c r="AO42" s="50" t="s">
        <v>32</v>
      </c>
      <c r="AP42" s="50" t="s">
        <v>32</v>
      </c>
      <c r="AQ42" s="49" t="s">
        <v>32</v>
      </c>
    </row>
    <row r="43" spans="1:46" s="1" customFormat="1" ht="109.2" customHeight="1" x14ac:dyDescent="0.3">
      <c r="A43" s="47" t="s">
        <v>73</v>
      </c>
      <c r="B43" s="52" t="s">
        <v>74</v>
      </c>
      <c r="C43" s="49" t="s">
        <v>35</v>
      </c>
      <c r="D43" s="49" t="s">
        <v>32</v>
      </c>
      <c r="E43" s="49" t="s">
        <v>32</v>
      </c>
      <c r="F43" s="49" t="s">
        <v>32</v>
      </c>
      <c r="G43" s="49" t="s">
        <v>32</v>
      </c>
      <c r="H43" s="50" t="s">
        <v>32</v>
      </c>
      <c r="I43" s="50" t="s">
        <v>32</v>
      </c>
      <c r="J43" s="50" t="s">
        <v>32</v>
      </c>
      <c r="K43" s="50" t="s">
        <v>32</v>
      </c>
      <c r="L43" s="50" t="s">
        <v>32</v>
      </c>
      <c r="M43" s="50" t="s">
        <v>32</v>
      </c>
      <c r="N43" s="50" t="s">
        <v>32</v>
      </c>
      <c r="O43" s="50" t="s">
        <v>32</v>
      </c>
      <c r="P43" s="50" t="s">
        <v>32</v>
      </c>
      <c r="Q43" s="50" t="s">
        <v>32</v>
      </c>
      <c r="R43" s="50" t="s">
        <v>32</v>
      </c>
      <c r="S43" s="50" t="s">
        <v>32</v>
      </c>
      <c r="T43" s="50" t="s">
        <v>32</v>
      </c>
      <c r="U43" s="50" t="s">
        <v>32</v>
      </c>
      <c r="V43" s="50" t="s">
        <v>32</v>
      </c>
      <c r="W43" s="50" t="s">
        <v>32</v>
      </c>
      <c r="X43" s="50" t="s">
        <v>32</v>
      </c>
      <c r="Y43" s="50" t="s">
        <v>32</v>
      </c>
      <c r="Z43" s="50" t="s">
        <v>32</v>
      </c>
      <c r="AA43" s="50" t="s">
        <v>32</v>
      </c>
      <c r="AB43" s="50" t="s">
        <v>32</v>
      </c>
      <c r="AC43" s="50" t="s">
        <v>32</v>
      </c>
      <c r="AD43" s="50" t="s">
        <v>32</v>
      </c>
      <c r="AE43" s="50" t="s">
        <v>32</v>
      </c>
      <c r="AF43" s="50" t="s">
        <v>32</v>
      </c>
      <c r="AG43" s="50" t="s">
        <v>32</v>
      </c>
      <c r="AH43" s="50" t="s">
        <v>32</v>
      </c>
      <c r="AI43" s="50" t="s">
        <v>32</v>
      </c>
      <c r="AJ43" s="50" t="s">
        <v>32</v>
      </c>
      <c r="AK43" s="50" t="s">
        <v>32</v>
      </c>
      <c r="AL43" s="50" t="s">
        <v>32</v>
      </c>
      <c r="AM43" s="50" t="s">
        <v>32</v>
      </c>
      <c r="AN43" s="50" t="s">
        <v>32</v>
      </c>
      <c r="AO43" s="50" t="s">
        <v>32</v>
      </c>
      <c r="AP43" s="50" t="s">
        <v>32</v>
      </c>
      <c r="AQ43" s="49" t="s">
        <v>32</v>
      </c>
    </row>
    <row r="44" spans="1:46" s="1" customFormat="1" ht="78.75" customHeight="1" x14ac:dyDescent="0.3">
      <c r="A44" s="47" t="s">
        <v>75</v>
      </c>
      <c r="B44" s="52" t="s">
        <v>76</v>
      </c>
      <c r="C44" s="49" t="s">
        <v>35</v>
      </c>
      <c r="D44" s="49" t="s">
        <v>32</v>
      </c>
      <c r="E44" s="49" t="s">
        <v>32</v>
      </c>
      <c r="F44" s="49" t="s">
        <v>32</v>
      </c>
      <c r="G44" s="49" t="s">
        <v>32</v>
      </c>
      <c r="H44" s="50" t="s">
        <v>32</v>
      </c>
      <c r="I44" s="50" t="s">
        <v>32</v>
      </c>
      <c r="J44" s="50" t="s">
        <v>32</v>
      </c>
      <c r="K44" s="50" t="s">
        <v>32</v>
      </c>
      <c r="L44" s="50" t="s">
        <v>32</v>
      </c>
      <c r="M44" s="50" t="s">
        <v>32</v>
      </c>
      <c r="N44" s="50" t="s">
        <v>32</v>
      </c>
      <c r="O44" s="50" t="s">
        <v>32</v>
      </c>
      <c r="P44" s="50" t="s">
        <v>32</v>
      </c>
      <c r="Q44" s="50" t="s">
        <v>32</v>
      </c>
      <c r="R44" s="50" t="s">
        <v>32</v>
      </c>
      <c r="S44" s="50" t="s">
        <v>32</v>
      </c>
      <c r="T44" s="50" t="s">
        <v>32</v>
      </c>
      <c r="U44" s="50" t="s">
        <v>32</v>
      </c>
      <c r="V44" s="50" t="s">
        <v>32</v>
      </c>
      <c r="W44" s="50" t="s">
        <v>32</v>
      </c>
      <c r="X44" s="50" t="s">
        <v>32</v>
      </c>
      <c r="Y44" s="50" t="s">
        <v>32</v>
      </c>
      <c r="Z44" s="50" t="s">
        <v>32</v>
      </c>
      <c r="AA44" s="50" t="s">
        <v>32</v>
      </c>
      <c r="AB44" s="50" t="s">
        <v>32</v>
      </c>
      <c r="AC44" s="50" t="s">
        <v>32</v>
      </c>
      <c r="AD44" s="50" t="s">
        <v>32</v>
      </c>
      <c r="AE44" s="50" t="s">
        <v>32</v>
      </c>
      <c r="AF44" s="50" t="s">
        <v>32</v>
      </c>
      <c r="AG44" s="50" t="s">
        <v>32</v>
      </c>
      <c r="AH44" s="50" t="s">
        <v>32</v>
      </c>
      <c r="AI44" s="50" t="s">
        <v>32</v>
      </c>
      <c r="AJ44" s="50" t="s">
        <v>32</v>
      </c>
      <c r="AK44" s="50" t="s">
        <v>32</v>
      </c>
      <c r="AL44" s="50" t="s">
        <v>32</v>
      </c>
      <c r="AM44" s="50" t="s">
        <v>32</v>
      </c>
      <c r="AN44" s="50" t="s">
        <v>32</v>
      </c>
      <c r="AO44" s="50" t="s">
        <v>32</v>
      </c>
      <c r="AP44" s="50" t="s">
        <v>32</v>
      </c>
      <c r="AQ44" s="49" t="s">
        <v>32</v>
      </c>
    </row>
    <row r="45" spans="1:46" s="1" customFormat="1" ht="78.75" customHeight="1" x14ac:dyDescent="0.3">
      <c r="A45" s="47" t="s">
        <v>77</v>
      </c>
      <c r="B45" s="52" t="s">
        <v>78</v>
      </c>
      <c r="C45" s="49" t="s">
        <v>35</v>
      </c>
      <c r="D45" s="49" t="s">
        <v>32</v>
      </c>
      <c r="E45" s="49" t="s">
        <v>32</v>
      </c>
      <c r="F45" s="49" t="s">
        <v>32</v>
      </c>
      <c r="G45" s="49" t="s">
        <v>32</v>
      </c>
      <c r="H45" s="50" t="s">
        <v>32</v>
      </c>
      <c r="I45" s="50" t="s">
        <v>32</v>
      </c>
      <c r="J45" s="50" t="s">
        <v>32</v>
      </c>
      <c r="K45" s="50" t="s">
        <v>32</v>
      </c>
      <c r="L45" s="50" t="s">
        <v>32</v>
      </c>
      <c r="M45" s="50" t="s">
        <v>32</v>
      </c>
      <c r="N45" s="50" t="s">
        <v>32</v>
      </c>
      <c r="O45" s="50" t="s">
        <v>32</v>
      </c>
      <c r="P45" s="50" t="s">
        <v>32</v>
      </c>
      <c r="Q45" s="50" t="s">
        <v>32</v>
      </c>
      <c r="R45" s="50" t="s">
        <v>32</v>
      </c>
      <c r="S45" s="50" t="s">
        <v>32</v>
      </c>
      <c r="T45" s="50" t="s">
        <v>32</v>
      </c>
      <c r="U45" s="50" t="s">
        <v>32</v>
      </c>
      <c r="V45" s="50" t="s">
        <v>32</v>
      </c>
      <c r="W45" s="50" t="s">
        <v>32</v>
      </c>
      <c r="X45" s="50" t="s">
        <v>32</v>
      </c>
      <c r="Y45" s="50" t="s">
        <v>32</v>
      </c>
      <c r="Z45" s="50" t="s">
        <v>32</v>
      </c>
      <c r="AA45" s="50" t="s">
        <v>32</v>
      </c>
      <c r="AB45" s="50" t="s">
        <v>32</v>
      </c>
      <c r="AC45" s="50" t="s">
        <v>32</v>
      </c>
      <c r="AD45" s="50" t="s">
        <v>32</v>
      </c>
      <c r="AE45" s="50" t="s">
        <v>32</v>
      </c>
      <c r="AF45" s="50" t="s">
        <v>32</v>
      </c>
      <c r="AG45" s="50" t="s">
        <v>32</v>
      </c>
      <c r="AH45" s="50" t="s">
        <v>32</v>
      </c>
      <c r="AI45" s="50" t="s">
        <v>32</v>
      </c>
      <c r="AJ45" s="50" t="s">
        <v>32</v>
      </c>
      <c r="AK45" s="50" t="s">
        <v>32</v>
      </c>
      <c r="AL45" s="50" t="s">
        <v>32</v>
      </c>
      <c r="AM45" s="50" t="s">
        <v>32</v>
      </c>
      <c r="AN45" s="50" t="s">
        <v>32</v>
      </c>
      <c r="AO45" s="50" t="s">
        <v>32</v>
      </c>
      <c r="AP45" s="50" t="s">
        <v>32</v>
      </c>
      <c r="AQ45" s="49" t="s">
        <v>32</v>
      </c>
    </row>
    <row r="46" spans="1:46" s="1" customFormat="1" ht="68.25" customHeight="1" x14ac:dyDescent="0.3">
      <c r="A46" s="47" t="s">
        <v>79</v>
      </c>
      <c r="B46" s="52" t="s">
        <v>80</v>
      </c>
      <c r="C46" s="49" t="s">
        <v>35</v>
      </c>
      <c r="D46" s="49" t="s">
        <v>32</v>
      </c>
      <c r="E46" s="49" t="s">
        <v>32</v>
      </c>
      <c r="F46" s="49" t="s">
        <v>32</v>
      </c>
      <c r="G46" s="49" t="s">
        <v>32</v>
      </c>
      <c r="H46" s="50">
        <f>H47+H62+H105</f>
        <v>82.385999999999996</v>
      </c>
      <c r="I46" s="50">
        <f>I47+I62+I105</f>
        <v>12.335000000000001</v>
      </c>
      <c r="J46" s="50" t="s">
        <v>32</v>
      </c>
      <c r="K46" s="50">
        <f t="shared" ref="K46:U46" si="5">K47+K62+K105</f>
        <v>82.385999999999996</v>
      </c>
      <c r="L46" s="50">
        <f t="shared" si="5"/>
        <v>0</v>
      </c>
      <c r="M46" s="50">
        <f t="shared" si="5"/>
        <v>3.8560000000000012</v>
      </c>
      <c r="N46" s="50">
        <f t="shared" si="5"/>
        <v>76.263999999999996</v>
      </c>
      <c r="O46" s="50">
        <f t="shared" si="5"/>
        <v>2.2660000000000005</v>
      </c>
      <c r="P46" s="50">
        <f t="shared" si="5"/>
        <v>12.335000000000001</v>
      </c>
      <c r="Q46" s="50">
        <f t="shared" si="5"/>
        <v>0</v>
      </c>
      <c r="R46" s="50">
        <f t="shared" si="5"/>
        <v>1.7419999999999998</v>
      </c>
      <c r="S46" s="50">
        <f t="shared" si="5"/>
        <v>9.8170000000000002</v>
      </c>
      <c r="T46" s="50">
        <f t="shared" si="5"/>
        <v>0.77600000000000002</v>
      </c>
      <c r="U46" s="50">
        <f t="shared" si="5"/>
        <v>18.25</v>
      </c>
      <c r="V46" s="50" t="s">
        <v>32</v>
      </c>
      <c r="W46" s="50">
        <f>W47+W62+W105</f>
        <v>82.385999999999996</v>
      </c>
      <c r="X46" s="50" t="s">
        <v>32</v>
      </c>
      <c r="Y46" s="50">
        <f>Y47+Y62+Y105</f>
        <v>12.335000000000001</v>
      </c>
      <c r="Z46" s="50" t="s">
        <v>32</v>
      </c>
      <c r="AA46" s="50">
        <f t="shared" ref="AA46:AP46" si="6">AA47+AA62+AA105</f>
        <v>18.25</v>
      </c>
      <c r="AB46" s="50">
        <f t="shared" si="6"/>
        <v>18.283000000000001</v>
      </c>
      <c r="AC46" s="50">
        <f t="shared" si="6"/>
        <v>17.431000000000001</v>
      </c>
      <c r="AD46" s="50">
        <f t="shared" si="6"/>
        <v>12.335000000000001</v>
      </c>
      <c r="AE46" s="50">
        <f t="shared" si="6"/>
        <v>11.603999999999999</v>
      </c>
      <c r="AF46" s="50">
        <f t="shared" si="6"/>
        <v>0</v>
      </c>
      <c r="AG46" s="50">
        <f t="shared" si="6"/>
        <v>15.215</v>
      </c>
      <c r="AH46" s="50">
        <f t="shared" si="6"/>
        <v>0</v>
      </c>
      <c r="AI46" s="50">
        <f t="shared" si="6"/>
        <v>17.749000000000002</v>
      </c>
      <c r="AJ46" s="50">
        <f t="shared" si="6"/>
        <v>0</v>
      </c>
      <c r="AK46" s="50">
        <f t="shared" si="6"/>
        <v>10.242999999999999</v>
      </c>
      <c r="AL46" s="50">
        <f t="shared" si="6"/>
        <v>0</v>
      </c>
      <c r="AM46" s="50">
        <f t="shared" si="6"/>
        <v>10.144</v>
      </c>
      <c r="AN46" s="50">
        <f t="shared" si="6"/>
        <v>0</v>
      </c>
      <c r="AO46" s="50">
        <f t="shared" si="6"/>
        <v>82.385999999999996</v>
      </c>
      <c r="AP46" s="50">
        <f t="shared" si="6"/>
        <v>12.335000000000001</v>
      </c>
      <c r="AQ46" s="51" t="s">
        <v>332</v>
      </c>
    </row>
    <row r="47" spans="1:46" s="1" customFormat="1" ht="90" customHeight="1" x14ac:dyDescent="0.3">
      <c r="A47" s="47" t="s">
        <v>82</v>
      </c>
      <c r="B47" s="52" t="s">
        <v>83</v>
      </c>
      <c r="C47" s="49" t="s">
        <v>35</v>
      </c>
      <c r="D47" s="49" t="s">
        <v>84</v>
      </c>
      <c r="E47" s="49" t="s">
        <v>32</v>
      </c>
      <c r="F47" s="49" t="s">
        <v>32</v>
      </c>
      <c r="G47" s="49" t="s">
        <v>32</v>
      </c>
      <c r="H47" s="50">
        <f>H48+H52</f>
        <v>7.2489999999999997</v>
      </c>
      <c r="I47" s="50">
        <f>I48+I52</f>
        <v>0.90199999999999991</v>
      </c>
      <c r="J47" s="50" t="s">
        <v>32</v>
      </c>
      <c r="K47" s="50">
        <f t="shared" ref="K47:U47" si="7">K48+K52</f>
        <v>7.2489999999999997</v>
      </c>
      <c r="L47" s="50">
        <f t="shared" si="7"/>
        <v>0</v>
      </c>
      <c r="M47" s="50">
        <f t="shared" si="7"/>
        <v>6.7000000000000004E-2</v>
      </c>
      <c r="N47" s="50">
        <f t="shared" si="7"/>
        <v>6.9420000000000002</v>
      </c>
      <c r="O47" s="50">
        <f t="shared" si="7"/>
        <v>0.24000000000000005</v>
      </c>
      <c r="P47" s="50">
        <f t="shared" si="7"/>
        <v>0.90199999999999991</v>
      </c>
      <c r="Q47" s="50">
        <f t="shared" si="7"/>
        <v>0</v>
      </c>
      <c r="R47" s="50">
        <f t="shared" si="7"/>
        <v>0</v>
      </c>
      <c r="S47" s="50">
        <f t="shared" si="7"/>
        <v>0.90199999999999991</v>
      </c>
      <c r="T47" s="50">
        <f t="shared" si="7"/>
        <v>0</v>
      </c>
      <c r="U47" s="50">
        <f t="shared" si="7"/>
        <v>12.994999999999999</v>
      </c>
      <c r="V47" s="50" t="s">
        <v>32</v>
      </c>
      <c r="W47" s="50">
        <f>W48+W52</f>
        <v>7.2489999999999997</v>
      </c>
      <c r="X47" s="50" t="s">
        <v>32</v>
      </c>
      <c r="Y47" s="50">
        <f>Y48+Y52</f>
        <v>0.90199999999999991</v>
      </c>
      <c r="Z47" s="50" t="s">
        <v>32</v>
      </c>
      <c r="AA47" s="50">
        <f t="shared" ref="AA47:AP47" si="8">AA48+AA52</f>
        <v>12.994999999999999</v>
      </c>
      <c r="AB47" s="50">
        <f t="shared" si="8"/>
        <v>10.756</v>
      </c>
      <c r="AC47" s="50">
        <f t="shared" si="8"/>
        <v>2.1150000000000002</v>
      </c>
      <c r="AD47" s="50">
        <f t="shared" si="8"/>
        <v>0.90199999999999991</v>
      </c>
      <c r="AE47" s="50">
        <f t="shared" si="8"/>
        <v>0.71</v>
      </c>
      <c r="AF47" s="50">
        <f t="shared" si="8"/>
        <v>0</v>
      </c>
      <c r="AG47" s="50">
        <f t="shared" si="8"/>
        <v>0.71</v>
      </c>
      <c r="AH47" s="50">
        <f t="shared" si="8"/>
        <v>0</v>
      </c>
      <c r="AI47" s="50">
        <f t="shared" si="8"/>
        <v>0.71</v>
      </c>
      <c r="AJ47" s="50">
        <f t="shared" si="8"/>
        <v>0</v>
      </c>
      <c r="AK47" s="50">
        <f t="shared" si="8"/>
        <v>0.71</v>
      </c>
      <c r="AL47" s="50">
        <f t="shared" si="8"/>
        <v>0</v>
      </c>
      <c r="AM47" s="50">
        <f t="shared" si="8"/>
        <v>2.294</v>
      </c>
      <c r="AN47" s="50">
        <f t="shared" si="8"/>
        <v>0</v>
      </c>
      <c r="AO47" s="50">
        <f t="shared" si="8"/>
        <v>7.2489999999999997</v>
      </c>
      <c r="AP47" s="50">
        <f t="shared" si="8"/>
        <v>0.90199999999999991</v>
      </c>
      <c r="AQ47" s="51" t="s">
        <v>81</v>
      </c>
    </row>
    <row r="48" spans="1:46" s="1" customFormat="1" ht="43.2" customHeight="1" x14ac:dyDescent="0.3">
      <c r="A48" s="47" t="s">
        <v>85</v>
      </c>
      <c r="B48" s="52" t="s">
        <v>86</v>
      </c>
      <c r="C48" s="49" t="s">
        <v>35</v>
      </c>
      <c r="D48" s="49" t="s">
        <v>84</v>
      </c>
      <c r="E48" s="49" t="s">
        <v>32</v>
      </c>
      <c r="F48" s="49" t="s">
        <v>32</v>
      </c>
      <c r="G48" s="49" t="s">
        <v>32</v>
      </c>
      <c r="H48" s="50">
        <f>SUM(H49:H51)</f>
        <v>2.2279999999999998</v>
      </c>
      <c r="I48" s="50">
        <f>SUM(I49:I51)</f>
        <v>0</v>
      </c>
      <c r="J48" s="50" t="s">
        <v>32</v>
      </c>
      <c r="K48" s="50">
        <f t="shared" ref="K48:U48" si="9">SUM(K49:K51)</f>
        <v>2.2279999999999998</v>
      </c>
      <c r="L48" s="50">
        <f t="shared" si="9"/>
        <v>0</v>
      </c>
      <c r="M48" s="50">
        <f t="shared" si="9"/>
        <v>6.7000000000000004E-2</v>
      </c>
      <c r="N48" s="50">
        <f t="shared" si="9"/>
        <v>1.931</v>
      </c>
      <c r="O48" s="50">
        <f t="shared" si="9"/>
        <v>0.23000000000000004</v>
      </c>
      <c r="P48" s="50">
        <f t="shared" si="9"/>
        <v>0</v>
      </c>
      <c r="Q48" s="50">
        <f t="shared" si="9"/>
        <v>0</v>
      </c>
      <c r="R48" s="50">
        <f t="shared" si="9"/>
        <v>0</v>
      </c>
      <c r="S48" s="50">
        <f t="shared" si="9"/>
        <v>0</v>
      </c>
      <c r="T48" s="50">
        <f t="shared" si="9"/>
        <v>0</v>
      </c>
      <c r="U48" s="50">
        <f t="shared" si="9"/>
        <v>0</v>
      </c>
      <c r="V48" s="50" t="s">
        <v>32</v>
      </c>
      <c r="W48" s="50">
        <f>SUM(W49:W51)</f>
        <v>2.2279999999999998</v>
      </c>
      <c r="X48" s="50" t="s">
        <v>32</v>
      </c>
      <c r="Y48" s="50">
        <f>SUM(Y49:Y51)</f>
        <v>0</v>
      </c>
      <c r="Z48" s="50" t="s">
        <v>32</v>
      </c>
      <c r="AA48" s="50">
        <f t="shared" ref="AA48:AP48" si="10">SUM(AA49:AA51)</f>
        <v>0</v>
      </c>
      <c r="AB48" s="50">
        <f t="shared" si="10"/>
        <v>0</v>
      </c>
      <c r="AC48" s="50">
        <f t="shared" si="10"/>
        <v>1.355</v>
      </c>
      <c r="AD48" s="50">
        <f t="shared" si="10"/>
        <v>0</v>
      </c>
      <c r="AE48" s="50">
        <f t="shared" si="10"/>
        <v>0</v>
      </c>
      <c r="AF48" s="50">
        <f t="shared" si="10"/>
        <v>0</v>
      </c>
      <c r="AG48" s="50">
        <f t="shared" si="10"/>
        <v>0</v>
      </c>
      <c r="AH48" s="50">
        <f t="shared" si="10"/>
        <v>0</v>
      </c>
      <c r="AI48" s="50">
        <f t="shared" si="10"/>
        <v>0</v>
      </c>
      <c r="AJ48" s="50">
        <f t="shared" si="10"/>
        <v>0</v>
      </c>
      <c r="AK48" s="50">
        <f t="shared" si="10"/>
        <v>0</v>
      </c>
      <c r="AL48" s="50">
        <f t="shared" si="10"/>
        <v>0</v>
      </c>
      <c r="AM48" s="50">
        <f t="shared" si="10"/>
        <v>0.873</v>
      </c>
      <c r="AN48" s="50">
        <f t="shared" si="10"/>
        <v>0</v>
      </c>
      <c r="AO48" s="50">
        <f t="shared" si="10"/>
        <v>2.2279999999999998</v>
      </c>
      <c r="AP48" s="50">
        <f t="shared" si="10"/>
        <v>0</v>
      </c>
      <c r="AQ48" s="51" t="s">
        <v>81</v>
      </c>
      <c r="AS48" s="58"/>
      <c r="AT48" s="58"/>
    </row>
    <row r="49" spans="1:46" s="1" customFormat="1" ht="51" customHeight="1" x14ac:dyDescent="0.3">
      <c r="A49" s="47" t="s">
        <v>85</v>
      </c>
      <c r="B49" s="59" t="s">
        <v>87</v>
      </c>
      <c r="C49" s="49" t="s">
        <v>88</v>
      </c>
      <c r="D49" s="49" t="s">
        <v>84</v>
      </c>
      <c r="E49" s="49" t="s">
        <v>32</v>
      </c>
      <c r="F49" s="49">
        <v>2024</v>
      </c>
      <c r="G49" s="49" t="s">
        <v>32</v>
      </c>
      <c r="H49" s="50">
        <v>0.65</v>
      </c>
      <c r="I49" s="50">
        <v>0</v>
      </c>
      <c r="J49" s="50" t="s">
        <v>32</v>
      </c>
      <c r="K49" s="50">
        <v>0.65</v>
      </c>
      <c r="L49" s="50">
        <v>0</v>
      </c>
      <c r="M49" s="50">
        <v>0</v>
      </c>
      <c r="N49" s="50">
        <v>0.65</v>
      </c>
      <c r="O49" s="50">
        <f>K49-N49-M49</f>
        <v>0</v>
      </c>
      <c r="P49" s="50">
        <f t="shared" ref="P49:P50" si="11">SUM(Q49:T49)</f>
        <v>0</v>
      </c>
      <c r="Q49" s="50">
        <v>0</v>
      </c>
      <c r="R49" s="60">
        <v>0</v>
      </c>
      <c r="S49" s="60">
        <v>0</v>
      </c>
      <c r="T49" s="60">
        <v>0</v>
      </c>
      <c r="U49" s="50">
        <v>0</v>
      </c>
      <c r="V49" s="50" t="s">
        <v>32</v>
      </c>
      <c r="W49" s="50">
        <v>0.65</v>
      </c>
      <c r="X49" s="50" t="s">
        <v>32</v>
      </c>
      <c r="Y49" s="50">
        <v>0</v>
      </c>
      <c r="Z49" s="50" t="s">
        <v>32</v>
      </c>
      <c r="AA49" s="50">
        <v>0</v>
      </c>
      <c r="AB49" s="50">
        <v>0</v>
      </c>
      <c r="AC49" s="50">
        <v>0.65</v>
      </c>
      <c r="AD49" s="50">
        <v>0</v>
      </c>
      <c r="AE49" s="50">
        <v>0</v>
      </c>
      <c r="AF49" s="50">
        <v>0</v>
      </c>
      <c r="AG49" s="50">
        <v>0</v>
      </c>
      <c r="AH49" s="50">
        <v>0</v>
      </c>
      <c r="AI49" s="50">
        <v>0</v>
      </c>
      <c r="AJ49" s="50">
        <v>0</v>
      </c>
      <c r="AK49" s="50">
        <v>0</v>
      </c>
      <c r="AL49" s="50">
        <v>0</v>
      </c>
      <c r="AM49" s="50">
        <v>0</v>
      </c>
      <c r="AN49" s="50">
        <v>0</v>
      </c>
      <c r="AO49" s="50">
        <f t="shared" ref="AO49:AO50" si="12">AC49+AE49+AG49+AI49+AK49+AM49</f>
        <v>0.65</v>
      </c>
      <c r="AP49" s="50">
        <f t="shared" ref="AP49:AP50" si="13">AD49+AF49+AH49+AJ49+AL49+AN49</f>
        <v>0</v>
      </c>
      <c r="AQ49" s="61" t="s">
        <v>342</v>
      </c>
      <c r="AS49" s="62"/>
      <c r="AT49" s="58"/>
    </row>
    <row r="50" spans="1:46" s="1" customFormat="1" ht="54" customHeight="1" x14ac:dyDescent="0.3">
      <c r="A50" s="47" t="s">
        <v>85</v>
      </c>
      <c r="B50" s="59" t="s">
        <v>156</v>
      </c>
      <c r="C50" s="49" t="s">
        <v>157</v>
      </c>
      <c r="D50" s="49" t="s">
        <v>84</v>
      </c>
      <c r="E50" s="49" t="s">
        <v>32</v>
      </c>
      <c r="F50" s="49">
        <v>2024</v>
      </c>
      <c r="G50" s="49" t="s">
        <v>32</v>
      </c>
      <c r="H50" s="50">
        <v>0.70499999999999996</v>
      </c>
      <c r="I50" s="50">
        <v>0</v>
      </c>
      <c r="J50" s="50" t="s">
        <v>32</v>
      </c>
      <c r="K50" s="50">
        <v>0.70499999999999996</v>
      </c>
      <c r="L50" s="50">
        <v>0</v>
      </c>
      <c r="M50" s="50">
        <v>0</v>
      </c>
      <c r="N50" s="50">
        <v>0.70499999999999996</v>
      </c>
      <c r="O50" s="50">
        <v>0</v>
      </c>
      <c r="P50" s="50">
        <f t="shared" si="11"/>
        <v>0</v>
      </c>
      <c r="Q50" s="50">
        <v>0</v>
      </c>
      <c r="R50" s="60">
        <v>0</v>
      </c>
      <c r="S50" s="60">
        <v>0</v>
      </c>
      <c r="T50" s="60">
        <v>0</v>
      </c>
      <c r="U50" s="50">
        <v>0</v>
      </c>
      <c r="V50" s="50" t="s">
        <v>32</v>
      </c>
      <c r="W50" s="50">
        <v>0.70499999999999996</v>
      </c>
      <c r="X50" s="50" t="s">
        <v>32</v>
      </c>
      <c r="Y50" s="50">
        <v>0</v>
      </c>
      <c r="Z50" s="50" t="s">
        <v>32</v>
      </c>
      <c r="AA50" s="50">
        <v>0</v>
      </c>
      <c r="AB50" s="50">
        <v>0</v>
      </c>
      <c r="AC50" s="50">
        <v>0.70499999999999996</v>
      </c>
      <c r="AD50" s="50">
        <v>0</v>
      </c>
      <c r="AE50" s="50">
        <v>0</v>
      </c>
      <c r="AF50" s="50">
        <v>0</v>
      </c>
      <c r="AG50" s="50">
        <v>0</v>
      </c>
      <c r="AH50" s="50">
        <v>0</v>
      </c>
      <c r="AI50" s="50">
        <v>0</v>
      </c>
      <c r="AJ50" s="50">
        <v>0</v>
      </c>
      <c r="AK50" s="50">
        <v>0</v>
      </c>
      <c r="AL50" s="50">
        <v>0</v>
      </c>
      <c r="AM50" s="50">
        <v>0</v>
      </c>
      <c r="AN50" s="50">
        <v>0</v>
      </c>
      <c r="AO50" s="50">
        <f t="shared" si="12"/>
        <v>0.70499999999999996</v>
      </c>
      <c r="AP50" s="50">
        <f t="shared" si="13"/>
        <v>0</v>
      </c>
      <c r="AQ50" s="51" t="s">
        <v>334</v>
      </c>
      <c r="AS50" s="62"/>
      <c r="AT50" s="58"/>
    </row>
    <row r="51" spans="1:46" s="1" customFormat="1" ht="54" customHeight="1" x14ac:dyDescent="0.3">
      <c r="A51" s="47" t="s">
        <v>85</v>
      </c>
      <c r="B51" s="59" t="s">
        <v>253</v>
      </c>
      <c r="C51" s="49" t="s">
        <v>286</v>
      </c>
      <c r="D51" s="49" t="s">
        <v>84</v>
      </c>
      <c r="E51" s="49">
        <v>2029</v>
      </c>
      <c r="F51" s="49">
        <v>2029</v>
      </c>
      <c r="G51" s="49" t="s">
        <v>32</v>
      </c>
      <c r="H51" s="50">
        <v>0.873</v>
      </c>
      <c r="I51" s="50">
        <v>0</v>
      </c>
      <c r="J51" s="50" t="s">
        <v>32</v>
      </c>
      <c r="K51" s="50">
        <v>0.873</v>
      </c>
      <c r="L51" s="50">
        <v>0</v>
      </c>
      <c r="M51" s="50">
        <v>6.7000000000000004E-2</v>
      </c>
      <c r="N51" s="50">
        <v>0.57599999999999996</v>
      </c>
      <c r="O51" s="50">
        <f>K51-N51-M51</f>
        <v>0.23000000000000004</v>
      </c>
      <c r="P51" s="50">
        <v>0</v>
      </c>
      <c r="Q51" s="50">
        <v>0</v>
      </c>
      <c r="R51" s="50">
        <v>0</v>
      </c>
      <c r="S51" s="50">
        <v>0</v>
      </c>
      <c r="T51" s="50">
        <v>0</v>
      </c>
      <c r="U51" s="50">
        <v>0</v>
      </c>
      <c r="V51" s="50" t="s">
        <v>32</v>
      </c>
      <c r="W51" s="50">
        <v>0.873</v>
      </c>
      <c r="X51" s="50" t="s">
        <v>32</v>
      </c>
      <c r="Y51" s="50">
        <v>0</v>
      </c>
      <c r="Z51" s="50" t="s">
        <v>32</v>
      </c>
      <c r="AA51" s="50">
        <v>0</v>
      </c>
      <c r="AB51" s="50">
        <v>0</v>
      </c>
      <c r="AC51" s="50">
        <v>0</v>
      </c>
      <c r="AD51" s="50">
        <v>0</v>
      </c>
      <c r="AE51" s="50">
        <v>0</v>
      </c>
      <c r="AF51" s="50">
        <v>0</v>
      </c>
      <c r="AG51" s="50">
        <v>0</v>
      </c>
      <c r="AH51" s="50">
        <v>0</v>
      </c>
      <c r="AI51" s="50">
        <v>0</v>
      </c>
      <c r="AJ51" s="50">
        <v>0</v>
      </c>
      <c r="AK51" s="50">
        <v>0</v>
      </c>
      <c r="AL51" s="50">
        <v>0</v>
      </c>
      <c r="AM51" s="50">
        <v>0.873</v>
      </c>
      <c r="AN51" s="50">
        <v>0</v>
      </c>
      <c r="AO51" s="50">
        <v>0.873</v>
      </c>
      <c r="AP51" s="50">
        <v>0</v>
      </c>
      <c r="AQ51" s="51" t="s">
        <v>81</v>
      </c>
      <c r="AS51" s="62"/>
      <c r="AT51" s="58"/>
    </row>
    <row r="52" spans="1:46" s="1" customFormat="1" ht="70.2" customHeight="1" x14ac:dyDescent="0.3">
      <c r="A52" s="47" t="s">
        <v>89</v>
      </c>
      <c r="B52" s="52" t="s">
        <v>90</v>
      </c>
      <c r="C52" s="49" t="s">
        <v>35</v>
      </c>
      <c r="D52" s="49" t="s">
        <v>84</v>
      </c>
      <c r="E52" s="49" t="s">
        <v>32</v>
      </c>
      <c r="F52" s="49" t="s">
        <v>32</v>
      </c>
      <c r="G52" s="49" t="s">
        <v>32</v>
      </c>
      <c r="H52" s="50">
        <f>SUM(H53:H61)</f>
        <v>5.0209999999999999</v>
      </c>
      <c r="I52" s="50">
        <f>SUM(I53:I61)</f>
        <v>0.90199999999999991</v>
      </c>
      <c r="J52" s="50" t="s">
        <v>32</v>
      </c>
      <c r="K52" s="50">
        <f t="shared" ref="K52:U52" si="14">SUM(K53:K61)</f>
        <v>5.0209999999999999</v>
      </c>
      <c r="L52" s="50">
        <f t="shared" si="14"/>
        <v>0</v>
      </c>
      <c r="M52" s="50">
        <f t="shared" si="14"/>
        <v>0</v>
      </c>
      <c r="N52" s="50">
        <f t="shared" si="14"/>
        <v>5.0110000000000001</v>
      </c>
      <c r="O52" s="50">
        <f t="shared" si="14"/>
        <v>1.0000000000000009E-2</v>
      </c>
      <c r="P52" s="50">
        <f t="shared" si="14"/>
        <v>0.90199999999999991</v>
      </c>
      <c r="Q52" s="50">
        <f t="shared" si="14"/>
        <v>0</v>
      </c>
      <c r="R52" s="50">
        <f t="shared" si="14"/>
        <v>0</v>
      </c>
      <c r="S52" s="50">
        <f t="shared" si="14"/>
        <v>0.90199999999999991</v>
      </c>
      <c r="T52" s="50">
        <f t="shared" si="14"/>
        <v>0</v>
      </c>
      <c r="U52" s="50">
        <f t="shared" si="14"/>
        <v>12.994999999999999</v>
      </c>
      <c r="V52" s="50" t="s">
        <v>32</v>
      </c>
      <c r="W52" s="50">
        <f>SUM(W53:W61)</f>
        <v>5.0209999999999999</v>
      </c>
      <c r="X52" s="50" t="s">
        <v>32</v>
      </c>
      <c r="Y52" s="50">
        <f>SUM(Y53:Y61)</f>
        <v>0.90199999999999991</v>
      </c>
      <c r="Z52" s="50" t="s">
        <v>32</v>
      </c>
      <c r="AA52" s="50">
        <f t="shared" ref="AA52:AP52" si="15">SUM(AA53:AA61)</f>
        <v>12.994999999999999</v>
      </c>
      <c r="AB52" s="50">
        <f t="shared" si="15"/>
        <v>10.756</v>
      </c>
      <c r="AC52" s="50">
        <f t="shared" si="15"/>
        <v>0.76</v>
      </c>
      <c r="AD52" s="50">
        <f t="shared" si="15"/>
        <v>0.90199999999999991</v>
      </c>
      <c r="AE52" s="50">
        <f t="shared" si="15"/>
        <v>0.71</v>
      </c>
      <c r="AF52" s="50">
        <f t="shared" si="15"/>
        <v>0</v>
      </c>
      <c r="AG52" s="50">
        <f t="shared" si="15"/>
        <v>0.71</v>
      </c>
      <c r="AH52" s="50">
        <f t="shared" si="15"/>
        <v>0</v>
      </c>
      <c r="AI52" s="50">
        <f t="shared" si="15"/>
        <v>0.71</v>
      </c>
      <c r="AJ52" s="50">
        <f t="shared" si="15"/>
        <v>0</v>
      </c>
      <c r="AK52" s="50">
        <f t="shared" si="15"/>
        <v>0.71</v>
      </c>
      <c r="AL52" s="50">
        <f t="shared" si="15"/>
        <v>0</v>
      </c>
      <c r="AM52" s="50">
        <f t="shared" si="15"/>
        <v>1.421</v>
      </c>
      <c r="AN52" s="50">
        <f t="shared" si="15"/>
        <v>0</v>
      </c>
      <c r="AO52" s="50">
        <f t="shared" si="15"/>
        <v>5.0209999999999999</v>
      </c>
      <c r="AP52" s="50">
        <f t="shared" si="15"/>
        <v>0.90199999999999991</v>
      </c>
      <c r="AQ52" s="43" t="s">
        <v>32</v>
      </c>
      <c r="AS52" s="63"/>
      <c r="AT52" s="58"/>
    </row>
    <row r="53" spans="1:46" s="1" customFormat="1" ht="49.2" customHeight="1" x14ac:dyDescent="0.3">
      <c r="A53" s="47" t="s">
        <v>89</v>
      </c>
      <c r="B53" s="59" t="s">
        <v>158</v>
      </c>
      <c r="C53" s="49" t="s">
        <v>159</v>
      </c>
      <c r="D53" s="49" t="s">
        <v>252</v>
      </c>
      <c r="E53" s="49">
        <v>2023</v>
      </c>
      <c r="F53" s="49">
        <v>2023</v>
      </c>
      <c r="G53" s="49" t="s">
        <v>32</v>
      </c>
      <c r="H53" s="50">
        <v>0</v>
      </c>
      <c r="I53" s="50">
        <v>0</v>
      </c>
      <c r="J53" s="50" t="s">
        <v>32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0</v>
      </c>
      <c r="R53" s="50">
        <v>0</v>
      </c>
      <c r="S53" s="50">
        <v>0</v>
      </c>
      <c r="T53" s="50">
        <f>P53-Q53-R53-S53</f>
        <v>0</v>
      </c>
      <c r="U53" s="50">
        <v>5.2619999999999996</v>
      </c>
      <c r="V53" s="50" t="s">
        <v>32</v>
      </c>
      <c r="W53" s="50">
        <v>0</v>
      </c>
      <c r="X53" s="50" t="s">
        <v>32</v>
      </c>
      <c r="Y53" s="50">
        <v>0</v>
      </c>
      <c r="Z53" s="50" t="s">
        <v>32</v>
      </c>
      <c r="AA53" s="50">
        <v>5.2619999999999996</v>
      </c>
      <c r="AB53" s="50">
        <v>4.6449999999999996</v>
      </c>
      <c r="AC53" s="50">
        <v>0</v>
      </c>
      <c r="AD53" s="50">
        <v>0</v>
      </c>
      <c r="AE53" s="50">
        <v>0</v>
      </c>
      <c r="AF53" s="50">
        <v>0</v>
      </c>
      <c r="AG53" s="50">
        <v>0</v>
      </c>
      <c r="AH53" s="50">
        <v>0</v>
      </c>
      <c r="AI53" s="50">
        <v>0</v>
      </c>
      <c r="AJ53" s="50">
        <v>0</v>
      </c>
      <c r="AK53" s="50">
        <v>0</v>
      </c>
      <c r="AL53" s="50">
        <v>0</v>
      </c>
      <c r="AM53" s="50">
        <v>0</v>
      </c>
      <c r="AN53" s="50">
        <v>0</v>
      </c>
      <c r="AO53" s="50">
        <f t="shared" ref="AO53:AO60" si="16">AC53+AE53+AG53+AI53+AK53+AM53</f>
        <v>0</v>
      </c>
      <c r="AP53" s="50">
        <f t="shared" ref="AP53:AP61" si="17">AD53+AF53+AH53+AJ53+AL53+AN53</f>
        <v>0</v>
      </c>
      <c r="AQ53" s="49" t="s">
        <v>32</v>
      </c>
      <c r="AS53" s="62"/>
      <c r="AT53" s="58"/>
    </row>
    <row r="54" spans="1:46" s="1" customFormat="1" ht="49.2" customHeight="1" x14ac:dyDescent="0.3">
      <c r="A54" s="47" t="s">
        <v>89</v>
      </c>
      <c r="B54" s="59" t="s">
        <v>160</v>
      </c>
      <c r="C54" s="49" t="s">
        <v>161</v>
      </c>
      <c r="D54" s="49" t="s">
        <v>252</v>
      </c>
      <c r="E54" s="49">
        <v>2023</v>
      </c>
      <c r="F54" s="49">
        <v>2023</v>
      </c>
      <c r="G54" s="49" t="s">
        <v>32</v>
      </c>
      <c r="H54" s="50">
        <v>0</v>
      </c>
      <c r="I54" s="50">
        <v>0</v>
      </c>
      <c r="J54" s="50" t="s">
        <v>32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f t="shared" ref="T54:T56" si="18">P54-Q54-R54-S54</f>
        <v>0</v>
      </c>
      <c r="U54" s="50">
        <v>7.7329999999999997</v>
      </c>
      <c r="V54" s="50" t="s">
        <v>32</v>
      </c>
      <c r="W54" s="50">
        <v>0</v>
      </c>
      <c r="X54" s="50" t="s">
        <v>32</v>
      </c>
      <c r="Y54" s="50">
        <v>0</v>
      </c>
      <c r="Z54" s="50" t="s">
        <v>32</v>
      </c>
      <c r="AA54" s="50">
        <v>7.7329999999999997</v>
      </c>
      <c r="AB54" s="50">
        <v>6.1109999999999998</v>
      </c>
      <c r="AC54" s="50">
        <v>0</v>
      </c>
      <c r="AD54" s="50">
        <v>0</v>
      </c>
      <c r="AE54" s="50">
        <v>0</v>
      </c>
      <c r="AF54" s="50">
        <v>0</v>
      </c>
      <c r="AG54" s="50">
        <v>0</v>
      </c>
      <c r="AH54" s="50">
        <v>0</v>
      </c>
      <c r="AI54" s="50">
        <v>0</v>
      </c>
      <c r="AJ54" s="50">
        <v>0</v>
      </c>
      <c r="AK54" s="50">
        <v>0</v>
      </c>
      <c r="AL54" s="50">
        <v>0</v>
      </c>
      <c r="AM54" s="50">
        <v>0</v>
      </c>
      <c r="AN54" s="50">
        <v>0</v>
      </c>
      <c r="AO54" s="50">
        <f t="shared" si="16"/>
        <v>0</v>
      </c>
      <c r="AP54" s="50">
        <f t="shared" si="17"/>
        <v>0</v>
      </c>
      <c r="AQ54" s="49" t="s">
        <v>32</v>
      </c>
      <c r="AS54" s="62"/>
      <c r="AT54" s="58"/>
    </row>
    <row r="55" spans="1:46" s="1" customFormat="1" ht="51.6" customHeight="1" x14ac:dyDescent="0.3">
      <c r="A55" s="47" t="s">
        <v>89</v>
      </c>
      <c r="B55" s="59" t="s">
        <v>346</v>
      </c>
      <c r="C55" s="49" t="s">
        <v>91</v>
      </c>
      <c r="D55" s="49" t="s">
        <v>84</v>
      </c>
      <c r="E55" s="49">
        <v>2024</v>
      </c>
      <c r="F55" s="49">
        <v>2024</v>
      </c>
      <c r="G55" s="49">
        <v>2024</v>
      </c>
      <c r="H55" s="50">
        <v>0.76</v>
      </c>
      <c r="I55" s="50">
        <v>0.71</v>
      </c>
      <c r="J55" s="50" t="s">
        <v>32</v>
      </c>
      <c r="K55" s="50">
        <v>0.76</v>
      </c>
      <c r="L55" s="50">
        <v>0</v>
      </c>
      <c r="M55" s="50">
        <v>0</v>
      </c>
      <c r="N55" s="50">
        <v>0.75</v>
      </c>
      <c r="O55" s="50">
        <f>K55-N55-M55</f>
        <v>1.0000000000000009E-2</v>
      </c>
      <c r="P55" s="50">
        <v>0.71</v>
      </c>
      <c r="Q55" s="50">
        <v>0</v>
      </c>
      <c r="R55" s="50">
        <v>0</v>
      </c>
      <c r="S55" s="50">
        <v>0.71</v>
      </c>
      <c r="T55" s="50">
        <f t="shared" si="18"/>
        <v>0</v>
      </c>
      <c r="U55" s="50">
        <v>0</v>
      </c>
      <c r="V55" s="50" t="s">
        <v>32</v>
      </c>
      <c r="W55" s="50">
        <v>0.76</v>
      </c>
      <c r="X55" s="50" t="s">
        <v>32</v>
      </c>
      <c r="Y55" s="50">
        <v>0.71</v>
      </c>
      <c r="Z55" s="50" t="s">
        <v>32</v>
      </c>
      <c r="AA55" s="50">
        <v>0</v>
      </c>
      <c r="AB55" s="50">
        <v>0</v>
      </c>
      <c r="AC55" s="50">
        <v>0.76</v>
      </c>
      <c r="AD55" s="50">
        <v>0.71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0">
        <v>0</v>
      </c>
      <c r="AL55" s="50">
        <v>0</v>
      </c>
      <c r="AM55" s="50">
        <v>0</v>
      </c>
      <c r="AN55" s="50">
        <v>0</v>
      </c>
      <c r="AO55" s="50">
        <f t="shared" si="16"/>
        <v>0.76</v>
      </c>
      <c r="AP55" s="50">
        <f t="shared" si="17"/>
        <v>0.71</v>
      </c>
      <c r="AQ55" s="51" t="s">
        <v>81</v>
      </c>
      <c r="AS55" s="62"/>
      <c r="AT55" s="58"/>
    </row>
    <row r="56" spans="1:46" s="1" customFormat="1" ht="51.6" customHeight="1" x14ac:dyDescent="0.3">
      <c r="A56" s="47" t="s">
        <v>89</v>
      </c>
      <c r="B56" s="59" t="s">
        <v>200</v>
      </c>
      <c r="C56" s="49" t="s">
        <v>201</v>
      </c>
      <c r="D56" s="49" t="s">
        <v>84</v>
      </c>
      <c r="E56" s="49">
        <v>2024</v>
      </c>
      <c r="F56" s="50">
        <v>0</v>
      </c>
      <c r="G56" s="49">
        <v>2024</v>
      </c>
      <c r="H56" s="50">
        <v>0</v>
      </c>
      <c r="I56" s="50">
        <v>0.192</v>
      </c>
      <c r="J56" s="50" t="s">
        <v>32</v>
      </c>
      <c r="K56" s="50">
        <f>L56+M56+N56+O56</f>
        <v>0</v>
      </c>
      <c r="L56" s="50">
        <v>0</v>
      </c>
      <c r="M56" s="50">
        <v>0</v>
      </c>
      <c r="N56" s="50">
        <v>0</v>
      </c>
      <c r="O56" s="50">
        <v>0</v>
      </c>
      <c r="P56" s="50">
        <v>0.192</v>
      </c>
      <c r="Q56" s="50">
        <v>0</v>
      </c>
      <c r="R56" s="50">
        <v>0</v>
      </c>
      <c r="S56" s="50">
        <v>0.192</v>
      </c>
      <c r="T56" s="50">
        <f t="shared" si="18"/>
        <v>0</v>
      </c>
      <c r="U56" s="50">
        <v>0</v>
      </c>
      <c r="V56" s="50" t="s">
        <v>32</v>
      </c>
      <c r="W56" s="50">
        <v>0</v>
      </c>
      <c r="X56" s="50" t="s">
        <v>32</v>
      </c>
      <c r="Y56" s="50">
        <v>0.192</v>
      </c>
      <c r="Z56" s="50" t="s">
        <v>32</v>
      </c>
      <c r="AA56" s="50">
        <v>0</v>
      </c>
      <c r="AB56" s="50">
        <v>0</v>
      </c>
      <c r="AC56" s="50">
        <v>0</v>
      </c>
      <c r="AD56" s="50">
        <v>0.192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0">
        <v>0</v>
      </c>
      <c r="AL56" s="50">
        <v>0</v>
      </c>
      <c r="AM56" s="50">
        <v>0</v>
      </c>
      <c r="AN56" s="50">
        <v>0</v>
      </c>
      <c r="AO56" s="50">
        <f t="shared" si="16"/>
        <v>0</v>
      </c>
      <c r="AP56" s="50">
        <f t="shared" si="17"/>
        <v>0.192</v>
      </c>
      <c r="AQ56" s="51" t="s">
        <v>81</v>
      </c>
      <c r="AS56" s="62"/>
      <c r="AT56" s="58"/>
    </row>
    <row r="57" spans="1:46" s="1" customFormat="1" ht="51.6" customHeight="1" x14ac:dyDescent="0.3">
      <c r="A57" s="47" t="s">
        <v>89</v>
      </c>
      <c r="B57" s="59" t="s">
        <v>254</v>
      </c>
      <c r="C57" s="49" t="s">
        <v>287</v>
      </c>
      <c r="D57" s="49" t="s">
        <v>84</v>
      </c>
      <c r="E57" s="49">
        <v>2025</v>
      </c>
      <c r="F57" s="49">
        <v>2025</v>
      </c>
      <c r="G57" s="49" t="s">
        <v>32</v>
      </c>
      <c r="H57" s="50">
        <v>0.71</v>
      </c>
      <c r="I57" s="50">
        <v>0</v>
      </c>
      <c r="J57" s="50" t="s">
        <v>32</v>
      </c>
      <c r="K57" s="50">
        <v>0.71</v>
      </c>
      <c r="L57" s="50">
        <v>0</v>
      </c>
      <c r="M57" s="50">
        <v>0</v>
      </c>
      <c r="N57" s="50">
        <v>0.71</v>
      </c>
      <c r="O57" s="50">
        <v>0</v>
      </c>
      <c r="P57" s="50">
        <v>0</v>
      </c>
      <c r="Q57" s="50">
        <v>0</v>
      </c>
      <c r="R57" s="50">
        <v>0</v>
      </c>
      <c r="S57" s="50">
        <v>0</v>
      </c>
      <c r="T57" s="50">
        <v>0</v>
      </c>
      <c r="U57" s="50">
        <v>0</v>
      </c>
      <c r="V57" s="50" t="s">
        <v>32</v>
      </c>
      <c r="W57" s="50">
        <v>0.71</v>
      </c>
      <c r="X57" s="50" t="s">
        <v>32</v>
      </c>
      <c r="Y57" s="50">
        <v>0</v>
      </c>
      <c r="Z57" s="50" t="s">
        <v>32</v>
      </c>
      <c r="AA57" s="50">
        <v>0</v>
      </c>
      <c r="AB57" s="50">
        <v>0</v>
      </c>
      <c r="AC57" s="50">
        <v>0</v>
      </c>
      <c r="AD57" s="50">
        <v>0</v>
      </c>
      <c r="AE57" s="50">
        <v>0.71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0">
        <v>0</v>
      </c>
      <c r="AL57" s="50">
        <v>0</v>
      </c>
      <c r="AM57" s="50">
        <v>0</v>
      </c>
      <c r="AN57" s="50">
        <v>0</v>
      </c>
      <c r="AO57" s="50">
        <f t="shared" si="16"/>
        <v>0.71</v>
      </c>
      <c r="AP57" s="50">
        <v>0</v>
      </c>
      <c r="AQ57" s="51" t="s">
        <v>81</v>
      </c>
      <c r="AS57" s="62"/>
      <c r="AT57" s="58"/>
    </row>
    <row r="58" spans="1:46" s="1" customFormat="1" ht="51.6" customHeight="1" x14ac:dyDescent="0.3">
      <c r="A58" s="47" t="s">
        <v>89</v>
      </c>
      <c r="B58" s="59" t="s">
        <v>255</v>
      </c>
      <c r="C58" s="49" t="s">
        <v>288</v>
      </c>
      <c r="D58" s="49" t="s">
        <v>84</v>
      </c>
      <c r="E58" s="49">
        <v>2026</v>
      </c>
      <c r="F58" s="49">
        <v>2026</v>
      </c>
      <c r="G58" s="49" t="s">
        <v>32</v>
      </c>
      <c r="H58" s="50">
        <v>0.71</v>
      </c>
      <c r="I58" s="50">
        <v>0</v>
      </c>
      <c r="J58" s="50" t="s">
        <v>32</v>
      </c>
      <c r="K58" s="50">
        <v>0.71</v>
      </c>
      <c r="L58" s="50">
        <v>0</v>
      </c>
      <c r="M58" s="50">
        <v>0</v>
      </c>
      <c r="N58" s="50">
        <v>0.71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 t="s">
        <v>32</v>
      </c>
      <c r="W58" s="50">
        <v>0.71</v>
      </c>
      <c r="X58" s="50" t="s">
        <v>32</v>
      </c>
      <c r="Y58" s="50">
        <v>0</v>
      </c>
      <c r="Z58" s="50" t="s">
        <v>32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0">
        <v>0</v>
      </c>
      <c r="AG58" s="50">
        <v>0.71</v>
      </c>
      <c r="AH58" s="50">
        <v>0</v>
      </c>
      <c r="AI58" s="50">
        <v>0</v>
      </c>
      <c r="AJ58" s="50">
        <v>0</v>
      </c>
      <c r="AK58" s="50">
        <v>0</v>
      </c>
      <c r="AL58" s="50">
        <v>0</v>
      </c>
      <c r="AM58" s="50">
        <v>0</v>
      </c>
      <c r="AN58" s="50">
        <v>0</v>
      </c>
      <c r="AO58" s="50">
        <f t="shared" si="16"/>
        <v>0.71</v>
      </c>
      <c r="AP58" s="50">
        <v>0</v>
      </c>
      <c r="AQ58" s="51" t="s">
        <v>81</v>
      </c>
      <c r="AS58" s="62"/>
      <c r="AT58" s="58"/>
    </row>
    <row r="59" spans="1:46" s="1" customFormat="1" ht="51.6" customHeight="1" x14ac:dyDescent="0.3">
      <c r="A59" s="47" t="s">
        <v>89</v>
      </c>
      <c r="B59" s="59" t="s">
        <v>256</v>
      </c>
      <c r="C59" s="49" t="s">
        <v>289</v>
      </c>
      <c r="D59" s="49" t="s">
        <v>84</v>
      </c>
      <c r="E59" s="49">
        <v>2027</v>
      </c>
      <c r="F59" s="49">
        <v>2027</v>
      </c>
      <c r="G59" s="49" t="s">
        <v>32</v>
      </c>
      <c r="H59" s="50">
        <v>0.71</v>
      </c>
      <c r="I59" s="50">
        <v>0</v>
      </c>
      <c r="J59" s="50" t="s">
        <v>32</v>
      </c>
      <c r="K59" s="50">
        <v>0.71</v>
      </c>
      <c r="L59" s="50">
        <v>0</v>
      </c>
      <c r="M59" s="50">
        <v>0</v>
      </c>
      <c r="N59" s="50">
        <v>0.71</v>
      </c>
      <c r="O59" s="50">
        <v>0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0</v>
      </c>
      <c r="V59" s="50" t="s">
        <v>32</v>
      </c>
      <c r="W59" s="50">
        <v>0.71</v>
      </c>
      <c r="X59" s="50" t="s">
        <v>32</v>
      </c>
      <c r="Y59" s="50">
        <v>0</v>
      </c>
      <c r="Z59" s="50" t="s">
        <v>32</v>
      </c>
      <c r="AA59" s="50">
        <v>0</v>
      </c>
      <c r="AB59" s="50">
        <v>0</v>
      </c>
      <c r="AC59" s="50">
        <v>0</v>
      </c>
      <c r="AD59" s="50">
        <v>0</v>
      </c>
      <c r="AE59" s="50">
        <v>0</v>
      </c>
      <c r="AF59" s="50">
        <v>0</v>
      </c>
      <c r="AG59" s="50">
        <v>0</v>
      </c>
      <c r="AH59" s="50">
        <v>0</v>
      </c>
      <c r="AI59" s="50">
        <v>0.71</v>
      </c>
      <c r="AJ59" s="50">
        <v>0</v>
      </c>
      <c r="AK59" s="50">
        <v>0</v>
      </c>
      <c r="AL59" s="50">
        <v>0</v>
      </c>
      <c r="AM59" s="50">
        <v>0</v>
      </c>
      <c r="AN59" s="50">
        <v>0</v>
      </c>
      <c r="AO59" s="50">
        <f t="shared" si="16"/>
        <v>0.71</v>
      </c>
      <c r="AP59" s="50">
        <v>0</v>
      </c>
      <c r="AQ59" s="51" t="s">
        <v>81</v>
      </c>
      <c r="AS59" s="62"/>
      <c r="AT59" s="58"/>
    </row>
    <row r="60" spans="1:46" s="1" customFormat="1" ht="51.6" customHeight="1" x14ac:dyDescent="0.3">
      <c r="A60" s="47" t="s">
        <v>89</v>
      </c>
      <c r="B60" s="59" t="s">
        <v>257</v>
      </c>
      <c r="C60" s="49" t="s">
        <v>290</v>
      </c>
      <c r="D60" s="49" t="s">
        <v>84</v>
      </c>
      <c r="E60" s="49">
        <v>2028</v>
      </c>
      <c r="F60" s="49">
        <v>2028</v>
      </c>
      <c r="G60" s="49" t="s">
        <v>32</v>
      </c>
      <c r="H60" s="50">
        <v>0.71</v>
      </c>
      <c r="I60" s="50">
        <v>0</v>
      </c>
      <c r="J60" s="50" t="s">
        <v>32</v>
      </c>
      <c r="K60" s="50">
        <v>0.71</v>
      </c>
      <c r="L60" s="50">
        <v>0</v>
      </c>
      <c r="M60" s="50">
        <v>0</v>
      </c>
      <c r="N60" s="50">
        <v>0.71</v>
      </c>
      <c r="O60" s="50">
        <v>0</v>
      </c>
      <c r="P60" s="50">
        <v>0</v>
      </c>
      <c r="Q60" s="50">
        <v>0</v>
      </c>
      <c r="R60" s="50">
        <v>0</v>
      </c>
      <c r="S60" s="50">
        <v>0</v>
      </c>
      <c r="T60" s="50">
        <v>0</v>
      </c>
      <c r="U60" s="50">
        <v>0</v>
      </c>
      <c r="V60" s="50" t="s">
        <v>32</v>
      </c>
      <c r="W60" s="50">
        <v>0.71</v>
      </c>
      <c r="X60" s="50" t="s">
        <v>32</v>
      </c>
      <c r="Y60" s="50">
        <v>0</v>
      </c>
      <c r="Z60" s="50" t="s">
        <v>32</v>
      </c>
      <c r="AA60" s="50">
        <v>0</v>
      </c>
      <c r="AB60" s="50">
        <v>0</v>
      </c>
      <c r="AC60" s="50">
        <v>0</v>
      </c>
      <c r="AD60" s="50">
        <v>0</v>
      </c>
      <c r="AE60" s="50">
        <v>0</v>
      </c>
      <c r="AF60" s="50">
        <v>0</v>
      </c>
      <c r="AG60" s="50">
        <v>0</v>
      </c>
      <c r="AH60" s="50">
        <v>0</v>
      </c>
      <c r="AI60" s="50">
        <v>0</v>
      </c>
      <c r="AJ60" s="50">
        <v>0</v>
      </c>
      <c r="AK60" s="50">
        <v>0.71</v>
      </c>
      <c r="AL60" s="50">
        <v>0</v>
      </c>
      <c r="AM60" s="50">
        <v>0</v>
      </c>
      <c r="AN60" s="50">
        <v>0</v>
      </c>
      <c r="AO60" s="50">
        <f t="shared" si="16"/>
        <v>0.71</v>
      </c>
      <c r="AP60" s="50">
        <v>0</v>
      </c>
      <c r="AQ60" s="51" t="s">
        <v>81</v>
      </c>
      <c r="AS60" s="62"/>
      <c r="AT60" s="58"/>
    </row>
    <row r="61" spans="1:46" s="1" customFormat="1" ht="51.6" customHeight="1" x14ac:dyDescent="0.3">
      <c r="A61" s="47" t="s">
        <v>89</v>
      </c>
      <c r="B61" s="59" t="s">
        <v>347</v>
      </c>
      <c r="C61" s="49" t="s">
        <v>291</v>
      </c>
      <c r="D61" s="49" t="s">
        <v>84</v>
      </c>
      <c r="E61" s="49">
        <v>2029</v>
      </c>
      <c r="F61" s="49">
        <v>2029</v>
      </c>
      <c r="G61" s="49" t="s">
        <v>32</v>
      </c>
      <c r="H61" s="50">
        <v>1.421</v>
      </c>
      <c r="I61" s="50">
        <v>0</v>
      </c>
      <c r="J61" s="50" t="s">
        <v>32</v>
      </c>
      <c r="K61" s="50">
        <v>1.421</v>
      </c>
      <c r="L61" s="50">
        <v>0</v>
      </c>
      <c r="M61" s="50">
        <v>0</v>
      </c>
      <c r="N61" s="50">
        <v>1.421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 t="s">
        <v>32</v>
      </c>
      <c r="W61" s="50">
        <v>1.421</v>
      </c>
      <c r="X61" s="50" t="s">
        <v>32</v>
      </c>
      <c r="Y61" s="50">
        <v>0</v>
      </c>
      <c r="Z61" s="50" t="s">
        <v>32</v>
      </c>
      <c r="AA61" s="50">
        <v>0</v>
      </c>
      <c r="AB61" s="50">
        <v>0</v>
      </c>
      <c r="AC61" s="50">
        <v>0</v>
      </c>
      <c r="AD61" s="50">
        <v>0</v>
      </c>
      <c r="AE61" s="50">
        <v>0</v>
      </c>
      <c r="AF61" s="50">
        <v>0</v>
      </c>
      <c r="AG61" s="50">
        <v>0</v>
      </c>
      <c r="AH61" s="50">
        <v>0</v>
      </c>
      <c r="AI61" s="50">
        <v>0</v>
      </c>
      <c r="AJ61" s="50">
        <v>0</v>
      </c>
      <c r="AK61" s="50">
        <v>0</v>
      </c>
      <c r="AL61" s="50">
        <v>0</v>
      </c>
      <c r="AM61" s="50">
        <v>1.421</v>
      </c>
      <c r="AN61" s="50">
        <v>0</v>
      </c>
      <c r="AO61" s="50">
        <v>1.421</v>
      </c>
      <c r="AP61" s="50">
        <v>0</v>
      </c>
      <c r="AQ61" s="51" t="s">
        <v>81</v>
      </c>
      <c r="AS61" s="62"/>
      <c r="AT61" s="58"/>
    </row>
    <row r="62" spans="1:46" s="1" customFormat="1" ht="51.6" customHeight="1" x14ac:dyDescent="0.3">
      <c r="A62" s="47" t="s">
        <v>92</v>
      </c>
      <c r="B62" s="52" t="s">
        <v>93</v>
      </c>
      <c r="C62" s="49" t="s">
        <v>35</v>
      </c>
      <c r="D62" s="49" t="s">
        <v>32</v>
      </c>
      <c r="E62" s="49" t="s">
        <v>32</v>
      </c>
      <c r="F62" s="49" t="s">
        <v>32</v>
      </c>
      <c r="G62" s="49" t="s">
        <v>32</v>
      </c>
      <c r="H62" s="50">
        <f>H63</f>
        <v>12.14</v>
      </c>
      <c r="I62" s="50">
        <f>I63</f>
        <v>5.6419999999999995</v>
      </c>
      <c r="J62" s="50" t="s">
        <v>32</v>
      </c>
      <c r="K62" s="50">
        <f t="shared" ref="K62:U62" si="19">K63</f>
        <v>12.14</v>
      </c>
      <c r="L62" s="50">
        <f t="shared" si="19"/>
        <v>0</v>
      </c>
      <c r="M62" s="50">
        <f t="shared" si="19"/>
        <v>3.789000000000001</v>
      </c>
      <c r="N62" s="50">
        <f t="shared" si="19"/>
        <v>6.3250000000000002</v>
      </c>
      <c r="O62" s="50">
        <f t="shared" si="19"/>
        <v>2.0260000000000002</v>
      </c>
      <c r="P62" s="50">
        <f t="shared" si="19"/>
        <v>5.6419999999999995</v>
      </c>
      <c r="Q62" s="50">
        <f t="shared" si="19"/>
        <v>0</v>
      </c>
      <c r="R62" s="50">
        <f t="shared" si="19"/>
        <v>1.7419999999999998</v>
      </c>
      <c r="S62" s="50">
        <f t="shared" si="19"/>
        <v>3.1240000000000006</v>
      </c>
      <c r="T62" s="50">
        <f t="shared" si="19"/>
        <v>0.77600000000000002</v>
      </c>
      <c r="U62" s="50">
        <f t="shared" si="19"/>
        <v>0</v>
      </c>
      <c r="V62" s="50" t="s">
        <v>32</v>
      </c>
      <c r="W62" s="50">
        <f>W63</f>
        <v>12.14</v>
      </c>
      <c r="X62" s="50" t="s">
        <v>32</v>
      </c>
      <c r="Y62" s="50">
        <f>Y63</f>
        <v>5.6419999999999995</v>
      </c>
      <c r="Z62" s="50" t="s">
        <v>32</v>
      </c>
      <c r="AA62" s="50">
        <f t="shared" ref="AA62:AP62" si="20">AA63</f>
        <v>0</v>
      </c>
      <c r="AB62" s="50">
        <f t="shared" si="20"/>
        <v>0</v>
      </c>
      <c r="AC62" s="50">
        <f t="shared" si="20"/>
        <v>7.4960000000000004</v>
      </c>
      <c r="AD62" s="50">
        <f t="shared" si="20"/>
        <v>5.6419999999999995</v>
      </c>
      <c r="AE62" s="50">
        <f t="shared" si="20"/>
        <v>3.8319999999999999</v>
      </c>
      <c r="AF62" s="50">
        <f t="shared" si="20"/>
        <v>0</v>
      </c>
      <c r="AG62" s="50">
        <f t="shared" si="20"/>
        <v>0.155</v>
      </c>
      <c r="AH62" s="50">
        <f t="shared" si="20"/>
        <v>0</v>
      </c>
      <c r="AI62" s="50">
        <f t="shared" si="20"/>
        <v>0</v>
      </c>
      <c r="AJ62" s="50">
        <f t="shared" si="20"/>
        <v>0</v>
      </c>
      <c r="AK62" s="50">
        <f t="shared" si="20"/>
        <v>0.65700000000000003</v>
      </c>
      <c r="AL62" s="50">
        <f t="shared" si="20"/>
        <v>0</v>
      </c>
      <c r="AM62" s="50">
        <f t="shared" si="20"/>
        <v>0</v>
      </c>
      <c r="AN62" s="50">
        <f t="shared" si="20"/>
        <v>0</v>
      </c>
      <c r="AO62" s="50">
        <f t="shared" si="20"/>
        <v>12.14</v>
      </c>
      <c r="AP62" s="50">
        <f t="shared" si="20"/>
        <v>5.6419999999999995</v>
      </c>
      <c r="AQ62" s="51" t="s">
        <v>81</v>
      </c>
      <c r="AS62" s="63"/>
      <c r="AT62" s="58"/>
    </row>
    <row r="63" spans="1:46" s="1" customFormat="1" ht="51.6" customHeight="1" x14ac:dyDescent="0.3">
      <c r="A63" s="47" t="s">
        <v>94</v>
      </c>
      <c r="B63" s="52" t="s">
        <v>95</v>
      </c>
      <c r="C63" s="49" t="s">
        <v>35</v>
      </c>
      <c r="D63" s="49" t="s">
        <v>32</v>
      </c>
      <c r="E63" s="49" t="s">
        <v>32</v>
      </c>
      <c r="F63" s="49" t="s">
        <v>32</v>
      </c>
      <c r="G63" s="49" t="s">
        <v>32</v>
      </c>
      <c r="H63" s="50">
        <f>SUM(H64:H103)</f>
        <v>12.14</v>
      </c>
      <c r="I63" s="50">
        <f>SUM(I64:I103)</f>
        <v>5.6419999999999995</v>
      </c>
      <c r="J63" s="50" t="s">
        <v>32</v>
      </c>
      <c r="K63" s="50">
        <f t="shared" ref="K63:U63" si="21">SUM(K64:K103)</f>
        <v>12.14</v>
      </c>
      <c r="L63" s="50">
        <f t="shared" si="21"/>
        <v>0</v>
      </c>
      <c r="M63" s="50">
        <f t="shared" si="21"/>
        <v>3.789000000000001</v>
      </c>
      <c r="N63" s="50">
        <f t="shared" si="21"/>
        <v>6.3250000000000002</v>
      </c>
      <c r="O63" s="50">
        <f t="shared" si="21"/>
        <v>2.0260000000000002</v>
      </c>
      <c r="P63" s="50">
        <f t="shared" si="21"/>
        <v>5.6419999999999995</v>
      </c>
      <c r="Q63" s="50">
        <f t="shared" si="21"/>
        <v>0</v>
      </c>
      <c r="R63" s="50">
        <f t="shared" si="21"/>
        <v>1.7419999999999998</v>
      </c>
      <c r="S63" s="50">
        <f t="shared" si="21"/>
        <v>3.1240000000000006</v>
      </c>
      <c r="T63" s="50">
        <f t="shared" si="21"/>
        <v>0.77600000000000002</v>
      </c>
      <c r="U63" s="50">
        <f t="shared" si="21"/>
        <v>0</v>
      </c>
      <c r="V63" s="50" t="s">
        <v>32</v>
      </c>
      <c r="W63" s="50">
        <f>SUM(W64:W103)</f>
        <v>12.14</v>
      </c>
      <c r="X63" s="50" t="s">
        <v>32</v>
      </c>
      <c r="Y63" s="50">
        <f>SUM(Y64:Y103)</f>
        <v>5.6419999999999995</v>
      </c>
      <c r="Z63" s="50" t="s">
        <v>32</v>
      </c>
      <c r="AA63" s="50">
        <f t="shared" ref="AA63:AP63" si="22">SUM(AA64:AA103)</f>
        <v>0</v>
      </c>
      <c r="AB63" s="50">
        <f t="shared" si="22"/>
        <v>0</v>
      </c>
      <c r="AC63" s="50">
        <f t="shared" si="22"/>
        <v>7.4960000000000004</v>
      </c>
      <c r="AD63" s="50">
        <f t="shared" si="22"/>
        <v>5.6419999999999995</v>
      </c>
      <c r="AE63" s="50">
        <f t="shared" si="22"/>
        <v>3.8319999999999999</v>
      </c>
      <c r="AF63" s="50">
        <f t="shared" si="22"/>
        <v>0</v>
      </c>
      <c r="AG63" s="50">
        <f t="shared" si="22"/>
        <v>0.155</v>
      </c>
      <c r="AH63" s="50">
        <f t="shared" si="22"/>
        <v>0</v>
      </c>
      <c r="AI63" s="50">
        <f t="shared" si="22"/>
        <v>0</v>
      </c>
      <c r="AJ63" s="50">
        <f t="shared" si="22"/>
        <v>0</v>
      </c>
      <c r="AK63" s="50">
        <f t="shared" si="22"/>
        <v>0.65700000000000003</v>
      </c>
      <c r="AL63" s="50">
        <f t="shared" si="22"/>
        <v>0</v>
      </c>
      <c r="AM63" s="50">
        <f t="shared" si="22"/>
        <v>0</v>
      </c>
      <c r="AN63" s="50">
        <f t="shared" si="22"/>
        <v>0</v>
      </c>
      <c r="AO63" s="50">
        <f t="shared" si="22"/>
        <v>12.14</v>
      </c>
      <c r="AP63" s="50">
        <f t="shared" si="22"/>
        <v>5.6419999999999995</v>
      </c>
      <c r="AQ63" s="51" t="s">
        <v>81</v>
      </c>
      <c r="AS63" s="63"/>
      <c r="AT63" s="58"/>
    </row>
    <row r="64" spans="1:46" s="1" customFormat="1" ht="75.75" customHeight="1" x14ac:dyDescent="0.3">
      <c r="A64" s="47" t="s">
        <v>94</v>
      </c>
      <c r="B64" s="52" t="s">
        <v>101</v>
      </c>
      <c r="C64" s="49" t="s">
        <v>102</v>
      </c>
      <c r="D64" s="49" t="s">
        <v>84</v>
      </c>
      <c r="E64" s="49">
        <v>2024</v>
      </c>
      <c r="F64" s="49">
        <v>2024</v>
      </c>
      <c r="G64" s="49" t="s">
        <v>32</v>
      </c>
      <c r="H64" s="50">
        <v>0.51500000000000001</v>
      </c>
      <c r="I64" s="50">
        <v>0</v>
      </c>
      <c r="J64" s="50" t="s">
        <v>32</v>
      </c>
      <c r="K64" s="50">
        <v>0.51500000000000001</v>
      </c>
      <c r="L64" s="50">
        <v>0</v>
      </c>
      <c r="M64" s="50">
        <v>0.16400000000000001</v>
      </c>
      <c r="N64" s="50">
        <v>0.248</v>
      </c>
      <c r="O64" s="50">
        <f>K64-N64-M64-L64</f>
        <v>0.10300000000000001</v>
      </c>
      <c r="P64" s="50">
        <v>0</v>
      </c>
      <c r="Q64" s="50">
        <v>0</v>
      </c>
      <c r="R64" s="50">
        <v>0</v>
      </c>
      <c r="S64" s="50">
        <v>0</v>
      </c>
      <c r="T64" s="50">
        <f t="shared" ref="T64:T103" si="23">P64-Q64-R64-S64</f>
        <v>0</v>
      </c>
      <c r="U64" s="50">
        <v>0</v>
      </c>
      <c r="V64" s="50" t="s">
        <v>32</v>
      </c>
      <c r="W64" s="50">
        <v>0.51500000000000001</v>
      </c>
      <c r="X64" s="50" t="s">
        <v>32</v>
      </c>
      <c r="Y64" s="50">
        <v>0</v>
      </c>
      <c r="Z64" s="50" t="s">
        <v>32</v>
      </c>
      <c r="AA64" s="50">
        <v>0</v>
      </c>
      <c r="AB64" s="50">
        <v>0</v>
      </c>
      <c r="AC64" s="50">
        <v>0.51500000000000001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>
        <v>0</v>
      </c>
      <c r="AL64" s="50">
        <v>0</v>
      </c>
      <c r="AM64" s="50">
        <v>0</v>
      </c>
      <c r="AN64" s="50">
        <v>0</v>
      </c>
      <c r="AO64" s="50">
        <f t="shared" ref="AO64:AO94" si="24">AC64+AE64+AG64+AI64+AK64+AM64</f>
        <v>0.51500000000000001</v>
      </c>
      <c r="AP64" s="50">
        <f t="shared" ref="AP64:AP94" si="25">AD64+AF64+AH64+AJ64+AL64+AN64</f>
        <v>0</v>
      </c>
      <c r="AQ64" s="51" t="s">
        <v>335</v>
      </c>
      <c r="AS64" s="64"/>
      <c r="AT64" s="58"/>
    </row>
    <row r="65" spans="1:46" s="1" customFormat="1" ht="59.25" customHeight="1" x14ac:dyDescent="0.3">
      <c r="A65" s="47" t="s">
        <v>94</v>
      </c>
      <c r="B65" s="52" t="s">
        <v>103</v>
      </c>
      <c r="C65" s="49" t="s">
        <v>104</v>
      </c>
      <c r="D65" s="49" t="s">
        <v>84</v>
      </c>
      <c r="E65" s="49">
        <v>2024</v>
      </c>
      <c r="F65" s="49">
        <v>2024</v>
      </c>
      <c r="G65" s="49" t="s">
        <v>32</v>
      </c>
      <c r="H65" s="50">
        <v>0.58599999999999997</v>
      </c>
      <c r="I65" s="50">
        <v>0</v>
      </c>
      <c r="J65" s="50" t="s">
        <v>32</v>
      </c>
      <c r="K65" s="50">
        <v>0.58599999999999997</v>
      </c>
      <c r="L65" s="50">
        <v>0</v>
      </c>
      <c r="M65" s="50">
        <v>0.17</v>
      </c>
      <c r="N65" s="50">
        <v>0.307</v>
      </c>
      <c r="O65" s="50">
        <f t="shared" ref="O65:O66" si="26">K65-N65-M65-L65</f>
        <v>0.10899999999999996</v>
      </c>
      <c r="P65" s="50">
        <v>0</v>
      </c>
      <c r="Q65" s="50">
        <v>0</v>
      </c>
      <c r="R65" s="50">
        <v>0</v>
      </c>
      <c r="S65" s="50">
        <v>0</v>
      </c>
      <c r="T65" s="50">
        <f t="shared" si="23"/>
        <v>0</v>
      </c>
      <c r="U65" s="50">
        <v>0</v>
      </c>
      <c r="V65" s="50" t="s">
        <v>32</v>
      </c>
      <c r="W65" s="50">
        <v>0.58599999999999997</v>
      </c>
      <c r="X65" s="50" t="s">
        <v>32</v>
      </c>
      <c r="Y65" s="50">
        <v>0</v>
      </c>
      <c r="Z65" s="50" t="s">
        <v>32</v>
      </c>
      <c r="AA65" s="50">
        <v>0</v>
      </c>
      <c r="AB65" s="50">
        <v>0</v>
      </c>
      <c r="AC65" s="50">
        <v>0.58599999999999997</v>
      </c>
      <c r="AD65" s="50">
        <v>0</v>
      </c>
      <c r="AE65" s="50">
        <v>0</v>
      </c>
      <c r="AF65" s="50">
        <v>0</v>
      </c>
      <c r="AG65" s="50">
        <v>0</v>
      </c>
      <c r="AH65" s="50">
        <v>0</v>
      </c>
      <c r="AI65" s="50">
        <v>0</v>
      </c>
      <c r="AJ65" s="50">
        <v>0</v>
      </c>
      <c r="AK65" s="50">
        <v>0</v>
      </c>
      <c r="AL65" s="50">
        <v>0</v>
      </c>
      <c r="AM65" s="50">
        <v>0</v>
      </c>
      <c r="AN65" s="50">
        <v>0</v>
      </c>
      <c r="AO65" s="50">
        <f t="shared" si="24"/>
        <v>0.58599999999999997</v>
      </c>
      <c r="AP65" s="50">
        <f t="shared" si="25"/>
        <v>0</v>
      </c>
      <c r="AQ65" s="51" t="s">
        <v>334</v>
      </c>
      <c r="AS65" s="64"/>
      <c r="AT65" s="58"/>
    </row>
    <row r="66" spans="1:46" s="1" customFormat="1" ht="62.25" customHeight="1" x14ac:dyDescent="0.3">
      <c r="A66" s="47" t="s">
        <v>94</v>
      </c>
      <c r="B66" s="52" t="s">
        <v>105</v>
      </c>
      <c r="C66" s="49" t="s">
        <v>106</v>
      </c>
      <c r="D66" s="49" t="s">
        <v>84</v>
      </c>
      <c r="E66" s="49">
        <v>2024</v>
      </c>
      <c r="F66" s="49">
        <v>2024</v>
      </c>
      <c r="G66" s="49" t="s">
        <v>32</v>
      </c>
      <c r="H66" s="50">
        <v>0.65200000000000002</v>
      </c>
      <c r="I66" s="50">
        <v>0</v>
      </c>
      <c r="J66" s="50" t="s">
        <v>32</v>
      </c>
      <c r="K66" s="50">
        <v>0.65200000000000002</v>
      </c>
      <c r="L66" s="50">
        <v>0</v>
      </c>
      <c r="M66" s="50">
        <v>0.2</v>
      </c>
      <c r="N66" s="50">
        <v>0.32600000000000001</v>
      </c>
      <c r="O66" s="50">
        <f t="shared" si="26"/>
        <v>0.126</v>
      </c>
      <c r="P66" s="50">
        <v>0</v>
      </c>
      <c r="Q66" s="50">
        <v>0</v>
      </c>
      <c r="R66" s="50">
        <v>0</v>
      </c>
      <c r="S66" s="50">
        <v>0</v>
      </c>
      <c r="T66" s="50">
        <f t="shared" si="23"/>
        <v>0</v>
      </c>
      <c r="U66" s="50">
        <v>0</v>
      </c>
      <c r="V66" s="50" t="s">
        <v>32</v>
      </c>
      <c r="W66" s="50">
        <v>0.65200000000000002</v>
      </c>
      <c r="X66" s="50" t="s">
        <v>32</v>
      </c>
      <c r="Y66" s="50">
        <v>0</v>
      </c>
      <c r="Z66" s="50" t="s">
        <v>32</v>
      </c>
      <c r="AA66" s="50">
        <v>0</v>
      </c>
      <c r="AB66" s="50">
        <v>0</v>
      </c>
      <c r="AC66" s="50">
        <v>0.65200000000000002</v>
      </c>
      <c r="AD66" s="50">
        <v>0</v>
      </c>
      <c r="AE66" s="50">
        <v>0</v>
      </c>
      <c r="AF66" s="50">
        <v>0</v>
      </c>
      <c r="AG66" s="50">
        <v>0</v>
      </c>
      <c r="AH66" s="50">
        <v>0</v>
      </c>
      <c r="AI66" s="50">
        <v>0</v>
      </c>
      <c r="AJ66" s="50">
        <v>0</v>
      </c>
      <c r="AK66" s="50">
        <v>0</v>
      </c>
      <c r="AL66" s="50">
        <v>0</v>
      </c>
      <c r="AM66" s="50">
        <v>0</v>
      </c>
      <c r="AN66" s="50">
        <v>0</v>
      </c>
      <c r="AO66" s="50">
        <f t="shared" si="24"/>
        <v>0.65200000000000002</v>
      </c>
      <c r="AP66" s="50">
        <f t="shared" si="25"/>
        <v>0</v>
      </c>
      <c r="AQ66" s="51" t="s">
        <v>334</v>
      </c>
      <c r="AS66" s="64"/>
      <c r="AT66" s="58"/>
    </row>
    <row r="67" spans="1:46" s="1" customFormat="1" ht="72.75" customHeight="1" x14ac:dyDescent="0.3">
      <c r="A67" s="47" t="s">
        <v>94</v>
      </c>
      <c r="B67" s="52" t="s">
        <v>107</v>
      </c>
      <c r="C67" s="49" t="s">
        <v>108</v>
      </c>
      <c r="D67" s="49" t="s">
        <v>84</v>
      </c>
      <c r="E67" s="49">
        <v>2024</v>
      </c>
      <c r="F67" s="49">
        <v>2024</v>
      </c>
      <c r="G67" s="49" t="s">
        <v>32</v>
      </c>
      <c r="H67" s="50">
        <v>0.40500000000000003</v>
      </c>
      <c r="I67" s="50">
        <v>0</v>
      </c>
      <c r="J67" s="50" t="s">
        <v>32</v>
      </c>
      <c r="K67" s="50">
        <v>0.40500000000000003</v>
      </c>
      <c r="L67" s="50">
        <v>0</v>
      </c>
      <c r="M67" s="50">
        <v>0.129</v>
      </c>
      <c r="N67" s="50">
        <v>0.19800000000000001</v>
      </c>
      <c r="O67" s="50">
        <f>K67-N67-M67-L67</f>
        <v>7.8000000000000014E-2</v>
      </c>
      <c r="P67" s="50">
        <v>0</v>
      </c>
      <c r="Q67" s="50">
        <v>0</v>
      </c>
      <c r="R67" s="50">
        <v>0</v>
      </c>
      <c r="S67" s="50">
        <v>0</v>
      </c>
      <c r="T67" s="50">
        <f t="shared" si="23"/>
        <v>0</v>
      </c>
      <c r="U67" s="50">
        <v>0</v>
      </c>
      <c r="V67" s="50" t="s">
        <v>32</v>
      </c>
      <c r="W67" s="50">
        <v>0.40500000000000003</v>
      </c>
      <c r="X67" s="50" t="s">
        <v>32</v>
      </c>
      <c r="Y67" s="50">
        <v>0</v>
      </c>
      <c r="Z67" s="50" t="s">
        <v>32</v>
      </c>
      <c r="AA67" s="50">
        <v>0</v>
      </c>
      <c r="AB67" s="50">
        <v>0</v>
      </c>
      <c r="AC67" s="50">
        <v>0.40500000000000003</v>
      </c>
      <c r="AD67" s="50">
        <v>0</v>
      </c>
      <c r="AE67" s="50">
        <v>0</v>
      </c>
      <c r="AF67" s="50">
        <v>0</v>
      </c>
      <c r="AG67" s="50">
        <v>0</v>
      </c>
      <c r="AH67" s="50">
        <v>0</v>
      </c>
      <c r="AI67" s="50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50">
        <f t="shared" si="24"/>
        <v>0.40500000000000003</v>
      </c>
      <c r="AP67" s="50">
        <f t="shared" si="25"/>
        <v>0</v>
      </c>
      <c r="AQ67" s="51" t="s">
        <v>334</v>
      </c>
      <c r="AS67" s="64"/>
      <c r="AT67" s="58"/>
    </row>
    <row r="68" spans="1:46" s="1" customFormat="1" ht="75.75" customHeight="1" x14ac:dyDescent="0.3">
      <c r="A68" s="47" t="s">
        <v>94</v>
      </c>
      <c r="B68" s="52" t="s">
        <v>96</v>
      </c>
      <c r="C68" s="49" t="s">
        <v>162</v>
      </c>
      <c r="D68" s="49" t="s">
        <v>84</v>
      </c>
      <c r="E68" s="49">
        <v>2024</v>
      </c>
      <c r="F68" s="49" t="s">
        <v>32</v>
      </c>
      <c r="G68" s="49">
        <v>2024</v>
      </c>
      <c r="H68" s="50">
        <v>0.41099999999999998</v>
      </c>
      <c r="I68" s="50">
        <v>0</v>
      </c>
      <c r="J68" s="50" t="s">
        <v>32</v>
      </c>
      <c r="K68" s="50">
        <v>0.41099999999999998</v>
      </c>
      <c r="L68" s="50">
        <v>0</v>
      </c>
      <c r="M68" s="50">
        <v>0.128</v>
      </c>
      <c r="N68" s="50">
        <v>0.20499999999999999</v>
      </c>
      <c r="O68" s="50">
        <f t="shared" ref="O68:O74" si="27">K68-N68-M68-L68</f>
        <v>7.7999999999999986E-2</v>
      </c>
      <c r="P68" s="50">
        <v>0</v>
      </c>
      <c r="Q68" s="50">
        <v>0</v>
      </c>
      <c r="R68" s="50">
        <v>0</v>
      </c>
      <c r="S68" s="50">
        <v>0</v>
      </c>
      <c r="T68" s="50">
        <f t="shared" si="23"/>
        <v>0</v>
      </c>
      <c r="U68" s="50">
        <v>0</v>
      </c>
      <c r="V68" s="50" t="s">
        <v>32</v>
      </c>
      <c r="W68" s="50">
        <v>0.41099999999999998</v>
      </c>
      <c r="X68" s="50" t="s">
        <v>32</v>
      </c>
      <c r="Y68" s="50">
        <v>0</v>
      </c>
      <c r="Z68" s="50" t="s">
        <v>32</v>
      </c>
      <c r="AA68" s="50">
        <v>0</v>
      </c>
      <c r="AB68" s="50">
        <v>0</v>
      </c>
      <c r="AC68" s="50">
        <v>0.41099999999999998</v>
      </c>
      <c r="AD68" s="50">
        <v>0</v>
      </c>
      <c r="AE68" s="50">
        <v>0</v>
      </c>
      <c r="AF68" s="50">
        <v>0</v>
      </c>
      <c r="AG68" s="50">
        <v>0</v>
      </c>
      <c r="AH68" s="50">
        <v>0</v>
      </c>
      <c r="AI68" s="50">
        <v>0</v>
      </c>
      <c r="AJ68" s="50">
        <v>0</v>
      </c>
      <c r="AK68" s="50">
        <v>0</v>
      </c>
      <c r="AL68" s="50">
        <v>0</v>
      </c>
      <c r="AM68" s="50">
        <v>0</v>
      </c>
      <c r="AN68" s="50">
        <v>0</v>
      </c>
      <c r="AO68" s="50">
        <f t="shared" si="24"/>
        <v>0.41099999999999998</v>
      </c>
      <c r="AP68" s="50">
        <f t="shared" si="25"/>
        <v>0</v>
      </c>
      <c r="AQ68" s="51" t="s">
        <v>334</v>
      </c>
      <c r="AS68" s="64"/>
      <c r="AT68" s="58"/>
    </row>
    <row r="69" spans="1:46" s="1" customFormat="1" ht="75.75" customHeight="1" x14ac:dyDescent="0.3">
      <c r="A69" s="47" t="s">
        <v>94</v>
      </c>
      <c r="B69" s="52" t="s">
        <v>97</v>
      </c>
      <c r="C69" s="49" t="s">
        <v>163</v>
      </c>
      <c r="D69" s="49" t="s">
        <v>84</v>
      </c>
      <c r="E69" s="49">
        <v>2024</v>
      </c>
      <c r="F69" s="49" t="s">
        <v>32</v>
      </c>
      <c r="G69" s="49">
        <v>2024</v>
      </c>
      <c r="H69" s="50">
        <v>0.80700000000000005</v>
      </c>
      <c r="I69" s="50">
        <v>0</v>
      </c>
      <c r="J69" s="50" t="s">
        <v>32</v>
      </c>
      <c r="K69" s="50">
        <v>0.80700000000000005</v>
      </c>
      <c r="L69" s="50">
        <v>0</v>
      </c>
      <c r="M69" s="50">
        <v>0.245</v>
      </c>
      <c r="N69" s="50">
        <v>0.40899999999999997</v>
      </c>
      <c r="O69" s="50">
        <f t="shared" si="27"/>
        <v>0.15300000000000008</v>
      </c>
      <c r="P69" s="50">
        <v>0</v>
      </c>
      <c r="Q69" s="50">
        <v>0</v>
      </c>
      <c r="R69" s="50">
        <v>0</v>
      </c>
      <c r="S69" s="50">
        <v>0</v>
      </c>
      <c r="T69" s="50">
        <f t="shared" si="23"/>
        <v>0</v>
      </c>
      <c r="U69" s="50">
        <v>0</v>
      </c>
      <c r="V69" s="50" t="s">
        <v>32</v>
      </c>
      <c r="W69" s="50">
        <v>0.80700000000000005</v>
      </c>
      <c r="X69" s="50" t="s">
        <v>32</v>
      </c>
      <c r="Y69" s="50">
        <v>0</v>
      </c>
      <c r="Z69" s="50" t="s">
        <v>32</v>
      </c>
      <c r="AA69" s="50">
        <v>0</v>
      </c>
      <c r="AB69" s="50">
        <v>0</v>
      </c>
      <c r="AC69" s="50">
        <v>0.80700000000000005</v>
      </c>
      <c r="AD69" s="50">
        <v>0</v>
      </c>
      <c r="AE69" s="50">
        <v>0</v>
      </c>
      <c r="AF69" s="50">
        <v>0</v>
      </c>
      <c r="AG69" s="50">
        <v>0</v>
      </c>
      <c r="AH69" s="50">
        <v>0</v>
      </c>
      <c r="AI69" s="50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50">
        <f t="shared" si="24"/>
        <v>0.80700000000000005</v>
      </c>
      <c r="AP69" s="50">
        <f t="shared" si="25"/>
        <v>0</v>
      </c>
      <c r="AQ69" s="51" t="s">
        <v>343</v>
      </c>
      <c r="AS69" s="64"/>
      <c r="AT69" s="58"/>
    </row>
    <row r="70" spans="1:46" s="1" customFormat="1" ht="75.75" customHeight="1" x14ac:dyDescent="0.3">
      <c r="A70" s="47" t="s">
        <v>94</v>
      </c>
      <c r="B70" s="52" t="s">
        <v>98</v>
      </c>
      <c r="C70" s="49" t="s">
        <v>164</v>
      </c>
      <c r="D70" s="49" t="s">
        <v>84</v>
      </c>
      <c r="E70" s="49">
        <v>2024</v>
      </c>
      <c r="F70" s="49" t="s">
        <v>32</v>
      </c>
      <c r="G70" s="49">
        <v>2024</v>
      </c>
      <c r="H70" s="50">
        <v>1.1040000000000001</v>
      </c>
      <c r="I70" s="50">
        <v>0</v>
      </c>
      <c r="J70" s="50" t="s">
        <v>32</v>
      </c>
      <c r="K70" s="50">
        <v>1.1040000000000001</v>
      </c>
      <c r="L70" s="50">
        <v>0</v>
      </c>
      <c r="M70" s="50">
        <v>0.32800000000000001</v>
      </c>
      <c r="N70" s="50">
        <v>0.57099999999999995</v>
      </c>
      <c r="O70" s="50">
        <f t="shared" si="27"/>
        <v>0.20500000000000013</v>
      </c>
      <c r="P70" s="50">
        <v>0</v>
      </c>
      <c r="Q70" s="50">
        <v>0</v>
      </c>
      <c r="R70" s="50">
        <v>0</v>
      </c>
      <c r="S70" s="50">
        <v>0</v>
      </c>
      <c r="T70" s="50">
        <f t="shared" si="23"/>
        <v>0</v>
      </c>
      <c r="U70" s="50">
        <v>0</v>
      </c>
      <c r="V70" s="50" t="s">
        <v>32</v>
      </c>
      <c r="W70" s="50">
        <v>1.1040000000000001</v>
      </c>
      <c r="X70" s="50" t="s">
        <v>32</v>
      </c>
      <c r="Y70" s="50">
        <v>0</v>
      </c>
      <c r="Z70" s="50" t="s">
        <v>32</v>
      </c>
      <c r="AA70" s="50">
        <v>0</v>
      </c>
      <c r="AB70" s="50">
        <v>0</v>
      </c>
      <c r="AC70" s="50">
        <v>1.1040000000000001</v>
      </c>
      <c r="AD70" s="50">
        <v>0</v>
      </c>
      <c r="AE70" s="50">
        <v>0</v>
      </c>
      <c r="AF70" s="50">
        <v>0</v>
      </c>
      <c r="AG70" s="50">
        <v>0</v>
      </c>
      <c r="AH70" s="50">
        <v>0</v>
      </c>
      <c r="AI70" s="50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50">
        <f t="shared" si="24"/>
        <v>1.1040000000000001</v>
      </c>
      <c r="AP70" s="50">
        <f t="shared" si="25"/>
        <v>0</v>
      </c>
      <c r="AQ70" s="51" t="s">
        <v>336</v>
      </c>
      <c r="AS70" s="64"/>
      <c r="AT70" s="58"/>
    </row>
    <row r="71" spans="1:46" s="1" customFormat="1" ht="51.6" customHeight="1" x14ac:dyDescent="0.3">
      <c r="A71" s="47" t="s">
        <v>94</v>
      </c>
      <c r="B71" s="52" t="s">
        <v>99</v>
      </c>
      <c r="C71" s="49" t="s">
        <v>165</v>
      </c>
      <c r="D71" s="49" t="s">
        <v>84</v>
      </c>
      <c r="E71" s="49">
        <v>2024</v>
      </c>
      <c r="F71" s="49" t="s">
        <v>32</v>
      </c>
      <c r="G71" s="49">
        <v>2024</v>
      </c>
      <c r="H71" s="50">
        <v>0.58299999999999996</v>
      </c>
      <c r="I71" s="50">
        <v>0</v>
      </c>
      <c r="J71" s="50" t="s">
        <v>32</v>
      </c>
      <c r="K71" s="50">
        <v>0.58299999999999996</v>
      </c>
      <c r="L71" s="50">
        <v>0</v>
      </c>
      <c r="M71" s="50">
        <v>0.189</v>
      </c>
      <c r="N71" s="50">
        <v>0.27700000000000002</v>
      </c>
      <c r="O71" s="50">
        <f t="shared" si="27"/>
        <v>0.11699999999999994</v>
      </c>
      <c r="P71" s="50">
        <v>0</v>
      </c>
      <c r="Q71" s="50">
        <v>0</v>
      </c>
      <c r="R71" s="50">
        <v>0</v>
      </c>
      <c r="S71" s="50">
        <v>0</v>
      </c>
      <c r="T71" s="50">
        <f t="shared" si="23"/>
        <v>0</v>
      </c>
      <c r="U71" s="50">
        <v>0</v>
      </c>
      <c r="V71" s="50" t="s">
        <v>32</v>
      </c>
      <c r="W71" s="50">
        <v>0.58299999999999996</v>
      </c>
      <c r="X71" s="50" t="s">
        <v>32</v>
      </c>
      <c r="Y71" s="50">
        <v>0</v>
      </c>
      <c r="Z71" s="50" t="s">
        <v>32</v>
      </c>
      <c r="AA71" s="50">
        <v>0</v>
      </c>
      <c r="AB71" s="50">
        <v>0</v>
      </c>
      <c r="AC71" s="50">
        <v>0.58299999999999996</v>
      </c>
      <c r="AD71" s="50">
        <v>0</v>
      </c>
      <c r="AE71" s="50">
        <v>0</v>
      </c>
      <c r="AF71" s="50">
        <v>0</v>
      </c>
      <c r="AG71" s="50">
        <v>0</v>
      </c>
      <c r="AH71" s="50">
        <v>0</v>
      </c>
      <c r="AI71" s="50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50">
        <f t="shared" si="24"/>
        <v>0.58299999999999996</v>
      </c>
      <c r="AP71" s="50">
        <f t="shared" si="25"/>
        <v>0</v>
      </c>
      <c r="AQ71" s="51" t="s">
        <v>334</v>
      </c>
      <c r="AS71" s="64"/>
      <c r="AT71" s="58"/>
    </row>
    <row r="72" spans="1:46" s="1" customFormat="1" ht="51.6" customHeight="1" x14ac:dyDescent="0.3">
      <c r="A72" s="47" t="s">
        <v>94</v>
      </c>
      <c r="B72" s="52" t="s">
        <v>100</v>
      </c>
      <c r="C72" s="49" t="s">
        <v>166</v>
      </c>
      <c r="D72" s="49" t="s">
        <v>84</v>
      </c>
      <c r="E72" s="49">
        <v>2024</v>
      </c>
      <c r="F72" s="49" t="s">
        <v>32</v>
      </c>
      <c r="G72" s="49">
        <v>2024</v>
      </c>
      <c r="H72" s="50">
        <v>0.26800000000000002</v>
      </c>
      <c r="I72" s="50">
        <v>0</v>
      </c>
      <c r="J72" s="50" t="s">
        <v>32</v>
      </c>
      <c r="K72" s="50">
        <v>0.26800000000000002</v>
      </c>
      <c r="L72" s="50">
        <v>0</v>
      </c>
      <c r="M72" s="50">
        <v>8.7999999999999995E-2</v>
      </c>
      <c r="N72" s="50">
        <v>0.124</v>
      </c>
      <c r="O72" s="50">
        <f t="shared" si="27"/>
        <v>5.6000000000000022E-2</v>
      </c>
      <c r="P72" s="50">
        <v>0</v>
      </c>
      <c r="Q72" s="50">
        <v>0</v>
      </c>
      <c r="R72" s="50">
        <v>0</v>
      </c>
      <c r="S72" s="50">
        <v>0</v>
      </c>
      <c r="T72" s="50">
        <f t="shared" si="23"/>
        <v>0</v>
      </c>
      <c r="U72" s="50">
        <v>0</v>
      </c>
      <c r="V72" s="50" t="s">
        <v>32</v>
      </c>
      <c r="W72" s="50">
        <v>0.26800000000000002</v>
      </c>
      <c r="X72" s="50" t="s">
        <v>32</v>
      </c>
      <c r="Y72" s="50">
        <v>0</v>
      </c>
      <c r="Z72" s="50" t="s">
        <v>32</v>
      </c>
      <c r="AA72" s="50">
        <v>0</v>
      </c>
      <c r="AB72" s="50">
        <v>0</v>
      </c>
      <c r="AC72" s="50">
        <v>0.26800000000000002</v>
      </c>
      <c r="AD72" s="50">
        <v>0</v>
      </c>
      <c r="AE72" s="50">
        <v>0</v>
      </c>
      <c r="AF72" s="50">
        <v>0</v>
      </c>
      <c r="AG72" s="50">
        <v>0</v>
      </c>
      <c r="AH72" s="50">
        <v>0</v>
      </c>
      <c r="AI72" s="50">
        <v>0</v>
      </c>
      <c r="AJ72" s="50">
        <v>0</v>
      </c>
      <c r="AK72" s="50">
        <v>0</v>
      </c>
      <c r="AL72" s="50">
        <v>0</v>
      </c>
      <c r="AM72" s="50">
        <v>0</v>
      </c>
      <c r="AN72" s="50">
        <v>0</v>
      </c>
      <c r="AO72" s="50">
        <f t="shared" si="24"/>
        <v>0.26800000000000002</v>
      </c>
      <c r="AP72" s="50">
        <f t="shared" si="25"/>
        <v>0</v>
      </c>
      <c r="AQ72" s="51" t="s">
        <v>334</v>
      </c>
      <c r="AS72" s="64"/>
      <c r="AT72" s="58"/>
    </row>
    <row r="73" spans="1:46" s="1" customFormat="1" ht="51.6" customHeight="1" x14ac:dyDescent="0.3">
      <c r="A73" s="47" t="s">
        <v>94</v>
      </c>
      <c r="B73" s="52" t="s">
        <v>167</v>
      </c>
      <c r="C73" s="49" t="s">
        <v>168</v>
      </c>
      <c r="D73" s="49" t="s">
        <v>84</v>
      </c>
      <c r="E73" s="49">
        <v>2024</v>
      </c>
      <c r="F73" s="49" t="s">
        <v>32</v>
      </c>
      <c r="G73" s="49">
        <v>2024</v>
      </c>
      <c r="H73" s="50">
        <v>0.84299999999999997</v>
      </c>
      <c r="I73" s="50">
        <v>0</v>
      </c>
      <c r="J73" s="50" t="s">
        <v>32</v>
      </c>
      <c r="K73" s="50">
        <v>0.84299999999999997</v>
      </c>
      <c r="L73" s="50">
        <v>0</v>
      </c>
      <c r="M73" s="50">
        <v>0.27900000000000003</v>
      </c>
      <c r="N73" s="50">
        <v>0.39300000000000002</v>
      </c>
      <c r="O73" s="50">
        <f t="shared" si="27"/>
        <v>0.17099999999999993</v>
      </c>
      <c r="P73" s="50">
        <v>0</v>
      </c>
      <c r="Q73" s="50">
        <v>0</v>
      </c>
      <c r="R73" s="50">
        <v>0</v>
      </c>
      <c r="S73" s="50">
        <v>0</v>
      </c>
      <c r="T73" s="50">
        <f t="shared" si="23"/>
        <v>0</v>
      </c>
      <c r="U73" s="50">
        <v>0</v>
      </c>
      <c r="V73" s="50" t="s">
        <v>32</v>
      </c>
      <c r="W73" s="50">
        <v>0.84299999999999997</v>
      </c>
      <c r="X73" s="50" t="s">
        <v>32</v>
      </c>
      <c r="Y73" s="50">
        <v>0</v>
      </c>
      <c r="Z73" s="50" t="s">
        <v>32</v>
      </c>
      <c r="AA73" s="50">
        <v>0</v>
      </c>
      <c r="AB73" s="50">
        <v>0</v>
      </c>
      <c r="AC73" s="50">
        <v>0.84299999999999997</v>
      </c>
      <c r="AD73" s="50">
        <v>0</v>
      </c>
      <c r="AE73" s="50">
        <v>0</v>
      </c>
      <c r="AF73" s="50">
        <v>0</v>
      </c>
      <c r="AG73" s="50">
        <v>0</v>
      </c>
      <c r="AH73" s="50">
        <v>0</v>
      </c>
      <c r="AI73" s="50">
        <v>0</v>
      </c>
      <c r="AJ73" s="50">
        <v>0</v>
      </c>
      <c r="AK73" s="50">
        <v>0</v>
      </c>
      <c r="AL73" s="50">
        <v>0</v>
      </c>
      <c r="AM73" s="50">
        <v>0</v>
      </c>
      <c r="AN73" s="50">
        <v>0</v>
      </c>
      <c r="AO73" s="50">
        <f t="shared" si="24"/>
        <v>0.84299999999999997</v>
      </c>
      <c r="AP73" s="50">
        <f t="shared" si="25"/>
        <v>0</v>
      </c>
      <c r="AQ73" s="51" t="s">
        <v>334</v>
      </c>
      <c r="AS73" s="64"/>
      <c r="AT73" s="58"/>
    </row>
    <row r="74" spans="1:46" s="1" customFormat="1" ht="51.6" customHeight="1" x14ac:dyDescent="0.3">
      <c r="A74" s="47" t="s">
        <v>94</v>
      </c>
      <c r="B74" s="52" t="s">
        <v>340</v>
      </c>
      <c r="C74" s="49" t="s">
        <v>341</v>
      </c>
      <c r="D74" s="49" t="s">
        <v>84</v>
      </c>
      <c r="E74" s="49">
        <v>2024</v>
      </c>
      <c r="F74" s="49">
        <v>2024</v>
      </c>
      <c r="G74" s="49">
        <v>2024</v>
      </c>
      <c r="H74" s="50">
        <v>0.35</v>
      </c>
      <c r="I74" s="50">
        <v>0</v>
      </c>
      <c r="J74" s="50" t="s">
        <v>32</v>
      </c>
      <c r="K74" s="50">
        <v>0.35</v>
      </c>
      <c r="L74" s="50">
        <v>0</v>
      </c>
      <c r="M74" s="50">
        <v>0.11799999999999999</v>
      </c>
      <c r="N74" s="50">
        <v>0.158</v>
      </c>
      <c r="O74" s="50">
        <f t="shared" si="27"/>
        <v>7.3999999999999982E-2</v>
      </c>
      <c r="P74" s="50">
        <v>0</v>
      </c>
      <c r="Q74" s="50">
        <v>0</v>
      </c>
      <c r="R74" s="50">
        <v>0</v>
      </c>
      <c r="S74" s="50">
        <v>0</v>
      </c>
      <c r="T74" s="50">
        <f t="shared" ref="T74" si="28">P74-Q74-R74-S74</f>
        <v>0</v>
      </c>
      <c r="U74" s="50">
        <v>0</v>
      </c>
      <c r="V74" s="50" t="s">
        <v>32</v>
      </c>
      <c r="W74" s="50">
        <v>0.35</v>
      </c>
      <c r="X74" s="50" t="s">
        <v>32</v>
      </c>
      <c r="Y74" s="50">
        <v>0</v>
      </c>
      <c r="Z74" s="50" t="s">
        <v>32</v>
      </c>
      <c r="AA74" s="50">
        <v>0</v>
      </c>
      <c r="AB74" s="50">
        <v>0</v>
      </c>
      <c r="AC74" s="50">
        <v>0.35</v>
      </c>
      <c r="AD74" s="50">
        <v>0</v>
      </c>
      <c r="AE74" s="50">
        <v>0</v>
      </c>
      <c r="AF74" s="50">
        <v>0</v>
      </c>
      <c r="AG74" s="50">
        <v>0</v>
      </c>
      <c r="AH74" s="50">
        <v>0</v>
      </c>
      <c r="AI74" s="50">
        <v>0</v>
      </c>
      <c r="AJ74" s="50">
        <v>0</v>
      </c>
      <c r="AK74" s="50">
        <v>0</v>
      </c>
      <c r="AL74" s="50">
        <v>0</v>
      </c>
      <c r="AM74" s="50">
        <v>0</v>
      </c>
      <c r="AN74" s="50">
        <v>0</v>
      </c>
      <c r="AO74" s="50">
        <f t="shared" si="24"/>
        <v>0.35</v>
      </c>
      <c r="AP74" s="50">
        <f t="shared" si="25"/>
        <v>0</v>
      </c>
      <c r="AQ74" s="51" t="s">
        <v>345</v>
      </c>
      <c r="AS74" s="64"/>
      <c r="AT74" s="58"/>
    </row>
    <row r="75" spans="1:46" s="1" customFormat="1" ht="51.6" customHeight="1" x14ac:dyDescent="0.3">
      <c r="A75" s="47" t="s">
        <v>94</v>
      </c>
      <c r="B75" s="52" t="s">
        <v>172</v>
      </c>
      <c r="C75" s="49" t="s">
        <v>173</v>
      </c>
      <c r="D75" s="49" t="s">
        <v>84</v>
      </c>
      <c r="E75" s="49" t="s">
        <v>32</v>
      </c>
      <c r="F75" s="49">
        <v>2024</v>
      </c>
      <c r="G75" s="49" t="s">
        <v>32</v>
      </c>
      <c r="H75" s="50">
        <v>0.97199999999999998</v>
      </c>
      <c r="I75" s="50">
        <v>0</v>
      </c>
      <c r="J75" s="50" t="s">
        <v>32</v>
      </c>
      <c r="K75" s="50">
        <v>0.97199999999999998</v>
      </c>
      <c r="L75" s="50">
        <v>0</v>
      </c>
      <c r="M75" s="50">
        <v>0.30499999999999999</v>
      </c>
      <c r="N75" s="50">
        <v>0.47499999999999998</v>
      </c>
      <c r="O75" s="50">
        <f>K75-N75-M75-L75</f>
        <v>0.192</v>
      </c>
      <c r="P75" s="50">
        <v>0</v>
      </c>
      <c r="Q75" s="50">
        <v>0</v>
      </c>
      <c r="R75" s="50">
        <v>0</v>
      </c>
      <c r="S75" s="50">
        <v>0</v>
      </c>
      <c r="T75" s="50">
        <f t="shared" si="23"/>
        <v>0</v>
      </c>
      <c r="U75" s="50">
        <v>0</v>
      </c>
      <c r="V75" s="50" t="s">
        <v>32</v>
      </c>
      <c r="W75" s="50">
        <v>0.97199999999999998</v>
      </c>
      <c r="X75" s="50" t="s">
        <v>32</v>
      </c>
      <c r="Y75" s="50">
        <v>0</v>
      </c>
      <c r="Z75" s="50" t="s">
        <v>32</v>
      </c>
      <c r="AA75" s="50">
        <v>0</v>
      </c>
      <c r="AB75" s="50">
        <v>0</v>
      </c>
      <c r="AC75" s="50">
        <v>0.97199999999999998</v>
      </c>
      <c r="AD75" s="50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f t="shared" si="24"/>
        <v>0.97199999999999998</v>
      </c>
      <c r="AP75" s="50">
        <f t="shared" si="25"/>
        <v>0</v>
      </c>
      <c r="AQ75" s="51" t="s">
        <v>337</v>
      </c>
      <c r="AS75" s="64"/>
      <c r="AT75" s="58"/>
    </row>
    <row r="76" spans="1:46" s="1" customFormat="1" ht="51.6" customHeight="1" x14ac:dyDescent="0.3">
      <c r="A76" s="47" t="s">
        <v>94</v>
      </c>
      <c r="B76" s="52" t="s">
        <v>202</v>
      </c>
      <c r="C76" s="49" t="s">
        <v>239</v>
      </c>
      <c r="D76" s="49" t="s">
        <v>84</v>
      </c>
      <c r="E76" s="49">
        <v>2024</v>
      </c>
      <c r="F76" s="49" t="s">
        <v>32</v>
      </c>
      <c r="G76" s="49">
        <v>2024</v>
      </c>
      <c r="H76" s="50">
        <v>0</v>
      </c>
      <c r="I76" s="50">
        <v>0.115</v>
      </c>
      <c r="J76" s="50" t="s">
        <v>32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50">
        <v>0.115</v>
      </c>
      <c r="Q76" s="50">
        <v>0</v>
      </c>
      <c r="R76" s="50">
        <v>3.5999999999999997E-2</v>
      </c>
      <c r="S76" s="50">
        <v>6.0999999999999999E-2</v>
      </c>
      <c r="T76" s="50">
        <f t="shared" si="23"/>
        <v>1.8000000000000016E-2</v>
      </c>
      <c r="U76" s="50">
        <v>0</v>
      </c>
      <c r="V76" s="50" t="s">
        <v>32</v>
      </c>
      <c r="W76" s="50">
        <v>0</v>
      </c>
      <c r="X76" s="50" t="s">
        <v>32</v>
      </c>
      <c r="Y76" s="50">
        <v>0.115</v>
      </c>
      <c r="Z76" s="50" t="s">
        <v>32</v>
      </c>
      <c r="AA76" s="50">
        <v>0</v>
      </c>
      <c r="AB76" s="50">
        <v>0</v>
      </c>
      <c r="AC76" s="50">
        <v>0</v>
      </c>
      <c r="AD76" s="50">
        <v>0.115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f t="shared" si="24"/>
        <v>0</v>
      </c>
      <c r="AP76" s="50">
        <f t="shared" si="25"/>
        <v>0.115</v>
      </c>
      <c r="AQ76" s="51" t="s">
        <v>81</v>
      </c>
      <c r="AS76" s="64"/>
      <c r="AT76" s="58"/>
    </row>
    <row r="77" spans="1:46" s="1" customFormat="1" ht="51.6" customHeight="1" x14ac:dyDescent="0.3">
      <c r="A77" s="47" t="s">
        <v>94</v>
      </c>
      <c r="B77" s="52" t="s">
        <v>203</v>
      </c>
      <c r="C77" s="49" t="s">
        <v>204</v>
      </c>
      <c r="D77" s="49" t="s">
        <v>84</v>
      </c>
      <c r="E77" s="49">
        <v>2024</v>
      </c>
      <c r="F77" s="49" t="s">
        <v>32</v>
      </c>
      <c r="G77" s="49">
        <v>2024</v>
      </c>
      <c r="H77" s="50">
        <v>0</v>
      </c>
      <c r="I77" s="50">
        <v>0.16400000000000001</v>
      </c>
      <c r="J77" s="50" t="s">
        <v>32</v>
      </c>
      <c r="K77" s="50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0.16400000000000001</v>
      </c>
      <c r="Q77" s="50">
        <v>0</v>
      </c>
      <c r="R77" s="50">
        <v>0.05</v>
      </c>
      <c r="S77" s="50">
        <v>8.7999999999999995E-2</v>
      </c>
      <c r="T77" s="50">
        <f t="shared" si="23"/>
        <v>2.6000000000000009E-2</v>
      </c>
      <c r="U77" s="50">
        <v>0</v>
      </c>
      <c r="V77" s="50" t="s">
        <v>32</v>
      </c>
      <c r="W77" s="50">
        <v>0</v>
      </c>
      <c r="X77" s="50" t="s">
        <v>32</v>
      </c>
      <c r="Y77" s="50">
        <v>0.16400000000000001</v>
      </c>
      <c r="Z77" s="50" t="s">
        <v>32</v>
      </c>
      <c r="AA77" s="50">
        <v>0</v>
      </c>
      <c r="AB77" s="50">
        <v>0</v>
      </c>
      <c r="AC77" s="50">
        <v>0</v>
      </c>
      <c r="AD77" s="50">
        <v>0.16400000000000001</v>
      </c>
      <c r="AE77" s="50">
        <v>0</v>
      </c>
      <c r="AF77" s="50">
        <v>0</v>
      </c>
      <c r="AG77" s="50">
        <v>0</v>
      </c>
      <c r="AH77" s="50">
        <v>0</v>
      </c>
      <c r="AI77" s="50"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50">
        <f t="shared" si="24"/>
        <v>0</v>
      </c>
      <c r="AP77" s="50">
        <f t="shared" si="25"/>
        <v>0.16400000000000001</v>
      </c>
      <c r="AQ77" s="51" t="s">
        <v>81</v>
      </c>
      <c r="AS77" s="64"/>
      <c r="AT77" s="58"/>
    </row>
    <row r="78" spans="1:46" s="1" customFormat="1" ht="51.6" customHeight="1" x14ac:dyDescent="0.3">
      <c r="A78" s="47" t="s">
        <v>94</v>
      </c>
      <c r="B78" s="52" t="s">
        <v>205</v>
      </c>
      <c r="C78" s="49" t="s">
        <v>206</v>
      </c>
      <c r="D78" s="49" t="s">
        <v>84</v>
      </c>
      <c r="E78" s="49">
        <v>2024</v>
      </c>
      <c r="F78" s="49" t="s">
        <v>32</v>
      </c>
      <c r="G78" s="49">
        <v>2024</v>
      </c>
      <c r="H78" s="50">
        <v>0</v>
      </c>
      <c r="I78" s="50">
        <v>0.47399999999999998</v>
      </c>
      <c r="J78" s="50" t="s">
        <v>32</v>
      </c>
      <c r="K78" s="50">
        <v>0</v>
      </c>
      <c r="L78" s="50">
        <v>0</v>
      </c>
      <c r="M78" s="50">
        <v>0</v>
      </c>
      <c r="N78" s="50">
        <v>0</v>
      </c>
      <c r="O78" s="50">
        <v>0</v>
      </c>
      <c r="P78" s="50">
        <v>0.47399999999999998</v>
      </c>
      <c r="Q78" s="50">
        <v>0</v>
      </c>
      <c r="R78" s="50">
        <v>0.161</v>
      </c>
      <c r="S78" s="50">
        <v>0.246</v>
      </c>
      <c r="T78" s="50">
        <f t="shared" si="23"/>
        <v>6.6999999999999948E-2</v>
      </c>
      <c r="U78" s="50">
        <v>0</v>
      </c>
      <c r="V78" s="50" t="s">
        <v>32</v>
      </c>
      <c r="W78" s="50">
        <v>0</v>
      </c>
      <c r="X78" s="50" t="s">
        <v>32</v>
      </c>
      <c r="Y78" s="50">
        <v>0.47399999999999998</v>
      </c>
      <c r="Z78" s="50" t="s">
        <v>32</v>
      </c>
      <c r="AA78" s="50">
        <v>0</v>
      </c>
      <c r="AB78" s="50">
        <v>0</v>
      </c>
      <c r="AC78" s="50">
        <v>0</v>
      </c>
      <c r="AD78" s="50">
        <v>0.47399999999999998</v>
      </c>
      <c r="AE78" s="50">
        <v>0</v>
      </c>
      <c r="AF78" s="50">
        <v>0</v>
      </c>
      <c r="AG78" s="50">
        <v>0</v>
      </c>
      <c r="AH78" s="50">
        <v>0</v>
      </c>
      <c r="AI78" s="50">
        <v>0</v>
      </c>
      <c r="AJ78" s="50">
        <v>0</v>
      </c>
      <c r="AK78" s="50">
        <v>0</v>
      </c>
      <c r="AL78" s="50">
        <v>0</v>
      </c>
      <c r="AM78" s="50">
        <v>0</v>
      </c>
      <c r="AN78" s="50">
        <v>0</v>
      </c>
      <c r="AO78" s="50">
        <f t="shared" si="24"/>
        <v>0</v>
      </c>
      <c r="AP78" s="50">
        <f t="shared" si="25"/>
        <v>0.47399999999999998</v>
      </c>
      <c r="AQ78" s="51" t="s">
        <v>81</v>
      </c>
      <c r="AS78" s="64"/>
      <c r="AT78" s="58"/>
    </row>
    <row r="79" spans="1:46" s="1" customFormat="1" ht="51.6" customHeight="1" x14ac:dyDescent="0.3">
      <c r="A79" s="47" t="s">
        <v>94</v>
      </c>
      <c r="B79" s="52" t="s">
        <v>207</v>
      </c>
      <c r="C79" s="49" t="s">
        <v>208</v>
      </c>
      <c r="D79" s="49" t="s">
        <v>84</v>
      </c>
      <c r="E79" s="49">
        <v>2024</v>
      </c>
      <c r="F79" s="49" t="s">
        <v>32</v>
      </c>
      <c r="G79" s="49">
        <v>2024</v>
      </c>
      <c r="H79" s="50">
        <v>0</v>
      </c>
      <c r="I79" s="50">
        <v>0.21299999999999999</v>
      </c>
      <c r="J79" s="50" t="s">
        <v>32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0.21299999999999999</v>
      </c>
      <c r="Q79" s="50">
        <v>0</v>
      </c>
      <c r="R79" s="50">
        <v>6.7000000000000004E-2</v>
      </c>
      <c r="S79" s="50">
        <v>0.112</v>
      </c>
      <c r="T79" s="50">
        <f t="shared" si="23"/>
        <v>3.3999999999999989E-2</v>
      </c>
      <c r="U79" s="50">
        <v>0</v>
      </c>
      <c r="V79" s="50" t="s">
        <v>32</v>
      </c>
      <c r="W79" s="50">
        <v>0</v>
      </c>
      <c r="X79" s="50" t="s">
        <v>32</v>
      </c>
      <c r="Y79" s="50">
        <v>0.21299999999999999</v>
      </c>
      <c r="Z79" s="50" t="s">
        <v>32</v>
      </c>
      <c r="AA79" s="50">
        <v>0</v>
      </c>
      <c r="AB79" s="50">
        <v>0</v>
      </c>
      <c r="AC79" s="50">
        <v>0</v>
      </c>
      <c r="AD79" s="50">
        <v>0.21299999999999999</v>
      </c>
      <c r="AE79" s="50">
        <v>0</v>
      </c>
      <c r="AF79" s="50">
        <v>0</v>
      </c>
      <c r="AG79" s="50">
        <v>0</v>
      </c>
      <c r="AH79" s="50">
        <v>0</v>
      </c>
      <c r="AI79" s="50">
        <v>0</v>
      </c>
      <c r="AJ79" s="50">
        <v>0</v>
      </c>
      <c r="AK79" s="50">
        <v>0</v>
      </c>
      <c r="AL79" s="50">
        <v>0</v>
      </c>
      <c r="AM79" s="50">
        <v>0</v>
      </c>
      <c r="AN79" s="50">
        <v>0</v>
      </c>
      <c r="AO79" s="50">
        <f t="shared" si="24"/>
        <v>0</v>
      </c>
      <c r="AP79" s="50">
        <f t="shared" si="25"/>
        <v>0.21299999999999999</v>
      </c>
      <c r="AQ79" s="51" t="s">
        <v>81</v>
      </c>
      <c r="AS79" s="64"/>
      <c r="AT79" s="58"/>
    </row>
    <row r="80" spans="1:46" s="1" customFormat="1" ht="51.6" customHeight="1" x14ac:dyDescent="0.3">
      <c r="A80" s="47" t="s">
        <v>94</v>
      </c>
      <c r="B80" s="52" t="s">
        <v>209</v>
      </c>
      <c r="C80" s="49" t="s">
        <v>210</v>
      </c>
      <c r="D80" s="49" t="s">
        <v>84</v>
      </c>
      <c r="E80" s="49">
        <v>2024</v>
      </c>
      <c r="F80" s="49" t="s">
        <v>32</v>
      </c>
      <c r="G80" s="49">
        <v>2024</v>
      </c>
      <c r="H80" s="50">
        <v>0</v>
      </c>
      <c r="I80" s="50">
        <v>0.22700000000000001</v>
      </c>
      <c r="J80" s="50" t="s">
        <v>32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0.22700000000000001</v>
      </c>
      <c r="Q80" s="50">
        <v>0</v>
      </c>
      <c r="R80" s="50">
        <v>6.8000000000000005E-2</v>
      </c>
      <c r="S80" s="50">
        <v>0.127</v>
      </c>
      <c r="T80" s="50">
        <f t="shared" si="23"/>
        <v>3.2000000000000001E-2</v>
      </c>
      <c r="U80" s="50">
        <v>0</v>
      </c>
      <c r="V80" s="50" t="s">
        <v>32</v>
      </c>
      <c r="W80" s="50">
        <v>0</v>
      </c>
      <c r="X80" s="50" t="s">
        <v>32</v>
      </c>
      <c r="Y80" s="50">
        <v>0.22700000000000001</v>
      </c>
      <c r="Z80" s="50" t="s">
        <v>32</v>
      </c>
      <c r="AA80" s="50">
        <v>0</v>
      </c>
      <c r="AB80" s="50">
        <v>0</v>
      </c>
      <c r="AC80" s="50">
        <v>0</v>
      </c>
      <c r="AD80" s="50">
        <v>0.22700000000000001</v>
      </c>
      <c r="AE80" s="50">
        <v>0</v>
      </c>
      <c r="AF80" s="50">
        <v>0</v>
      </c>
      <c r="AG80" s="50">
        <v>0</v>
      </c>
      <c r="AH80" s="50">
        <v>0</v>
      </c>
      <c r="AI80" s="50">
        <v>0</v>
      </c>
      <c r="AJ80" s="50">
        <v>0</v>
      </c>
      <c r="AK80" s="50">
        <v>0</v>
      </c>
      <c r="AL80" s="50">
        <v>0</v>
      </c>
      <c r="AM80" s="50">
        <v>0</v>
      </c>
      <c r="AN80" s="50">
        <v>0</v>
      </c>
      <c r="AO80" s="50">
        <f t="shared" si="24"/>
        <v>0</v>
      </c>
      <c r="AP80" s="50">
        <f t="shared" si="25"/>
        <v>0.22700000000000001</v>
      </c>
      <c r="AQ80" s="51" t="s">
        <v>81</v>
      </c>
      <c r="AS80" s="64"/>
      <c r="AT80" s="58"/>
    </row>
    <row r="81" spans="1:46" s="1" customFormat="1" ht="51.6" customHeight="1" x14ac:dyDescent="0.3">
      <c r="A81" s="47" t="s">
        <v>94</v>
      </c>
      <c r="B81" s="52" t="s">
        <v>211</v>
      </c>
      <c r="C81" s="49" t="s">
        <v>212</v>
      </c>
      <c r="D81" s="49" t="s">
        <v>84</v>
      </c>
      <c r="E81" s="49">
        <v>2024</v>
      </c>
      <c r="F81" s="49" t="s">
        <v>32</v>
      </c>
      <c r="G81" s="49">
        <v>2024</v>
      </c>
      <c r="H81" s="50">
        <v>0</v>
      </c>
      <c r="I81" s="50">
        <v>0.30499999999999999</v>
      </c>
      <c r="J81" s="50" t="s">
        <v>32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0.30499999999999999</v>
      </c>
      <c r="Q81" s="50">
        <v>0</v>
      </c>
      <c r="R81" s="50">
        <v>0.108</v>
      </c>
      <c r="S81" s="50">
        <v>0.158</v>
      </c>
      <c r="T81" s="50">
        <f t="shared" si="23"/>
        <v>3.9000000000000007E-2</v>
      </c>
      <c r="U81" s="50">
        <v>0</v>
      </c>
      <c r="V81" s="50" t="s">
        <v>32</v>
      </c>
      <c r="W81" s="50">
        <v>0</v>
      </c>
      <c r="X81" s="50" t="s">
        <v>32</v>
      </c>
      <c r="Y81" s="50">
        <v>0.30499999999999999</v>
      </c>
      <c r="Z81" s="50" t="s">
        <v>32</v>
      </c>
      <c r="AA81" s="50">
        <v>0</v>
      </c>
      <c r="AB81" s="50">
        <v>0</v>
      </c>
      <c r="AC81" s="50">
        <v>0</v>
      </c>
      <c r="AD81" s="50">
        <v>0.30499999999999999</v>
      </c>
      <c r="AE81" s="50">
        <v>0</v>
      </c>
      <c r="AF81" s="50">
        <v>0</v>
      </c>
      <c r="AG81" s="50">
        <v>0</v>
      </c>
      <c r="AH81" s="50">
        <v>0</v>
      </c>
      <c r="AI81" s="50">
        <v>0</v>
      </c>
      <c r="AJ81" s="50">
        <v>0</v>
      </c>
      <c r="AK81" s="50">
        <v>0</v>
      </c>
      <c r="AL81" s="50">
        <v>0</v>
      </c>
      <c r="AM81" s="50">
        <v>0</v>
      </c>
      <c r="AN81" s="50">
        <v>0</v>
      </c>
      <c r="AO81" s="50">
        <f t="shared" si="24"/>
        <v>0</v>
      </c>
      <c r="AP81" s="50">
        <f t="shared" si="25"/>
        <v>0.30499999999999999</v>
      </c>
      <c r="AQ81" s="51" t="s">
        <v>81</v>
      </c>
      <c r="AS81" s="64"/>
      <c r="AT81" s="58"/>
    </row>
    <row r="82" spans="1:46" s="1" customFormat="1" ht="51.6" customHeight="1" x14ac:dyDescent="0.3">
      <c r="A82" s="47" t="s">
        <v>94</v>
      </c>
      <c r="B82" s="52" t="s">
        <v>213</v>
      </c>
      <c r="C82" s="49" t="s">
        <v>214</v>
      </c>
      <c r="D82" s="49" t="s">
        <v>84</v>
      </c>
      <c r="E82" s="49">
        <v>2024</v>
      </c>
      <c r="F82" s="49" t="s">
        <v>32</v>
      </c>
      <c r="G82" s="49">
        <v>2024</v>
      </c>
      <c r="H82" s="50">
        <v>0</v>
      </c>
      <c r="I82" s="50">
        <v>0.29299999999999998</v>
      </c>
      <c r="J82" s="50" t="s">
        <v>32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0.29299999999999998</v>
      </c>
      <c r="Q82" s="50">
        <v>0</v>
      </c>
      <c r="R82" s="50">
        <v>8.5000000000000006E-2</v>
      </c>
      <c r="S82" s="50">
        <v>0.16900000000000001</v>
      </c>
      <c r="T82" s="50">
        <f t="shared" si="23"/>
        <v>3.8999999999999951E-2</v>
      </c>
      <c r="U82" s="50">
        <v>0</v>
      </c>
      <c r="V82" s="50" t="s">
        <v>32</v>
      </c>
      <c r="W82" s="50">
        <v>0</v>
      </c>
      <c r="X82" s="50" t="s">
        <v>32</v>
      </c>
      <c r="Y82" s="50">
        <v>0.29299999999999998</v>
      </c>
      <c r="Z82" s="50" t="s">
        <v>32</v>
      </c>
      <c r="AA82" s="50">
        <v>0</v>
      </c>
      <c r="AB82" s="50">
        <v>0</v>
      </c>
      <c r="AC82" s="50">
        <v>0</v>
      </c>
      <c r="AD82" s="50">
        <v>0.29299999999999998</v>
      </c>
      <c r="AE82" s="50">
        <v>0</v>
      </c>
      <c r="AF82" s="50">
        <v>0</v>
      </c>
      <c r="AG82" s="50">
        <v>0</v>
      </c>
      <c r="AH82" s="50">
        <v>0</v>
      </c>
      <c r="AI82" s="50">
        <v>0</v>
      </c>
      <c r="AJ82" s="50">
        <v>0</v>
      </c>
      <c r="AK82" s="50">
        <v>0</v>
      </c>
      <c r="AL82" s="50">
        <v>0</v>
      </c>
      <c r="AM82" s="50">
        <v>0</v>
      </c>
      <c r="AN82" s="50">
        <v>0</v>
      </c>
      <c r="AO82" s="50">
        <f t="shared" si="24"/>
        <v>0</v>
      </c>
      <c r="AP82" s="50">
        <f t="shared" si="25"/>
        <v>0.29299999999999998</v>
      </c>
      <c r="AQ82" s="51" t="s">
        <v>81</v>
      </c>
      <c r="AS82" s="64"/>
      <c r="AT82" s="58"/>
    </row>
    <row r="83" spans="1:46" s="1" customFormat="1" ht="51.6" customHeight="1" x14ac:dyDescent="0.3">
      <c r="A83" s="47" t="s">
        <v>94</v>
      </c>
      <c r="B83" s="52" t="s">
        <v>215</v>
      </c>
      <c r="C83" s="49" t="s">
        <v>216</v>
      </c>
      <c r="D83" s="49" t="s">
        <v>84</v>
      </c>
      <c r="E83" s="49">
        <v>2024</v>
      </c>
      <c r="F83" s="49" t="s">
        <v>32</v>
      </c>
      <c r="G83" s="49">
        <v>2024</v>
      </c>
      <c r="H83" s="50">
        <v>0</v>
      </c>
      <c r="I83" s="50">
        <v>7.6999999999999999E-2</v>
      </c>
      <c r="J83" s="50" t="s">
        <v>32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7.6999999999999999E-2</v>
      </c>
      <c r="Q83" s="50">
        <v>0</v>
      </c>
      <c r="R83" s="50">
        <v>2.5000000000000001E-2</v>
      </c>
      <c r="S83" s="50">
        <v>0.04</v>
      </c>
      <c r="T83" s="50">
        <f t="shared" si="23"/>
        <v>1.1999999999999997E-2</v>
      </c>
      <c r="U83" s="50">
        <v>0</v>
      </c>
      <c r="V83" s="50" t="s">
        <v>32</v>
      </c>
      <c r="W83" s="50">
        <v>0</v>
      </c>
      <c r="X83" s="50" t="s">
        <v>32</v>
      </c>
      <c r="Y83" s="50">
        <v>7.6999999999999999E-2</v>
      </c>
      <c r="Z83" s="50" t="s">
        <v>32</v>
      </c>
      <c r="AA83" s="50">
        <v>0</v>
      </c>
      <c r="AB83" s="50">
        <v>0</v>
      </c>
      <c r="AC83" s="50">
        <v>0</v>
      </c>
      <c r="AD83" s="50">
        <v>7.6999999999999999E-2</v>
      </c>
      <c r="AE83" s="50">
        <v>0</v>
      </c>
      <c r="AF83" s="50">
        <v>0</v>
      </c>
      <c r="AG83" s="50">
        <v>0</v>
      </c>
      <c r="AH83" s="50">
        <v>0</v>
      </c>
      <c r="AI83" s="50">
        <v>0</v>
      </c>
      <c r="AJ83" s="50">
        <v>0</v>
      </c>
      <c r="AK83" s="50">
        <v>0</v>
      </c>
      <c r="AL83" s="50">
        <v>0</v>
      </c>
      <c r="AM83" s="50">
        <v>0</v>
      </c>
      <c r="AN83" s="50">
        <v>0</v>
      </c>
      <c r="AO83" s="50">
        <f t="shared" si="24"/>
        <v>0</v>
      </c>
      <c r="AP83" s="50">
        <f t="shared" si="25"/>
        <v>7.6999999999999999E-2</v>
      </c>
      <c r="AQ83" s="51" t="s">
        <v>81</v>
      </c>
      <c r="AS83" s="64"/>
      <c r="AT83" s="58"/>
    </row>
    <row r="84" spans="1:46" s="1" customFormat="1" ht="51.6" customHeight="1" x14ac:dyDescent="0.3">
      <c r="A84" s="47" t="s">
        <v>94</v>
      </c>
      <c r="B84" s="52" t="s">
        <v>217</v>
      </c>
      <c r="C84" s="49" t="s">
        <v>218</v>
      </c>
      <c r="D84" s="49" t="s">
        <v>84</v>
      </c>
      <c r="E84" s="49">
        <v>2024</v>
      </c>
      <c r="F84" s="49" t="s">
        <v>32</v>
      </c>
      <c r="G84" s="49">
        <v>2024</v>
      </c>
      <c r="H84" s="50">
        <v>0</v>
      </c>
      <c r="I84" s="50">
        <v>0.14899999999999999</v>
      </c>
      <c r="J84" s="50" t="s">
        <v>32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0.14899999999999999</v>
      </c>
      <c r="Q84" s="50">
        <v>0</v>
      </c>
      <c r="R84" s="50">
        <v>4.5999999999999999E-2</v>
      </c>
      <c r="S84" s="50">
        <v>7.9000000000000001E-2</v>
      </c>
      <c r="T84" s="50">
        <f t="shared" si="23"/>
        <v>2.3999999999999994E-2</v>
      </c>
      <c r="U84" s="50">
        <v>0</v>
      </c>
      <c r="V84" s="50" t="s">
        <v>32</v>
      </c>
      <c r="W84" s="50">
        <v>0</v>
      </c>
      <c r="X84" s="50" t="s">
        <v>32</v>
      </c>
      <c r="Y84" s="50">
        <v>0.14899999999999999</v>
      </c>
      <c r="Z84" s="50" t="s">
        <v>32</v>
      </c>
      <c r="AA84" s="50">
        <v>0</v>
      </c>
      <c r="AB84" s="50">
        <v>0</v>
      </c>
      <c r="AC84" s="50">
        <v>0</v>
      </c>
      <c r="AD84" s="50">
        <v>0.14899999999999999</v>
      </c>
      <c r="AE84" s="50">
        <v>0</v>
      </c>
      <c r="AF84" s="50">
        <v>0</v>
      </c>
      <c r="AG84" s="50">
        <v>0</v>
      </c>
      <c r="AH84" s="50">
        <v>0</v>
      </c>
      <c r="AI84" s="50">
        <v>0</v>
      </c>
      <c r="AJ84" s="50">
        <v>0</v>
      </c>
      <c r="AK84" s="50">
        <v>0</v>
      </c>
      <c r="AL84" s="50">
        <v>0</v>
      </c>
      <c r="AM84" s="50">
        <v>0</v>
      </c>
      <c r="AN84" s="50">
        <v>0</v>
      </c>
      <c r="AO84" s="50">
        <f t="shared" si="24"/>
        <v>0</v>
      </c>
      <c r="AP84" s="50">
        <f t="shared" si="25"/>
        <v>0.14899999999999999</v>
      </c>
      <c r="AQ84" s="51" t="s">
        <v>81</v>
      </c>
      <c r="AS84" s="64"/>
      <c r="AT84" s="58"/>
    </row>
    <row r="85" spans="1:46" s="1" customFormat="1" ht="51.6" customHeight="1" x14ac:dyDescent="0.3">
      <c r="A85" s="47" t="s">
        <v>94</v>
      </c>
      <c r="B85" s="52" t="s">
        <v>219</v>
      </c>
      <c r="C85" s="49" t="s">
        <v>220</v>
      </c>
      <c r="D85" s="49" t="s">
        <v>84</v>
      </c>
      <c r="E85" s="49">
        <v>2024</v>
      </c>
      <c r="F85" s="49" t="s">
        <v>32</v>
      </c>
      <c r="G85" s="49">
        <v>2024</v>
      </c>
      <c r="H85" s="50">
        <v>0</v>
      </c>
      <c r="I85" s="50">
        <v>0.215</v>
      </c>
      <c r="J85" s="50" t="s">
        <v>32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0.215</v>
      </c>
      <c r="Q85" s="50">
        <v>0</v>
      </c>
      <c r="R85" s="50">
        <v>6.4000000000000001E-2</v>
      </c>
      <c r="S85" s="50">
        <v>0.11899999999999999</v>
      </c>
      <c r="T85" s="50">
        <f t="shared" si="23"/>
        <v>3.2000000000000001E-2</v>
      </c>
      <c r="U85" s="50">
        <v>0</v>
      </c>
      <c r="V85" s="50" t="s">
        <v>32</v>
      </c>
      <c r="W85" s="50">
        <v>0</v>
      </c>
      <c r="X85" s="50" t="s">
        <v>32</v>
      </c>
      <c r="Y85" s="50">
        <v>0.215</v>
      </c>
      <c r="Z85" s="50" t="s">
        <v>32</v>
      </c>
      <c r="AA85" s="50">
        <v>0</v>
      </c>
      <c r="AB85" s="50">
        <v>0</v>
      </c>
      <c r="AC85" s="50">
        <v>0</v>
      </c>
      <c r="AD85" s="50">
        <v>0.215</v>
      </c>
      <c r="AE85" s="50">
        <v>0</v>
      </c>
      <c r="AF85" s="50">
        <v>0</v>
      </c>
      <c r="AG85" s="50">
        <v>0</v>
      </c>
      <c r="AH85" s="50">
        <v>0</v>
      </c>
      <c r="AI85" s="50">
        <v>0</v>
      </c>
      <c r="AJ85" s="50">
        <v>0</v>
      </c>
      <c r="AK85" s="50">
        <v>0</v>
      </c>
      <c r="AL85" s="50">
        <v>0</v>
      </c>
      <c r="AM85" s="50">
        <v>0</v>
      </c>
      <c r="AN85" s="50">
        <v>0</v>
      </c>
      <c r="AO85" s="50">
        <f t="shared" si="24"/>
        <v>0</v>
      </c>
      <c r="AP85" s="50">
        <f t="shared" si="25"/>
        <v>0.215</v>
      </c>
      <c r="AQ85" s="51" t="s">
        <v>81</v>
      </c>
      <c r="AS85" s="64"/>
      <c r="AT85" s="58"/>
    </row>
    <row r="86" spans="1:46" s="1" customFormat="1" ht="51.6" customHeight="1" x14ac:dyDescent="0.3">
      <c r="A86" s="47" t="s">
        <v>94</v>
      </c>
      <c r="B86" s="52" t="s">
        <v>221</v>
      </c>
      <c r="C86" s="49" t="s">
        <v>222</v>
      </c>
      <c r="D86" s="49" t="s">
        <v>84</v>
      </c>
      <c r="E86" s="49">
        <v>2024</v>
      </c>
      <c r="F86" s="49" t="s">
        <v>32</v>
      </c>
      <c r="G86" s="49">
        <v>2024</v>
      </c>
      <c r="H86" s="50">
        <v>0</v>
      </c>
      <c r="I86" s="50">
        <v>0.34899999999999998</v>
      </c>
      <c r="J86" s="50" t="s">
        <v>32</v>
      </c>
      <c r="K86" s="50">
        <v>0</v>
      </c>
      <c r="L86" s="50">
        <v>0</v>
      </c>
      <c r="M86" s="50">
        <v>0</v>
      </c>
      <c r="N86" s="50">
        <v>0</v>
      </c>
      <c r="O86" s="50">
        <v>0</v>
      </c>
      <c r="P86" s="50">
        <v>0.34899999999999998</v>
      </c>
      <c r="Q86" s="50">
        <v>0</v>
      </c>
      <c r="R86" s="50">
        <v>0.10299999999999999</v>
      </c>
      <c r="S86" s="50">
        <v>0.19900000000000001</v>
      </c>
      <c r="T86" s="50">
        <f t="shared" si="23"/>
        <v>4.6999999999999986E-2</v>
      </c>
      <c r="U86" s="50">
        <v>0</v>
      </c>
      <c r="V86" s="50" t="s">
        <v>32</v>
      </c>
      <c r="W86" s="50">
        <v>0</v>
      </c>
      <c r="X86" s="50" t="s">
        <v>32</v>
      </c>
      <c r="Y86" s="50">
        <v>0.34899999999999998</v>
      </c>
      <c r="Z86" s="50" t="s">
        <v>32</v>
      </c>
      <c r="AA86" s="50">
        <v>0</v>
      </c>
      <c r="AB86" s="50">
        <v>0</v>
      </c>
      <c r="AC86" s="50">
        <v>0</v>
      </c>
      <c r="AD86" s="50">
        <v>0.34899999999999998</v>
      </c>
      <c r="AE86" s="50">
        <v>0</v>
      </c>
      <c r="AF86" s="50">
        <v>0</v>
      </c>
      <c r="AG86" s="50">
        <v>0</v>
      </c>
      <c r="AH86" s="50">
        <v>0</v>
      </c>
      <c r="AI86" s="5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  <c r="AO86" s="50">
        <f t="shared" si="24"/>
        <v>0</v>
      </c>
      <c r="AP86" s="50">
        <f t="shared" si="25"/>
        <v>0.34899999999999998</v>
      </c>
      <c r="AQ86" s="51" t="s">
        <v>81</v>
      </c>
      <c r="AS86" s="64"/>
      <c r="AT86" s="58"/>
    </row>
    <row r="87" spans="1:46" s="1" customFormat="1" ht="51.6" customHeight="1" x14ac:dyDescent="0.3">
      <c r="A87" s="47" t="s">
        <v>94</v>
      </c>
      <c r="B87" s="52" t="s">
        <v>223</v>
      </c>
      <c r="C87" s="49" t="s">
        <v>224</v>
      </c>
      <c r="D87" s="49" t="s">
        <v>84</v>
      </c>
      <c r="E87" s="49">
        <v>2024</v>
      </c>
      <c r="F87" s="49" t="s">
        <v>32</v>
      </c>
      <c r="G87" s="49">
        <v>2024</v>
      </c>
      <c r="H87" s="50">
        <v>0</v>
      </c>
      <c r="I87" s="50">
        <v>0.16800000000000001</v>
      </c>
      <c r="J87" s="50" t="s">
        <v>32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50">
        <v>0.16800000000000001</v>
      </c>
      <c r="Q87" s="50">
        <v>0</v>
      </c>
      <c r="R87" s="50">
        <v>4.8000000000000001E-2</v>
      </c>
      <c r="S87" s="50">
        <v>9.6000000000000002E-2</v>
      </c>
      <c r="T87" s="50">
        <v>2.4E-2</v>
      </c>
      <c r="U87" s="50">
        <v>0</v>
      </c>
      <c r="V87" s="50" t="s">
        <v>32</v>
      </c>
      <c r="W87" s="50">
        <v>0</v>
      </c>
      <c r="X87" s="50" t="s">
        <v>32</v>
      </c>
      <c r="Y87" s="50">
        <v>0.16800000000000001</v>
      </c>
      <c r="Z87" s="50" t="s">
        <v>32</v>
      </c>
      <c r="AA87" s="50">
        <v>0</v>
      </c>
      <c r="AB87" s="50">
        <v>0</v>
      </c>
      <c r="AC87" s="50">
        <v>0</v>
      </c>
      <c r="AD87" s="50">
        <v>0.16800000000000001</v>
      </c>
      <c r="AE87" s="50">
        <v>0</v>
      </c>
      <c r="AF87" s="50">
        <v>0</v>
      </c>
      <c r="AG87" s="50">
        <v>0</v>
      </c>
      <c r="AH87" s="50">
        <v>0</v>
      </c>
      <c r="AI87" s="50">
        <v>0</v>
      </c>
      <c r="AJ87" s="50">
        <v>0</v>
      </c>
      <c r="AK87" s="50">
        <v>0</v>
      </c>
      <c r="AL87" s="50">
        <v>0</v>
      </c>
      <c r="AM87" s="50">
        <v>0</v>
      </c>
      <c r="AN87" s="50">
        <v>0</v>
      </c>
      <c r="AO87" s="50">
        <f t="shared" si="24"/>
        <v>0</v>
      </c>
      <c r="AP87" s="50">
        <f t="shared" si="25"/>
        <v>0.16800000000000001</v>
      </c>
      <c r="AQ87" s="51" t="s">
        <v>81</v>
      </c>
      <c r="AS87" s="64"/>
      <c r="AT87" s="58"/>
    </row>
    <row r="88" spans="1:46" s="1" customFormat="1" ht="51.6" customHeight="1" x14ac:dyDescent="0.3">
      <c r="A88" s="47" t="s">
        <v>94</v>
      </c>
      <c r="B88" s="52" t="s">
        <v>225</v>
      </c>
      <c r="C88" s="49" t="s">
        <v>226</v>
      </c>
      <c r="D88" s="49" t="s">
        <v>84</v>
      </c>
      <c r="E88" s="49">
        <v>2024</v>
      </c>
      <c r="F88" s="49" t="s">
        <v>32</v>
      </c>
      <c r="G88" s="49">
        <v>2024</v>
      </c>
      <c r="H88" s="50">
        <v>0</v>
      </c>
      <c r="I88" s="50">
        <v>0.35499999999999998</v>
      </c>
      <c r="J88" s="50" t="s">
        <v>32</v>
      </c>
      <c r="K88" s="50">
        <v>0</v>
      </c>
      <c r="L88" s="50">
        <v>0</v>
      </c>
      <c r="M88" s="50">
        <v>0</v>
      </c>
      <c r="N88" s="50">
        <v>0</v>
      </c>
      <c r="O88" s="50">
        <v>0</v>
      </c>
      <c r="P88" s="50">
        <v>0.35499999999999998</v>
      </c>
      <c r="Q88" s="50">
        <v>0</v>
      </c>
      <c r="R88" s="50">
        <v>0.128</v>
      </c>
      <c r="S88" s="50">
        <v>0.17699999999999999</v>
      </c>
      <c r="T88" s="50">
        <v>0.05</v>
      </c>
      <c r="U88" s="50">
        <v>0</v>
      </c>
      <c r="V88" s="50" t="s">
        <v>32</v>
      </c>
      <c r="W88" s="50">
        <v>0</v>
      </c>
      <c r="X88" s="50" t="s">
        <v>32</v>
      </c>
      <c r="Y88" s="50">
        <v>0.35499999999999998</v>
      </c>
      <c r="Z88" s="50" t="s">
        <v>32</v>
      </c>
      <c r="AA88" s="50">
        <v>0</v>
      </c>
      <c r="AB88" s="50">
        <v>0</v>
      </c>
      <c r="AC88" s="50">
        <v>0</v>
      </c>
      <c r="AD88" s="50">
        <v>0.35499999999999998</v>
      </c>
      <c r="AE88" s="50">
        <v>0</v>
      </c>
      <c r="AF88" s="50">
        <v>0</v>
      </c>
      <c r="AG88" s="50">
        <v>0</v>
      </c>
      <c r="AH88" s="50">
        <v>0</v>
      </c>
      <c r="AI88" s="50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50">
        <f t="shared" si="24"/>
        <v>0</v>
      </c>
      <c r="AP88" s="50">
        <f t="shared" si="25"/>
        <v>0.35499999999999998</v>
      </c>
      <c r="AQ88" s="51" t="s">
        <v>81</v>
      </c>
      <c r="AS88" s="64"/>
      <c r="AT88" s="58"/>
    </row>
    <row r="89" spans="1:46" s="1" customFormat="1" ht="51.6" customHeight="1" x14ac:dyDescent="0.3">
      <c r="A89" s="47" t="s">
        <v>94</v>
      </c>
      <c r="B89" s="52" t="s">
        <v>227</v>
      </c>
      <c r="C89" s="49" t="s">
        <v>228</v>
      </c>
      <c r="D89" s="49" t="s">
        <v>84</v>
      </c>
      <c r="E89" s="49">
        <v>2024</v>
      </c>
      <c r="F89" s="49" t="s">
        <v>32</v>
      </c>
      <c r="G89" s="49">
        <v>2024</v>
      </c>
      <c r="H89" s="50">
        <v>0</v>
      </c>
      <c r="I89" s="50">
        <v>0.129</v>
      </c>
      <c r="J89" s="50" t="s">
        <v>32</v>
      </c>
      <c r="K89" s="50">
        <v>0</v>
      </c>
      <c r="L89" s="50">
        <v>0</v>
      </c>
      <c r="M89" s="50">
        <v>0</v>
      </c>
      <c r="N89" s="50">
        <v>0</v>
      </c>
      <c r="O89" s="50">
        <v>0</v>
      </c>
      <c r="P89" s="50">
        <v>0.129</v>
      </c>
      <c r="Q89" s="50">
        <v>0</v>
      </c>
      <c r="R89" s="50">
        <v>3.7999999999999999E-2</v>
      </c>
      <c r="S89" s="50">
        <v>7.1999999999999995E-2</v>
      </c>
      <c r="T89" s="50">
        <f t="shared" si="23"/>
        <v>1.9000000000000003E-2</v>
      </c>
      <c r="U89" s="50">
        <v>0</v>
      </c>
      <c r="V89" s="50" t="s">
        <v>32</v>
      </c>
      <c r="W89" s="50">
        <v>0</v>
      </c>
      <c r="X89" s="50" t="s">
        <v>32</v>
      </c>
      <c r="Y89" s="50">
        <v>0.129</v>
      </c>
      <c r="Z89" s="50" t="s">
        <v>32</v>
      </c>
      <c r="AA89" s="50">
        <v>0</v>
      </c>
      <c r="AB89" s="50">
        <v>0</v>
      </c>
      <c r="AC89" s="50">
        <v>0</v>
      </c>
      <c r="AD89" s="50">
        <v>0.129</v>
      </c>
      <c r="AE89" s="50">
        <v>0</v>
      </c>
      <c r="AF89" s="50">
        <v>0</v>
      </c>
      <c r="AG89" s="50">
        <v>0</v>
      </c>
      <c r="AH89" s="50">
        <v>0</v>
      </c>
      <c r="AI89" s="50">
        <v>0</v>
      </c>
      <c r="AJ89" s="50">
        <v>0</v>
      </c>
      <c r="AK89" s="50">
        <v>0</v>
      </c>
      <c r="AL89" s="50">
        <v>0</v>
      </c>
      <c r="AM89" s="50">
        <v>0</v>
      </c>
      <c r="AN89" s="50">
        <v>0</v>
      </c>
      <c r="AO89" s="50">
        <f t="shared" si="24"/>
        <v>0</v>
      </c>
      <c r="AP89" s="50">
        <f t="shared" si="25"/>
        <v>0.129</v>
      </c>
      <c r="AQ89" s="51" t="s">
        <v>81</v>
      </c>
      <c r="AS89" s="64"/>
      <c r="AT89" s="58"/>
    </row>
    <row r="90" spans="1:46" s="1" customFormat="1" ht="51.6" customHeight="1" x14ac:dyDescent="0.3">
      <c r="A90" s="47" t="s">
        <v>94</v>
      </c>
      <c r="B90" s="52" t="s">
        <v>229</v>
      </c>
      <c r="C90" s="49" t="s">
        <v>230</v>
      </c>
      <c r="D90" s="49" t="s">
        <v>84</v>
      </c>
      <c r="E90" s="49">
        <v>2024</v>
      </c>
      <c r="F90" s="49" t="s">
        <v>32</v>
      </c>
      <c r="G90" s="49">
        <v>2024</v>
      </c>
      <c r="H90" s="50">
        <v>0</v>
      </c>
      <c r="I90" s="50">
        <v>0.26600000000000001</v>
      </c>
      <c r="J90" s="50" t="s">
        <v>32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0.26600000000000001</v>
      </c>
      <c r="Q90" s="50">
        <v>0</v>
      </c>
      <c r="R90" s="50">
        <v>8.1000000000000003E-2</v>
      </c>
      <c r="S90" s="50">
        <v>0.14699999999999999</v>
      </c>
      <c r="T90" s="50">
        <f t="shared" si="23"/>
        <v>3.8000000000000006E-2</v>
      </c>
      <c r="U90" s="50">
        <v>0</v>
      </c>
      <c r="V90" s="50" t="s">
        <v>32</v>
      </c>
      <c r="W90" s="50">
        <v>0</v>
      </c>
      <c r="X90" s="50" t="s">
        <v>32</v>
      </c>
      <c r="Y90" s="50">
        <v>0.26600000000000001</v>
      </c>
      <c r="Z90" s="50" t="s">
        <v>32</v>
      </c>
      <c r="AA90" s="50">
        <v>0</v>
      </c>
      <c r="AB90" s="50">
        <v>0</v>
      </c>
      <c r="AC90" s="50">
        <v>0</v>
      </c>
      <c r="AD90" s="50">
        <v>0.26600000000000001</v>
      </c>
      <c r="AE90" s="50">
        <v>0</v>
      </c>
      <c r="AF90" s="50">
        <v>0</v>
      </c>
      <c r="AG90" s="50">
        <v>0</v>
      </c>
      <c r="AH90" s="50">
        <v>0</v>
      </c>
      <c r="AI90" s="5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0</v>
      </c>
      <c r="AO90" s="50">
        <f t="shared" si="24"/>
        <v>0</v>
      </c>
      <c r="AP90" s="50">
        <f t="shared" si="25"/>
        <v>0.26600000000000001</v>
      </c>
      <c r="AQ90" s="51" t="s">
        <v>81</v>
      </c>
      <c r="AS90" s="64"/>
      <c r="AT90" s="58"/>
    </row>
    <row r="91" spans="1:46" s="1" customFormat="1" ht="51.6" customHeight="1" x14ac:dyDescent="0.3">
      <c r="A91" s="47" t="s">
        <v>94</v>
      </c>
      <c r="B91" s="52" t="s">
        <v>231</v>
      </c>
      <c r="C91" s="49" t="s">
        <v>232</v>
      </c>
      <c r="D91" s="49" t="s">
        <v>84</v>
      </c>
      <c r="E91" s="49">
        <v>2024</v>
      </c>
      <c r="F91" s="49" t="s">
        <v>32</v>
      </c>
      <c r="G91" s="49">
        <v>2024</v>
      </c>
      <c r="H91" s="50">
        <v>0</v>
      </c>
      <c r="I91" s="50">
        <v>0.46200000000000002</v>
      </c>
      <c r="J91" s="50" t="s">
        <v>32</v>
      </c>
      <c r="K91" s="50">
        <v>0</v>
      </c>
      <c r="L91" s="50">
        <v>0</v>
      </c>
      <c r="M91" s="50">
        <v>0</v>
      </c>
      <c r="N91" s="50">
        <v>0</v>
      </c>
      <c r="O91" s="50">
        <v>0</v>
      </c>
      <c r="P91" s="50">
        <v>0.46200000000000002</v>
      </c>
      <c r="Q91" s="50">
        <v>0</v>
      </c>
      <c r="R91" s="50">
        <v>0.13700000000000001</v>
      </c>
      <c r="S91" s="50">
        <v>0.25600000000000001</v>
      </c>
      <c r="T91" s="50">
        <f t="shared" si="23"/>
        <v>6.9000000000000006E-2</v>
      </c>
      <c r="U91" s="50">
        <v>0</v>
      </c>
      <c r="V91" s="50" t="s">
        <v>32</v>
      </c>
      <c r="W91" s="50">
        <v>0</v>
      </c>
      <c r="X91" s="50" t="s">
        <v>32</v>
      </c>
      <c r="Y91" s="50">
        <v>0.46200000000000002</v>
      </c>
      <c r="Z91" s="50" t="s">
        <v>32</v>
      </c>
      <c r="AA91" s="50">
        <v>0</v>
      </c>
      <c r="AB91" s="50">
        <v>0</v>
      </c>
      <c r="AC91" s="50">
        <v>0</v>
      </c>
      <c r="AD91" s="50">
        <v>0.46200000000000002</v>
      </c>
      <c r="AE91" s="50">
        <v>0</v>
      </c>
      <c r="AF91" s="50">
        <v>0</v>
      </c>
      <c r="AG91" s="50">
        <v>0</v>
      </c>
      <c r="AH91" s="50">
        <v>0</v>
      </c>
      <c r="AI91" s="50">
        <v>0</v>
      </c>
      <c r="AJ91" s="50">
        <v>0</v>
      </c>
      <c r="AK91" s="50">
        <v>0</v>
      </c>
      <c r="AL91" s="50">
        <v>0</v>
      </c>
      <c r="AM91" s="50">
        <v>0</v>
      </c>
      <c r="AN91" s="50">
        <v>0</v>
      </c>
      <c r="AO91" s="50">
        <f t="shared" si="24"/>
        <v>0</v>
      </c>
      <c r="AP91" s="50">
        <f t="shared" si="25"/>
        <v>0.46200000000000002</v>
      </c>
      <c r="AQ91" s="51" t="s">
        <v>81</v>
      </c>
      <c r="AS91" s="64"/>
      <c r="AT91" s="58"/>
    </row>
    <row r="92" spans="1:46" s="1" customFormat="1" ht="51.6" customHeight="1" x14ac:dyDescent="0.3">
      <c r="A92" s="47" t="s">
        <v>94</v>
      </c>
      <c r="B92" s="52" t="s">
        <v>233</v>
      </c>
      <c r="C92" s="49" t="s">
        <v>234</v>
      </c>
      <c r="D92" s="49" t="s">
        <v>84</v>
      </c>
      <c r="E92" s="49">
        <v>2024</v>
      </c>
      <c r="F92" s="49" t="s">
        <v>32</v>
      </c>
      <c r="G92" s="49">
        <v>2024</v>
      </c>
      <c r="H92" s="50">
        <v>0</v>
      </c>
      <c r="I92" s="50">
        <v>0.28499999999999998</v>
      </c>
      <c r="J92" s="50" t="s">
        <v>32</v>
      </c>
      <c r="K92" s="50">
        <v>0</v>
      </c>
      <c r="L92" s="50">
        <v>0</v>
      </c>
      <c r="M92" s="50">
        <v>0</v>
      </c>
      <c r="N92" s="50">
        <v>0</v>
      </c>
      <c r="O92" s="50">
        <v>0</v>
      </c>
      <c r="P92" s="50">
        <v>0.28499999999999998</v>
      </c>
      <c r="Q92" s="50">
        <v>0</v>
      </c>
      <c r="R92" s="50">
        <v>8.4000000000000005E-2</v>
      </c>
      <c r="S92" s="50">
        <v>0.16</v>
      </c>
      <c r="T92" s="50">
        <f t="shared" si="23"/>
        <v>4.0999999999999953E-2</v>
      </c>
      <c r="U92" s="50">
        <v>0</v>
      </c>
      <c r="V92" s="50" t="s">
        <v>32</v>
      </c>
      <c r="W92" s="50">
        <v>0</v>
      </c>
      <c r="X92" s="50" t="s">
        <v>32</v>
      </c>
      <c r="Y92" s="50">
        <v>0.28499999999999998</v>
      </c>
      <c r="Z92" s="50" t="s">
        <v>32</v>
      </c>
      <c r="AA92" s="50">
        <v>0</v>
      </c>
      <c r="AB92" s="50">
        <v>0</v>
      </c>
      <c r="AC92" s="50">
        <v>0</v>
      </c>
      <c r="AD92" s="50">
        <v>0.28499999999999998</v>
      </c>
      <c r="AE92" s="50">
        <v>0</v>
      </c>
      <c r="AF92" s="50">
        <v>0</v>
      </c>
      <c r="AG92" s="50">
        <v>0</v>
      </c>
      <c r="AH92" s="50">
        <v>0</v>
      </c>
      <c r="AI92" s="50">
        <v>0</v>
      </c>
      <c r="AJ92" s="50">
        <v>0</v>
      </c>
      <c r="AK92" s="50">
        <v>0</v>
      </c>
      <c r="AL92" s="50">
        <v>0</v>
      </c>
      <c r="AM92" s="50">
        <v>0</v>
      </c>
      <c r="AN92" s="50">
        <v>0</v>
      </c>
      <c r="AO92" s="50">
        <f t="shared" si="24"/>
        <v>0</v>
      </c>
      <c r="AP92" s="50">
        <f t="shared" si="25"/>
        <v>0.28499999999999998</v>
      </c>
      <c r="AQ92" s="51" t="s">
        <v>81</v>
      </c>
      <c r="AS92" s="64"/>
      <c r="AT92" s="58"/>
    </row>
    <row r="93" spans="1:46" s="1" customFormat="1" ht="51.6" customHeight="1" x14ac:dyDescent="0.3">
      <c r="A93" s="47" t="s">
        <v>94</v>
      </c>
      <c r="B93" s="52" t="s">
        <v>235</v>
      </c>
      <c r="C93" s="49" t="s">
        <v>236</v>
      </c>
      <c r="D93" s="49" t="s">
        <v>84</v>
      </c>
      <c r="E93" s="49">
        <v>2024</v>
      </c>
      <c r="F93" s="49" t="s">
        <v>32</v>
      </c>
      <c r="G93" s="49">
        <v>2024</v>
      </c>
      <c r="H93" s="50">
        <v>0</v>
      </c>
      <c r="I93" s="50">
        <v>0.42699999999999999</v>
      </c>
      <c r="J93" s="50" t="s">
        <v>32</v>
      </c>
      <c r="K93" s="50">
        <v>0</v>
      </c>
      <c r="L93" s="50">
        <v>0</v>
      </c>
      <c r="M93" s="50">
        <v>0</v>
      </c>
      <c r="N93" s="50">
        <v>0</v>
      </c>
      <c r="O93" s="50">
        <v>0</v>
      </c>
      <c r="P93" s="50">
        <v>0.42699999999999999</v>
      </c>
      <c r="Q93" s="50">
        <v>0</v>
      </c>
      <c r="R93" s="50">
        <v>0.14599999999999999</v>
      </c>
      <c r="S93" s="50">
        <v>0.22800000000000001</v>
      </c>
      <c r="T93" s="50">
        <f t="shared" si="23"/>
        <v>5.3000000000000019E-2</v>
      </c>
      <c r="U93" s="50">
        <v>0</v>
      </c>
      <c r="V93" s="50" t="s">
        <v>32</v>
      </c>
      <c r="W93" s="50">
        <v>0</v>
      </c>
      <c r="X93" s="50" t="s">
        <v>32</v>
      </c>
      <c r="Y93" s="50">
        <v>0.42699999999999999</v>
      </c>
      <c r="Z93" s="50" t="s">
        <v>32</v>
      </c>
      <c r="AA93" s="50">
        <v>0</v>
      </c>
      <c r="AB93" s="50">
        <v>0</v>
      </c>
      <c r="AC93" s="50">
        <v>0</v>
      </c>
      <c r="AD93" s="50">
        <v>0.42699999999999999</v>
      </c>
      <c r="AE93" s="50">
        <v>0</v>
      </c>
      <c r="AF93" s="50">
        <v>0</v>
      </c>
      <c r="AG93" s="50">
        <v>0</v>
      </c>
      <c r="AH93" s="50">
        <v>0</v>
      </c>
      <c r="AI93" s="50">
        <v>0</v>
      </c>
      <c r="AJ93" s="50">
        <v>0</v>
      </c>
      <c r="AK93" s="50">
        <v>0</v>
      </c>
      <c r="AL93" s="50">
        <v>0</v>
      </c>
      <c r="AM93" s="50">
        <v>0</v>
      </c>
      <c r="AN93" s="50">
        <v>0</v>
      </c>
      <c r="AO93" s="50">
        <f t="shared" si="24"/>
        <v>0</v>
      </c>
      <c r="AP93" s="50">
        <f t="shared" si="25"/>
        <v>0.42699999999999999</v>
      </c>
      <c r="AQ93" s="51" t="s">
        <v>81</v>
      </c>
      <c r="AS93" s="64"/>
      <c r="AT93" s="58"/>
    </row>
    <row r="94" spans="1:46" s="1" customFormat="1" ht="51.6" customHeight="1" x14ac:dyDescent="0.3">
      <c r="A94" s="47" t="s">
        <v>94</v>
      </c>
      <c r="B94" s="52" t="s">
        <v>237</v>
      </c>
      <c r="C94" s="49" t="s">
        <v>238</v>
      </c>
      <c r="D94" s="49" t="s">
        <v>84</v>
      </c>
      <c r="E94" s="49">
        <v>2024</v>
      </c>
      <c r="F94" s="49" t="s">
        <v>32</v>
      </c>
      <c r="G94" s="49">
        <v>2024</v>
      </c>
      <c r="H94" s="50">
        <v>0</v>
      </c>
      <c r="I94" s="50">
        <v>0.56999999999999995</v>
      </c>
      <c r="J94" s="50" t="s">
        <v>32</v>
      </c>
      <c r="K94" s="50">
        <v>0</v>
      </c>
      <c r="L94" s="50">
        <v>0</v>
      </c>
      <c r="M94" s="50">
        <v>0</v>
      </c>
      <c r="N94" s="50">
        <v>0</v>
      </c>
      <c r="O94" s="50">
        <v>0</v>
      </c>
      <c r="P94" s="50">
        <v>0.56999999999999995</v>
      </c>
      <c r="Q94" s="50">
        <v>0</v>
      </c>
      <c r="R94" s="50">
        <v>0.14199999999999999</v>
      </c>
      <c r="S94" s="50">
        <v>0.371</v>
      </c>
      <c r="T94" s="50">
        <f t="shared" si="23"/>
        <v>5.699999999999994E-2</v>
      </c>
      <c r="U94" s="50">
        <v>0</v>
      </c>
      <c r="V94" s="50" t="s">
        <v>32</v>
      </c>
      <c r="W94" s="50">
        <v>0</v>
      </c>
      <c r="X94" s="50" t="s">
        <v>32</v>
      </c>
      <c r="Y94" s="50">
        <v>0.56999999999999995</v>
      </c>
      <c r="Z94" s="50" t="s">
        <v>32</v>
      </c>
      <c r="AA94" s="50">
        <v>0</v>
      </c>
      <c r="AB94" s="50">
        <v>0</v>
      </c>
      <c r="AC94" s="50">
        <v>0</v>
      </c>
      <c r="AD94" s="50">
        <v>0.56999999999999995</v>
      </c>
      <c r="AE94" s="50">
        <v>0</v>
      </c>
      <c r="AF94" s="50">
        <v>0</v>
      </c>
      <c r="AG94" s="50">
        <v>0</v>
      </c>
      <c r="AH94" s="50">
        <v>0</v>
      </c>
      <c r="AI94" s="50">
        <v>0</v>
      </c>
      <c r="AJ94" s="50">
        <v>0</v>
      </c>
      <c r="AK94" s="50">
        <v>0</v>
      </c>
      <c r="AL94" s="50">
        <v>0</v>
      </c>
      <c r="AM94" s="50">
        <v>0</v>
      </c>
      <c r="AN94" s="50">
        <v>0</v>
      </c>
      <c r="AO94" s="50">
        <f t="shared" si="24"/>
        <v>0</v>
      </c>
      <c r="AP94" s="50">
        <f t="shared" si="25"/>
        <v>0.56999999999999995</v>
      </c>
      <c r="AQ94" s="51" t="s">
        <v>81</v>
      </c>
      <c r="AS94" s="64"/>
      <c r="AT94" s="58"/>
    </row>
    <row r="95" spans="1:46" s="1" customFormat="1" ht="51.6" customHeight="1" x14ac:dyDescent="0.3">
      <c r="A95" s="47" t="s">
        <v>94</v>
      </c>
      <c r="B95" s="52" t="s">
        <v>292</v>
      </c>
      <c r="C95" s="49" t="s">
        <v>293</v>
      </c>
      <c r="D95" s="49" t="s">
        <v>84</v>
      </c>
      <c r="E95" s="49">
        <v>2024</v>
      </c>
      <c r="F95" s="49">
        <v>2024</v>
      </c>
      <c r="G95" s="49">
        <v>2024</v>
      </c>
      <c r="H95" s="50">
        <v>0</v>
      </c>
      <c r="I95" s="50">
        <v>0.39900000000000002</v>
      </c>
      <c r="J95" s="50" t="s">
        <v>32</v>
      </c>
      <c r="K95" s="50">
        <v>0</v>
      </c>
      <c r="L95" s="50">
        <v>0</v>
      </c>
      <c r="M95" s="50">
        <v>0</v>
      </c>
      <c r="N95" s="50">
        <v>0</v>
      </c>
      <c r="O95" s="50">
        <v>0</v>
      </c>
      <c r="P95" s="50">
        <f>SUM(Q95:T95)</f>
        <v>0.39899999999999997</v>
      </c>
      <c r="Q95" s="50">
        <v>0</v>
      </c>
      <c r="R95" s="50">
        <v>0.125</v>
      </c>
      <c r="S95" s="50">
        <v>0.219</v>
      </c>
      <c r="T95" s="50">
        <v>5.5E-2</v>
      </c>
      <c r="U95" s="50">
        <v>0</v>
      </c>
      <c r="V95" s="50" t="s">
        <v>32</v>
      </c>
      <c r="W95" s="50">
        <v>0</v>
      </c>
      <c r="X95" s="50" t="s">
        <v>32</v>
      </c>
      <c r="Y95" s="50">
        <v>0.39899999999999997</v>
      </c>
      <c r="Z95" s="50" t="s">
        <v>32</v>
      </c>
      <c r="AA95" s="50">
        <v>0</v>
      </c>
      <c r="AB95" s="50">
        <v>0</v>
      </c>
      <c r="AC95" s="50">
        <v>0</v>
      </c>
      <c r="AD95" s="50">
        <v>0.39899999999999997</v>
      </c>
      <c r="AE95" s="50">
        <v>0</v>
      </c>
      <c r="AF95" s="50">
        <v>0</v>
      </c>
      <c r="AG95" s="50">
        <v>0</v>
      </c>
      <c r="AH95" s="50">
        <v>0</v>
      </c>
      <c r="AI95" s="50">
        <v>0</v>
      </c>
      <c r="AJ95" s="50">
        <v>0</v>
      </c>
      <c r="AK95" s="50">
        <v>0</v>
      </c>
      <c r="AL95" s="50">
        <v>0</v>
      </c>
      <c r="AM95" s="50">
        <v>0</v>
      </c>
      <c r="AN95" s="50">
        <v>0</v>
      </c>
      <c r="AO95" s="50">
        <f>AC95+AE95+AG95+AI95+AK95+AM95</f>
        <v>0</v>
      </c>
      <c r="AP95" s="50">
        <f t="shared" ref="AP95" si="29">AD95+AF95+AH95+AJ95+AL95+AN95</f>
        <v>0.39899999999999997</v>
      </c>
      <c r="AQ95" s="51" t="s">
        <v>81</v>
      </c>
      <c r="AS95" s="64"/>
      <c r="AT95" s="58"/>
    </row>
    <row r="96" spans="1:46" s="1" customFormat="1" ht="60" customHeight="1" x14ac:dyDescent="0.3">
      <c r="A96" s="47" t="s">
        <v>94</v>
      </c>
      <c r="B96" s="52" t="s">
        <v>258</v>
      </c>
      <c r="C96" s="49" t="s">
        <v>294</v>
      </c>
      <c r="D96" s="49" t="s">
        <v>84</v>
      </c>
      <c r="E96" s="49">
        <v>2025</v>
      </c>
      <c r="F96" s="49">
        <v>2025</v>
      </c>
      <c r="G96" s="49" t="s">
        <v>32</v>
      </c>
      <c r="H96" s="50">
        <v>0.51200000000000001</v>
      </c>
      <c r="I96" s="50">
        <v>0</v>
      </c>
      <c r="J96" s="50" t="s">
        <v>32</v>
      </c>
      <c r="K96" s="50">
        <v>0.51200000000000001</v>
      </c>
      <c r="L96" s="50">
        <v>0</v>
      </c>
      <c r="M96" s="50">
        <v>0.20499999999999999</v>
      </c>
      <c r="N96" s="50">
        <v>0.23100000000000001</v>
      </c>
      <c r="O96" s="50">
        <f t="shared" ref="O96:O103" si="30">K96-L96-M96-N96</f>
        <v>7.600000000000004E-2</v>
      </c>
      <c r="P96" s="50">
        <v>0</v>
      </c>
      <c r="Q96" s="50">
        <v>0</v>
      </c>
      <c r="R96" s="50">
        <v>0</v>
      </c>
      <c r="S96" s="50">
        <v>0</v>
      </c>
      <c r="T96" s="50">
        <v>0</v>
      </c>
      <c r="U96" s="50">
        <v>0</v>
      </c>
      <c r="V96" s="50" t="s">
        <v>32</v>
      </c>
      <c r="W96" s="50">
        <v>0.51200000000000001</v>
      </c>
      <c r="X96" s="50" t="s">
        <v>32</v>
      </c>
      <c r="Y96" s="50">
        <v>0</v>
      </c>
      <c r="Z96" s="50" t="s">
        <v>32</v>
      </c>
      <c r="AA96" s="50">
        <v>0</v>
      </c>
      <c r="AB96" s="50">
        <v>0</v>
      </c>
      <c r="AC96" s="50">
        <v>0</v>
      </c>
      <c r="AD96" s="50">
        <v>0</v>
      </c>
      <c r="AE96" s="50">
        <v>0.51200000000000001</v>
      </c>
      <c r="AF96" s="50">
        <v>0</v>
      </c>
      <c r="AG96" s="50">
        <v>0</v>
      </c>
      <c r="AH96" s="50">
        <v>0</v>
      </c>
      <c r="AI96" s="50">
        <v>0</v>
      </c>
      <c r="AJ96" s="50">
        <v>0</v>
      </c>
      <c r="AK96" s="50">
        <v>0</v>
      </c>
      <c r="AL96" s="50">
        <v>0</v>
      </c>
      <c r="AM96" s="50">
        <v>0</v>
      </c>
      <c r="AN96" s="50">
        <v>0</v>
      </c>
      <c r="AO96" s="50">
        <f t="shared" ref="AO96:AO103" si="31">AC96+AE96+AG96+AI96+AK96+AM96</f>
        <v>0.51200000000000001</v>
      </c>
      <c r="AP96" s="50">
        <v>0</v>
      </c>
      <c r="AQ96" s="51" t="s">
        <v>81</v>
      </c>
      <c r="AS96" s="58"/>
      <c r="AT96" s="58"/>
    </row>
    <row r="97" spans="1:46" s="1" customFormat="1" ht="60" customHeight="1" x14ac:dyDescent="0.3">
      <c r="A97" s="47" t="s">
        <v>94</v>
      </c>
      <c r="B97" s="52" t="s">
        <v>259</v>
      </c>
      <c r="C97" s="49" t="s">
        <v>295</v>
      </c>
      <c r="D97" s="49" t="s">
        <v>84</v>
      </c>
      <c r="E97" s="49">
        <v>2025</v>
      </c>
      <c r="F97" s="49">
        <v>2025</v>
      </c>
      <c r="G97" s="49" t="s">
        <v>32</v>
      </c>
      <c r="H97" s="50">
        <v>0.377</v>
      </c>
      <c r="I97" s="50">
        <v>0</v>
      </c>
      <c r="J97" s="50" t="s">
        <v>32</v>
      </c>
      <c r="K97" s="50">
        <v>0.377</v>
      </c>
      <c r="L97" s="50">
        <v>0</v>
      </c>
      <c r="M97" s="50">
        <v>0.14799999999999999</v>
      </c>
      <c r="N97" s="50">
        <v>0.17499999999999999</v>
      </c>
      <c r="O97" s="50">
        <f t="shared" si="30"/>
        <v>5.400000000000002E-2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0</v>
      </c>
      <c r="V97" s="50" t="s">
        <v>32</v>
      </c>
      <c r="W97" s="50">
        <v>0.377</v>
      </c>
      <c r="X97" s="50" t="s">
        <v>32</v>
      </c>
      <c r="Y97" s="50">
        <v>0</v>
      </c>
      <c r="Z97" s="50" t="s">
        <v>32</v>
      </c>
      <c r="AA97" s="50">
        <v>0</v>
      </c>
      <c r="AB97" s="50">
        <v>0</v>
      </c>
      <c r="AC97" s="50">
        <v>0</v>
      </c>
      <c r="AD97" s="50">
        <v>0</v>
      </c>
      <c r="AE97" s="50">
        <v>0.377</v>
      </c>
      <c r="AF97" s="50">
        <v>0</v>
      </c>
      <c r="AG97" s="50">
        <v>0</v>
      </c>
      <c r="AH97" s="50">
        <v>0</v>
      </c>
      <c r="AI97" s="50">
        <v>0</v>
      </c>
      <c r="AJ97" s="50">
        <v>0</v>
      </c>
      <c r="AK97" s="50">
        <v>0</v>
      </c>
      <c r="AL97" s="50">
        <v>0</v>
      </c>
      <c r="AM97" s="50">
        <v>0</v>
      </c>
      <c r="AN97" s="50">
        <v>0</v>
      </c>
      <c r="AO97" s="50">
        <f t="shared" si="31"/>
        <v>0.377</v>
      </c>
      <c r="AP97" s="50">
        <v>0</v>
      </c>
      <c r="AQ97" s="51" t="s">
        <v>81</v>
      </c>
      <c r="AS97" s="58"/>
      <c r="AT97" s="58"/>
    </row>
    <row r="98" spans="1:46" s="1" customFormat="1" ht="60" customHeight="1" x14ac:dyDescent="0.3">
      <c r="A98" s="47" t="s">
        <v>94</v>
      </c>
      <c r="B98" s="52" t="s">
        <v>260</v>
      </c>
      <c r="C98" s="49" t="s">
        <v>296</v>
      </c>
      <c r="D98" s="49" t="s">
        <v>84</v>
      </c>
      <c r="E98" s="49">
        <v>2025</v>
      </c>
      <c r="F98" s="49">
        <v>2025</v>
      </c>
      <c r="G98" s="49" t="s">
        <v>32</v>
      </c>
      <c r="H98" s="50">
        <v>1.8420000000000001</v>
      </c>
      <c r="I98" s="50">
        <v>0</v>
      </c>
      <c r="J98" s="50" t="s">
        <v>32</v>
      </c>
      <c r="K98" s="50">
        <v>1.8420000000000001</v>
      </c>
      <c r="L98" s="50">
        <v>0</v>
      </c>
      <c r="M98" s="50">
        <v>0.52700000000000002</v>
      </c>
      <c r="N98" s="50">
        <v>1.115</v>
      </c>
      <c r="O98" s="50">
        <f t="shared" si="30"/>
        <v>0.19999999999999996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 t="s">
        <v>32</v>
      </c>
      <c r="W98" s="50">
        <v>1.8420000000000001</v>
      </c>
      <c r="X98" s="50" t="s">
        <v>32</v>
      </c>
      <c r="Y98" s="50">
        <v>0</v>
      </c>
      <c r="Z98" s="50" t="s">
        <v>32</v>
      </c>
      <c r="AA98" s="50">
        <v>0</v>
      </c>
      <c r="AB98" s="50">
        <v>0</v>
      </c>
      <c r="AC98" s="50">
        <v>0</v>
      </c>
      <c r="AD98" s="50">
        <v>0</v>
      </c>
      <c r="AE98" s="50">
        <v>1.8420000000000001</v>
      </c>
      <c r="AF98" s="50">
        <v>0</v>
      </c>
      <c r="AG98" s="50">
        <v>0</v>
      </c>
      <c r="AH98" s="50">
        <v>0</v>
      </c>
      <c r="AI98" s="50">
        <v>0</v>
      </c>
      <c r="AJ98" s="50">
        <v>0</v>
      </c>
      <c r="AK98" s="50">
        <v>0</v>
      </c>
      <c r="AL98" s="50">
        <v>0</v>
      </c>
      <c r="AM98" s="50">
        <v>0</v>
      </c>
      <c r="AN98" s="50">
        <v>0</v>
      </c>
      <c r="AO98" s="50">
        <f t="shared" si="31"/>
        <v>1.8420000000000001</v>
      </c>
      <c r="AP98" s="50">
        <v>0</v>
      </c>
      <c r="AQ98" s="51" t="s">
        <v>81</v>
      </c>
      <c r="AS98" s="58"/>
      <c r="AT98" s="58"/>
    </row>
    <row r="99" spans="1:46" s="1" customFormat="1" ht="60" customHeight="1" x14ac:dyDescent="0.3">
      <c r="A99" s="47" t="s">
        <v>94</v>
      </c>
      <c r="B99" s="52" t="s">
        <v>261</v>
      </c>
      <c r="C99" s="49" t="s">
        <v>297</v>
      </c>
      <c r="D99" s="49" t="s">
        <v>84</v>
      </c>
      <c r="E99" s="49">
        <v>2025</v>
      </c>
      <c r="F99" s="49">
        <v>2025</v>
      </c>
      <c r="G99" s="49" t="s">
        <v>32</v>
      </c>
      <c r="H99" s="50">
        <v>0.26100000000000001</v>
      </c>
      <c r="I99" s="50">
        <v>0</v>
      </c>
      <c r="J99" s="50" t="s">
        <v>32</v>
      </c>
      <c r="K99" s="50">
        <v>0.26100000000000001</v>
      </c>
      <c r="L99" s="50">
        <v>0</v>
      </c>
      <c r="M99" s="50">
        <v>9.7000000000000003E-2</v>
      </c>
      <c r="N99" s="50">
        <v>0.127</v>
      </c>
      <c r="O99" s="50">
        <f t="shared" si="30"/>
        <v>3.7000000000000005E-2</v>
      </c>
      <c r="P99" s="50">
        <v>0</v>
      </c>
      <c r="Q99" s="50">
        <v>0</v>
      </c>
      <c r="R99" s="50">
        <v>0</v>
      </c>
      <c r="S99" s="50">
        <v>0</v>
      </c>
      <c r="T99" s="50">
        <v>0</v>
      </c>
      <c r="U99" s="50">
        <v>0</v>
      </c>
      <c r="V99" s="50" t="s">
        <v>32</v>
      </c>
      <c r="W99" s="50">
        <v>0.26100000000000001</v>
      </c>
      <c r="X99" s="50" t="s">
        <v>32</v>
      </c>
      <c r="Y99" s="50">
        <v>0</v>
      </c>
      <c r="Z99" s="50" t="s">
        <v>32</v>
      </c>
      <c r="AA99" s="50">
        <v>0</v>
      </c>
      <c r="AB99" s="50">
        <v>0</v>
      </c>
      <c r="AC99" s="50">
        <v>0</v>
      </c>
      <c r="AD99" s="50">
        <v>0</v>
      </c>
      <c r="AE99" s="50">
        <v>0.26100000000000001</v>
      </c>
      <c r="AF99" s="50">
        <v>0</v>
      </c>
      <c r="AG99" s="50">
        <v>0</v>
      </c>
      <c r="AH99" s="50">
        <v>0</v>
      </c>
      <c r="AI99" s="50">
        <v>0</v>
      </c>
      <c r="AJ99" s="50">
        <v>0</v>
      </c>
      <c r="AK99" s="50">
        <v>0</v>
      </c>
      <c r="AL99" s="50">
        <v>0</v>
      </c>
      <c r="AM99" s="50">
        <v>0</v>
      </c>
      <c r="AN99" s="50">
        <v>0</v>
      </c>
      <c r="AO99" s="50">
        <f t="shared" si="31"/>
        <v>0.26100000000000001</v>
      </c>
      <c r="AP99" s="50">
        <v>0</v>
      </c>
      <c r="AQ99" s="51" t="s">
        <v>81</v>
      </c>
      <c r="AS99" s="58"/>
      <c r="AT99" s="58"/>
    </row>
    <row r="100" spans="1:46" s="1" customFormat="1" ht="60" customHeight="1" x14ac:dyDescent="0.3">
      <c r="A100" s="47" t="s">
        <v>94</v>
      </c>
      <c r="B100" s="52" t="s">
        <v>262</v>
      </c>
      <c r="C100" s="49" t="s">
        <v>298</v>
      </c>
      <c r="D100" s="49" t="s">
        <v>84</v>
      </c>
      <c r="E100" s="49">
        <v>2025</v>
      </c>
      <c r="F100" s="49">
        <v>2025</v>
      </c>
      <c r="G100" s="49" t="s">
        <v>32</v>
      </c>
      <c r="H100" s="50">
        <v>0.30199999999999999</v>
      </c>
      <c r="I100" s="50">
        <v>0</v>
      </c>
      <c r="J100" s="50" t="s">
        <v>32</v>
      </c>
      <c r="K100" s="50">
        <v>0.30199999999999999</v>
      </c>
      <c r="L100" s="50">
        <v>0</v>
      </c>
      <c r="M100" s="50">
        <v>0.11</v>
      </c>
      <c r="N100" s="50">
        <v>0.153</v>
      </c>
      <c r="O100" s="50">
        <f t="shared" si="30"/>
        <v>3.9000000000000007E-2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 t="s">
        <v>32</v>
      </c>
      <c r="W100" s="50">
        <v>0.30199999999999999</v>
      </c>
      <c r="X100" s="50" t="s">
        <v>32</v>
      </c>
      <c r="Y100" s="50">
        <v>0</v>
      </c>
      <c r="Z100" s="50" t="s">
        <v>32</v>
      </c>
      <c r="AA100" s="50">
        <v>0</v>
      </c>
      <c r="AB100" s="50">
        <v>0</v>
      </c>
      <c r="AC100" s="50">
        <v>0</v>
      </c>
      <c r="AD100" s="50">
        <v>0</v>
      </c>
      <c r="AE100" s="50">
        <v>0.30199999999999999</v>
      </c>
      <c r="AF100" s="50">
        <v>0</v>
      </c>
      <c r="AG100" s="50">
        <v>0</v>
      </c>
      <c r="AH100" s="50">
        <v>0</v>
      </c>
      <c r="AI100" s="50">
        <v>0</v>
      </c>
      <c r="AJ100" s="50">
        <v>0</v>
      </c>
      <c r="AK100" s="50">
        <v>0</v>
      </c>
      <c r="AL100" s="50">
        <v>0</v>
      </c>
      <c r="AM100" s="50">
        <v>0</v>
      </c>
      <c r="AN100" s="50">
        <v>0</v>
      </c>
      <c r="AO100" s="50">
        <f t="shared" si="31"/>
        <v>0.30199999999999999</v>
      </c>
      <c r="AP100" s="50">
        <v>0</v>
      </c>
      <c r="AQ100" s="51" t="s">
        <v>81</v>
      </c>
      <c r="AS100" s="58"/>
      <c r="AT100" s="58"/>
    </row>
    <row r="101" spans="1:46" s="1" customFormat="1" ht="60" customHeight="1" x14ac:dyDescent="0.3">
      <c r="A101" s="47" t="s">
        <v>94</v>
      </c>
      <c r="B101" s="52" t="s">
        <v>300</v>
      </c>
      <c r="C101" s="49" t="s">
        <v>299</v>
      </c>
      <c r="D101" s="49" t="s">
        <v>84</v>
      </c>
      <c r="E101" s="49">
        <v>2025</v>
      </c>
      <c r="F101" s="49">
        <v>2025</v>
      </c>
      <c r="G101" s="49" t="s">
        <v>32</v>
      </c>
      <c r="H101" s="50">
        <v>0.53800000000000003</v>
      </c>
      <c r="I101" s="50">
        <v>0</v>
      </c>
      <c r="J101" s="50" t="s">
        <v>32</v>
      </c>
      <c r="K101" s="50">
        <v>0.53800000000000003</v>
      </c>
      <c r="L101" s="50">
        <v>0</v>
      </c>
      <c r="M101" s="50">
        <v>9.0999999999999998E-2</v>
      </c>
      <c r="N101" s="50">
        <v>0.41299999999999998</v>
      </c>
      <c r="O101" s="50">
        <f t="shared" si="30"/>
        <v>3.4000000000000086E-2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 t="s">
        <v>32</v>
      </c>
      <c r="W101" s="50">
        <v>0.53800000000000003</v>
      </c>
      <c r="X101" s="50" t="s">
        <v>32</v>
      </c>
      <c r="Y101" s="50">
        <v>0</v>
      </c>
      <c r="Z101" s="50" t="s">
        <v>32</v>
      </c>
      <c r="AA101" s="50">
        <v>0</v>
      </c>
      <c r="AB101" s="50">
        <v>0</v>
      </c>
      <c r="AC101" s="50">
        <v>0</v>
      </c>
      <c r="AD101" s="50">
        <v>0</v>
      </c>
      <c r="AE101" s="50">
        <v>0.53800000000000003</v>
      </c>
      <c r="AF101" s="50">
        <v>0</v>
      </c>
      <c r="AG101" s="50">
        <v>0</v>
      </c>
      <c r="AH101" s="50">
        <v>0</v>
      </c>
      <c r="AI101" s="50">
        <v>0</v>
      </c>
      <c r="AJ101" s="50">
        <v>0</v>
      </c>
      <c r="AK101" s="50">
        <v>0</v>
      </c>
      <c r="AL101" s="50">
        <v>0</v>
      </c>
      <c r="AM101" s="50">
        <v>0</v>
      </c>
      <c r="AN101" s="50">
        <v>0</v>
      </c>
      <c r="AO101" s="50">
        <f t="shared" si="31"/>
        <v>0.53800000000000003</v>
      </c>
      <c r="AP101" s="50">
        <v>0</v>
      </c>
      <c r="AQ101" s="51" t="s">
        <v>81</v>
      </c>
      <c r="AS101" s="58"/>
      <c r="AT101" s="58"/>
    </row>
    <row r="102" spans="1:46" s="1" customFormat="1" ht="60" customHeight="1" x14ac:dyDescent="0.3">
      <c r="A102" s="47" t="s">
        <v>94</v>
      </c>
      <c r="B102" s="52" t="s">
        <v>263</v>
      </c>
      <c r="C102" s="49" t="s">
        <v>301</v>
      </c>
      <c r="D102" s="49" t="s">
        <v>84</v>
      </c>
      <c r="E102" s="49">
        <v>2026</v>
      </c>
      <c r="F102" s="49">
        <v>2026</v>
      </c>
      <c r="G102" s="49" t="s">
        <v>32</v>
      </c>
      <c r="H102" s="50">
        <v>0.155</v>
      </c>
      <c r="I102" s="50">
        <v>0</v>
      </c>
      <c r="J102" s="50" t="s">
        <v>32</v>
      </c>
      <c r="K102" s="50">
        <v>0.155</v>
      </c>
      <c r="L102" s="50">
        <v>0</v>
      </c>
      <c r="M102" s="50">
        <v>4.7E-2</v>
      </c>
      <c r="N102" s="50">
        <v>8.4000000000000005E-2</v>
      </c>
      <c r="O102" s="50">
        <f t="shared" si="30"/>
        <v>2.3999999999999994E-2</v>
      </c>
      <c r="P102" s="50">
        <v>0</v>
      </c>
      <c r="Q102" s="50">
        <v>0</v>
      </c>
      <c r="R102" s="50">
        <v>0</v>
      </c>
      <c r="S102" s="50">
        <v>0</v>
      </c>
      <c r="T102" s="50">
        <v>0</v>
      </c>
      <c r="U102" s="50">
        <v>0</v>
      </c>
      <c r="V102" s="50" t="s">
        <v>32</v>
      </c>
      <c r="W102" s="50">
        <v>0.155</v>
      </c>
      <c r="X102" s="50" t="s">
        <v>32</v>
      </c>
      <c r="Y102" s="50">
        <v>0</v>
      </c>
      <c r="Z102" s="50" t="s">
        <v>32</v>
      </c>
      <c r="AA102" s="50">
        <v>0</v>
      </c>
      <c r="AB102" s="50">
        <v>0</v>
      </c>
      <c r="AC102" s="50">
        <v>0</v>
      </c>
      <c r="AD102" s="50">
        <v>0</v>
      </c>
      <c r="AE102" s="50">
        <v>0</v>
      </c>
      <c r="AF102" s="50">
        <v>0</v>
      </c>
      <c r="AG102" s="50">
        <v>0.155</v>
      </c>
      <c r="AH102" s="50">
        <v>0</v>
      </c>
      <c r="AI102" s="50">
        <v>0</v>
      </c>
      <c r="AJ102" s="50">
        <v>0</v>
      </c>
      <c r="AK102" s="50">
        <v>0</v>
      </c>
      <c r="AL102" s="50">
        <v>0</v>
      </c>
      <c r="AM102" s="50">
        <v>0</v>
      </c>
      <c r="AN102" s="50">
        <v>0</v>
      </c>
      <c r="AO102" s="50">
        <f t="shared" si="31"/>
        <v>0.155</v>
      </c>
      <c r="AP102" s="50">
        <v>0</v>
      </c>
      <c r="AQ102" s="51" t="s">
        <v>81</v>
      </c>
      <c r="AS102" s="58"/>
      <c r="AT102" s="58"/>
    </row>
    <row r="103" spans="1:46" s="1" customFormat="1" ht="60" customHeight="1" x14ac:dyDescent="0.3">
      <c r="A103" s="47" t="s">
        <v>94</v>
      </c>
      <c r="B103" s="52" t="s">
        <v>264</v>
      </c>
      <c r="C103" s="49" t="s">
        <v>302</v>
      </c>
      <c r="D103" s="49" t="s">
        <v>84</v>
      </c>
      <c r="E103" s="49">
        <v>2028</v>
      </c>
      <c r="F103" s="49">
        <v>2028</v>
      </c>
      <c r="G103" s="49" t="s">
        <v>32</v>
      </c>
      <c r="H103" s="50">
        <v>0.65700000000000003</v>
      </c>
      <c r="I103" s="50">
        <v>0</v>
      </c>
      <c r="J103" s="50" t="s">
        <v>32</v>
      </c>
      <c r="K103" s="50">
        <v>0.65700000000000003</v>
      </c>
      <c r="L103" s="50">
        <v>0</v>
      </c>
      <c r="M103" s="50">
        <v>0.221</v>
      </c>
      <c r="N103" s="50">
        <v>0.33600000000000002</v>
      </c>
      <c r="O103" s="50">
        <f t="shared" si="30"/>
        <v>0.10000000000000003</v>
      </c>
      <c r="P103" s="50">
        <v>0</v>
      </c>
      <c r="Q103" s="50">
        <v>0</v>
      </c>
      <c r="R103" s="50">
        <v>0</v>
      </c>
      <c r="S103" s="50">
        <v>0</v>
      </c>
      <c r="T103" s="50">
        <v>0</v>
      </c>
      <c r="U103" s="50">
        <v>0</v>
      </c>
      <c r="V103" s="50" t="s">
        <v>32</v>
      </c>
      <c r="W103" s="50">
        <v>0.65700000000000003</v>
      </c>
      <c r="X103" s="50" t="s">
        <v>32</v>
      </c>
      <c r="Y103" s="50">
        <v>0</v>
      </c>
      <c r="Z103" s="50" t="s">
        <v>32</v>
      </c>
      <c r="AA103" s="50">
        <v>0</v>
      </c>
      <c r="AB103" s="50">
        <v>0</v>
      </c>
      <c r="AC103" s="50">
        <v>0</v>
      </c>
      <c r="AD103" s="50">
        <v>0</v>
      </c>
      <c r="AE103" s="50">
        <v>0</v>
      </c>
      <c r="AF103" s="50">
        <v>0</v>
      </c>
      <c r="AG103" s="50">
        <v>0</v>
      </c>
      <c r="AH103" s="50">
        <v>0</v>
      </c>
      <c r="AI103" s="50">
        <v>0</v>
      </c>
      <c r="AJ103" s="50">
        <v>0</v>
      </c>
      <c r="AK103" s="50">
        <v>0.65700000000000003</v>
      </c>
      <c r="AL103" s="50">
        <v>0</v>
      </c>
      <c r="AM103" s="50">
        <v>0</v>
      </c>
      <c r="AN103" s="50">
        <v>0</v>
      </c>
      <c r="AO103" s="50">
        <f t="shared" si="31"/>
        <v>0.65700000000000003</v>
      </c>
      <c r="AP103" s="50">
        <v>0</v>
      </c>
      <c r="AQ103" s="51" t="s">
        <v>81</v>
      </c>
      <c r="AS103" s="58"/>
      <c r="AT103" s="58"/>
    </row>
    <row r="104" spans="1:46" s="1" customFormat="1" ht="60" customHeight="1" x14ac:dyDescent="0.3">
      <c r="A104" s="47" t="s">
        <v>109</v>
      </c>
      <c r="B104" s="52" t="s">
        <v>110</v>
      </c>
      <c r="C104" s="49" t="s">
        <v>35</v>
      </c>
      <c r="D104" s="49" t="s">
        <v>32</v>
      </c>
      <c r="E104" s="49" t="s">
        <v>32</v>
      </c>
      <c r="F104" s="49" t="s">
        <v>32</v>
      </c>
      <c r="G104" s="49" t="s">
        <v>32</v>
      </c>
      <c r="H104" s="50" t="s">
        <v>32</v>
      </c>
      <c r="I104" s="50" t="s">
        <v>32</v>
      </c>
      <c r="J104" s="50" t="s">
        <v>32</v>
      </c>
      <c r="K104" s="50" t="s">
        <v>32</v>
      </c>
      <c r="L104" s="50" t="s">
        <v>32</v>
      </c>
      <c r="M104" s="50" t="s">
        <v>32</v>
      </c>
      <c r="N104" s="50" t="s">
        <v>32</v>
      </c>
      <c r="O104" s="50" t="s">
        <v>32</v>
      </c>
      <c r="P104" s="50" t="s">
        <v>32</v>
      </c>
      <c r="Q104" s="50" t="s">
        <v>32</v>
      </c>
      <c r="R104" s="50" t="s">
        <v>32</v>
      </c>
      <c r="S104" s="50" t="s">
        <v>32</v>
      </c>
      <c r="T104" s="50" t="s">
        <v>32</v>
      </c>
      <c r="U104" s="50" t="s">
        <v>32</v>
      </c>
      <c r="V104" s="50" t="s">
        <v>32</v>
      </c>
      <c r="W104" s="50" t="s">
        <v>32</v>
      </c>
      <c r="X104" s="50" t="s">
        <v>32</v>
      </c>
      <c r="Y104" s="50" t="s">
        <v>32</v>
      </c>
      <c r="Z104" s="50" t="s">
        <v>32</v>
      </c>
      <c r="AA104" s="50" t="s">
        <v>32</v>
      </c>
      <c r="AB104" s="50" t="s">
        <v>32</v>
      </c>
      <c r="AC104" s="50" t="s">
        <v>32</v>
      </c>
      <c r="AD104" s="50" t="s">
        <v>32</v>
      </c>
      <c r="AE104" s="50" t="s">
        <v>32</v>
      </c>
      <c r="AF104" s="50" t="s">
        <v>32</v>
      </c>
      <c r="AG104" s="50" t="s">
        <v>32</v>
      </c>
      <c r="AH104" s="50" t="s">
        <v>32</v>
      </c>
      <c r="AI104" s="50" t="s">
        <v>32</v>
      </c>
      <c r="AJ104" s="50" t="s">
        <v>32</v>
      </c>
      <c r="AK104" s="50" t="s">
        <v>32</v>
      </c>
      <c r="AL104" s="50" t="s">
        <v>32</v>
      </c>
      <c r="AM104" s="50" t="s">
        <v>32</v>
      </c>
      <c r="AN104" s="50" t="s">
        <v>32</v>
      </c>
      <c r="AO104" s="50" t="s">
        <v>32</v>
      </c>
      <c r="AP104" s="50" t="s">
        <v>32</v>
      </c>
      <c r="AQ104" s="51" t="s">
        <v>81</v>
      </c>
      <c r="AS104" s="58"/>
      <c r="AT104" s="58"/>
    </row>
    <row r="105" spans="1:46" s="1" customFormat="1" ht="59.25" customHeight="1" x14ac:dyDescent="0.3">
      <c r="A105" s="47" t="s">
        <v>111</v>
      </c>
      <c r="B105" s="52" t="s">
        <v>112</v>
      </c>
      <c r="C105" s="49" t="s">
        <v>35</v>
      </c>
      <c r="D105" s="49" t="s">
        <v>32</v>
      </c>
      <c r="E105" s="49" t="s">
        <v>32</v>
      </c>
      <c r="F105" s="49" t="s">
        <v>32</v>
      </c>
      <c r="G105" s="49" t="s">
        <v>32</v>
      </c>
      <c r="H105" s="50">
        <f t="shared" ref="H105:Z105" si="32">H110</f>
        <v>62.997</v>
      </c>
      <c r="I105" s="50">
        <f t="shared" ref="I105" si="33">I110</f>
        <v>5.7910000000000004</v>
      </c>
      <c r="J105" s="50" t="s">
        <v>32</v>
      </c>
      <c r="K105" s="50">
        <f t="shared" ref="K105:U105" si="34">K110</f>
        <v>62.997</v>
      </c>
      <c r="L105" s="50">
        <f t="shared" si="34"/>
        <v>0</v>
      </c>
      <c r="M105" s="50">
        <f t="shared" si="34"/>
        <v>0</v>
      </c>
      <c r="N105" s="50">
        <f t="shared" si="34"/>
        <v>62.997</v>
      </c>
      <c r="O105" s="50">
        <f t="shared" si="34"/>
        <v>0</v>
      </c>
      <c r="P105" s="50">
        <f t="shared" si="34"/>
        <v>5.7910000000000004</v>
      </c>
      <c r="Q105" s="50">
        <f t="shared" si="34"/>
        <v>0</v>
      </c>
      <c r="R105" s="50">
        <f t="shared" si="34"/>
        <v>0</v>
      </c>
      <c r="S105" s="50">
        <f t="shared" si="34"/>
        <v>5.7910000000000004</v>
      </c>
      <c r="T105" s="50">
        <f t="shared" si="34"/>
        <v>0</v>
      </c>
      <c r="U105" s="50">
        <f t="shared" si="34"/>
        <v>5.2549999999999999</v>
      </c>
      <c r="V105" s="50">
        <f t="shared" si="32"/>
        <v>0</v>
      </c>
      <c r="W105" s="50">
        <f t="shared" ref="W105" si="35">W110</f>
        <v>62.997</v>
      </c>
      <c r="X105" s="50" t="str">
        <f t="shared" si="32"/>
        <v>нд</v>
      </c>
      <c r="Y105" s="50">
        <f t="shared" ref="Y105" si="36">Y110</f>
        <v>5.7910000000000004</v>
      </c>
      <c r="Z105" s="50" t="str">
        <f t="shared" si="32"/>
        <v>нд</v>
      </c>
      <c r="AA105" s="50">
        <f t="shared" ref="AA105:AP105" si="37">AA110</f>
        <v>5.2549999999999999</v>
      </c>
      <c r="AB105" s="50">
        <f t="shared" si="37"/>
        <v>7.5270000000000001</v>
      </c>
      <c r="AC105" s="50">
        <f t="shared" si="37"/>
        <v>7.82</v>
      </c>
      <c r="AD105" s="50">
        <f t="shared" si="37"/>
        <v>5.7910000000000004</v>
      </c>
      <c r="AE105" s="50">
        <f t="shared" si="37"/>
        <v>7.0620000000000003</v>
      </c>
      <c r="AF105" s="50">
        <f t="shared" si="37"/>
        <v>0</v>
      </c>
      <c r="AG105" s="50">
        <f t="shared" si="37"/>
        <v>14.35</v>
      </c>
      <c r="AH105" s="50">
        <f t="shared" si="37"/>
        <v>0</v>
      </c>
      <c r="AI105" s="50">
        <f t="shared" si="37"/>
        <v>17.039000000000001</v>
      </c>
      <c r="AJ105" s="50">
        <f t="shared" si="37"/>
        <v>0</v>
      </c>
      <c r="AK105" s="50">
        <f t="shared" si="37"/>
        <v>8.8759999999999994</v>
      </c>
      <c r="AL105" s="50">
        <f t="shared" si="37"/>
        <v>0</v>
      </c>
      <c r="AM105" s="50">
        <f t="shared" si="37"/>
        <v>7.85</v>
      </c>
      <c r="AN105" s="50">
        <f t="shared" si="37"/>
        <v>0</v>
      </c>
      <c r="AO105" s="50">
        <f t="shared" si="37"/>
        <v>62.997</v>
      </c>
      <c r="AP105" s="50">
        <f t="shared" si="37"/>
        <v>5.7910000000000004</v>
      </c>
      <c r="AQ105" s="51" t="s">
        <v>123</v>
      </c>
      <c r="AS105" s="58"/>
      <c r="AT105" s="58"/>
    </row>
    <row r="106" spans="1:46" s="1" customFormat="1" ht="52.2" customHeight="1" x14ac:dyDescent="0.3">
      <c r="A106" s="47" t="s">
        <v>113</v>
      </c>
      <c r="B106" s="52" t="s">
        <v>114</v>
      </c>
      <c r="C106" s="49" t="s">
        <v>35</v>
      </c>
      <c r="D106" s="49" t="s">
        <v>32</v>
      </c>
      <c r="E106" s="49" t="s">
        <v>32</v>
      </c>
      <c r="F106" s="49" t="s">
        <v>32</v>
      </c>
      <c r="G106" s="49" t="s">
        <v>32</v>
      </c>
      <c r="H106" s="50" t="s">
        <v>32</v>
      </c>
      <c r="I106" s="50" t="s">
        <v>32</v>
      </c>
      <c r="J106" s="50" t="s">
        <v>32</v>
      </c>
      <c r="K106" s="50" t="s">
        <v>32</v>
      </c>
      <c r="L106" s="50" t="s">
        <v>32</v>
      </c>
      <c r="M106" s="50" t="s">
        <v>32</v>
      </c>
      <c r="N106" s="50" t="s">
        <v>32</v>
      </c>
      <c r="O106" s="50" t="s">
        <v>32</v>
      </c>
      <c r="P106" s="50" t="s">
        <v>32</v>
      </c>
      <c r="Q106" s="50" t="s">
        <v>32</v>
      </c>
      <c r="R106" s="50" t="s">
        <v>32</v>
      </c>
      <c r="S106" s="50" t="s">
        <v>32</v>
      </c>
      <c r="T106" s="50" t="s">
        <v>32</v>
      </c>
      <c r="U106" s="50" t="s">
        <v>32</v>
      </c>
      <c r="V106" s="50" t="s">
        <v>32</v>
      </c>
      <c r="W106" s="50" t="s">
        <v>32</v>
      </c>
      <c r="X106" s="50" t="s">
        <v>32</v>
      </c>
      <c r="Y106" s="50" t="s">
        <v>32</v>
      </c>
      <c r="Z106" s="50" t="s">
        <v>32</v>
      </c>
      <c r="AA106" s="50" t="s">
        <v>32</v>
      </c>
      <c r="AB106" s="50" t="s">
        <v>32</v>
      </c>
      <c r="AC106" s="50" t="s">
        <v>32</v>
      </c>
      <c r="AD106" s="50" t="s">
        <v>32</v>
      </c>
      <c r="AE106" s="50" t="s">
        <v>32</v>
      </c>
      <c r="AF106" s="50" t="s">
        <v>32</v>
      </c>
      <c r="AG106" s="50" t="s">
        <v>32</v>
      </c>
      <c r="AH106" s="50" t="s">
        <v>32</v>
      </c>
      <c r="AI106" s="50" t="s">
        <v>32</v>
      </c>
      <c r="AJ106" s="50" t="s">
        <v>32</v>
      </c>
      <c r="AK106" s="50" t="s">
        <v>32</v>
      </c>
      <c r="AL106" s="50" t="s">
        <v>32</v>
      </c>
      <c r="AM106" s="50" t="s">
        <v>32</v>
      </c>
      <c r="AN106" s="50" t="s">
        <v>32</v>
      </c>
      <c r="AO106" s="50" t="s">
        <v>32</v>
      </c>
      <c r="AP106" s="50" t="s">
        <v>32</v>
      </c>
      <c r="AQ106" s="49" t="s">
        <v>32</v>
      </c>
      <c r="AS106" s="58"/>
      <c r="AT106" s="58"/>
    </row>
    <row r="107" spans="1:46" s="1" customFormat="1" ht="52.2" customHeight="1" x14ac:dyDescent="0.3">
      <c r="A107" s="47" t="s">
        <v>115</v>
      </c>
      <c r="B107" s="52" t="s">
        <v>116</v>
      </c>
      <c r="C107" s="49" t="s">
        <v>35</v>
      </c>
      <c r="D107" s="49" t="s">
        <v>32</v>
      </c>
      <c r="E107" s="49" t="s">
        <v>32</v>
      </c>
      <c r="F107" s="49" t="s">
        <v>32</v>
      </c>
      <c r="G107" s="49" t="s">
        <v>32</v>
      </c>
      <c r="H107" s="49" t="s">
        <v>32</v>
      </c>
      <c r="I107" s="49" t="s">
        <v>32</v>
      </c>
      <c r="J107" s="49" t="s">
        <v>32</v>
      </c>
      <c r="K107" s="49" t="s">
        <v>32</v>
      </c>
      <c r="L107" s="49" t="s">
        <v>32</v>
      </c>
      <c r="M107" s="49" t="s">
        <v>32</v>
      </c>
      <c r="N107" s="49" t="s">
        <v>32</v>
      </c>
      <c r="O107" s="49" t="s">
        <v>32</v>
      </c>
      <c r="P107" s="49" t="s">
        <v>32</v>
      </c>
      <c r="Q107" s="49" t="s">
        <v>32</v>
      </c>
      <c r="R107" s="49" t="s">
        <v>32</v>
      </c>
      <c r="S107" s="49" t="s">
        <v>32</v>
      </c>
      <c r="T107" s="49" t="s">
        <v>32</v>
      </c>
      <c r="U107" s="49" t="s">
        <v>32</v>
      </c>
      <c r="V107" s="49" t="s">
        <v>32</v>
      </c>
      <c r="W107" s="49" t="s">
        <v>32</v>
      </c>
      <c r="X107" s="49" t="s">
        <v>32</v>
      </c>
      <c r="Y107" s="49" t="s">
        <v>32</v>
      </c>
      <c r="Z107" s="49" t="s">
        <v>32</v>
      </c>
      <c r="AA107" s="49" t="s">
        <v>32</v>
      </c>
      <c r="AB107" s="49" t="s">
        <v>32</v>
      </c>
      <c r="AC107" s="49" t="s">
        <v>32</v>
      </c>
      <c r="AD107" s="49" t="s">
        <v>32</v>
      </c>
      <c r="AE107" s="49" t="s">
        <v>32</v>
      </c>
      <c r="AF107" s="49" t="s">
        <v>32</v>
      </c>
      <c r="AG107" s="49" t="s">
        <v>32</v>
      </c>
      <c r="AH107" s="49" t="s">
        <v>32</v>
      </c>
      <c r="AI107" s="49" t="s">
        <v>32</v>
      </c>
      <c r="AJ107" s="49" t="s">
        <v>32</v>
      </c>
      <c r="AK107" s="49" t="s">
        <v>32</v>
      </c>
      <c r="AL107" s="49" t="s">
        <v>32</v>
      </c>
      <c r="AM107" s="49" t="s">
        <v>32</v>
      </c>
      <c r="AN107" s="49" t="s">
        <v>32</v>
      </c>
      <c r="AO107" s="49" t="s">
        <v>32</v>
      </c>
      <c r="AP107" s="49" t="s">
        <v>32</v>
      </c>
      <c r="AQ107" s="49" t="s">
        <v>32</v>
      </c>
      <c r="AS107" s="58"/>
      <c r="AT107" s="58"/>
    </row>
    <row r="108" spans="1:46" s="1" customFormat="1" ht="52.2" customHeight="1" x14ac:dyDescent="0.3">
      <c r="A108" s="47" t="s">
        <v>117</v>
      </c>
      <c r="B108" s="52" t="s">
        <v>118</v>
      </c>
      <c r="C108" s="49" t="s">
        <v>35</v>
      </c>
      <c r="D108" s="49" t="s">
        <v>32</v>
      </c>
      <c r="E108" s="49" t="s">
        <v>32</v>
      </c>
      <c r="F108" s="49" t="s">
        <v>32</v>
      </c>
      <c r="G108" s="49" t="s">
        <v>32</v>
      </c>
      <c r="H108" s="50" t="s">
        <v>32</v>
      </c>
      <c r="I108" s="50" t="s">
        <v>32</v>
      </c>
      <c r="J108" s="50" t="s">
        <v>32</v>
      </c>
      <c r="K108" s="50" t="s">
        <v>32</v>
      </c>
      <c r="L108" s="50" t="s">
        <v>32</v>
      </c>
      <c r="M108" s="50" t="s">
        <v>32</v>
      </c>
      <c r="N108" s="50" t="s">
        <v>32</v>
      </c>
      <c r="O108" s="50" t="s">
        <v>32</v>
      </c>
      <c r="P108" s="50" t="s">
        <v>32</v>
      </c>
      <c r="Q108" s="50" t="s">
        <v>32</v>
      </c>
      <c r="R108" s="50" t="s">
        <v>32</v>
      </c>
      <c r="S108" s="50" t="s">
        <v>32</v>
      </c>
      <c r="T108" s="50" t="s">
        <v>32</v>
      </c>
      <c r="U108" s="50" t="s">
        <v>32</v>
      </c>
      <c r="V108" s="50" t="s">
        <v>32</v>
      </c>
      <c r="W108" s="50" t="s">
        <v>32</v>
      </c>
      <c r="X108" s="50" t="s">
        <v>32</v>
      </c>
      <c r="Y108" s="50" t="s">
        <v>32</v>
      </c>
      <c r="Z108" s="50" t="s">
        <v>32</v>
      </c>
      <c r="AA108" s="50" t="s">
        <v>32</v>
      </c>
      <c r="AB108" s="50" t="s">
        <v>32</v>
      </c>
      <c r="AC108" s="50" t="s">
        <v>32</v>
      </c>
      <c r="AD108" s="50" t="s">
        <v>32</v>
      </c>
      <c r="AE108" s="50" t="s">
        <v>32</v>
      </c>
      <c r="AF108" s="50" t="s">
        <v>32</v>
      </c>
      <c r="AG108" s="50" t="s">
        <v>32</v>
      </c>
      <c r="AH108" s="50" t="s">
        <v>32</v>
      </c>
      <c r="AI108" s="50" t="s">
        <v>32</v>
      </c>
      <c r="AJ108" s="50" t="s">
        <v>32</v>
      </c>
      <c r="AK108" s="50" t="s">
        <v>32</v>
      </c>
      <c r="AL108" s="50" t="s">
        <v>32</v>
      </c>
      <c r="AM108" s="50" t="s">
        <v>32</v>
      </c>
      <c r="AN108" s="50" t="s">
        <v>32</v>
      </c>
      <c r="AO108" s="50" t="s">
        <v>32</v>
      </c>
      <c r="AP108" s="50" t="s">
        <v>32</v>
      </c>
      <c r="AQ108" s="49" t="s">
        <v>32</v>
      </c>
      <c r="AS108" s="58"/>
      <c r="AT108" s="58"/>
    </row>
    <row r="109" spans="1:46" s="1" customFormat="1" ht="52.2" customHeight="1" x14ac:dyDescent="0.3">
      <c r="A109" s="47" t="s">
        <v>119</v>
      </c>
      <c r="B109" s="52" t="s">
        <v>120</v>
      </c>
      <c r="C109" s="49" t="s">
        <v>35</v>
      </c>
      <c r="D109" s="49" t="s">
        <v>32</v>
      </c>
      <c r="E109" s="49" t="s">
        <v>32</v>
      </c>
      <c r="F109" s="49" t="s">
        <v>32</v>
      </c>
      <c r="G109" s="49" t="s">
        <v>32</v>
      </c>
      <c r="H109" s="50" t="s">
        <v>32</v>
      </c>
      <c r="I109" s="50" t="s">
        <v>32</v>
      </c>
      <c r="J109" s="50" t="s">
        <v>32</v>
      </c>
      <c r="K109" s="50" t="s">
        <v>32</v>
      </c>
      <c r="L109" s="50" t="s">
        <v>32</v>
      </c>
      <c r="M109" s="50" t="s">
        <v>32</v>
      </c>
      <c r="N109" s="50" t="s">
        <v>32</v>
      </c>
      <c r="O109" s="50" t="s">
        <v>32</v>
      </c>
      <c r="P109" s="50" t="s">
        <v>32</v>
      </c>
      <c r="Q109" s="50" t="s">
        <v>32</v>
      </c>
      <c r="R109" s="50" t="s">
        <v>32</v>
      </c>
      <c r="S109" s="50" t="s">
        <v>32</v>
      </c>
      <c r="T109" s="50" t="s">
        <v>32</v>
      </c>
      <c r="U109" s="50" t="s">
        <v>32</v>
      </c>
      <c r="V109" s="50" t="s">
        <v>32</v>
      </c>
      <c r="W109" s="50" t="s">
        <v>32</v>
      </c>
      <c r="X109" s="50" t="s">
        <v>32</v>
      </c>
      <c r="Y109" s="50" t="s">
        <v>32</v>
      </c>
      <c r="Z109" s="50" t="s">
        <v>32</v>
      </c>
      <c r="AA109" s="50" t="s">
        <v>32</v>
      </c>
      <c r="AB109" s="50" t="s">
        <v>32</v>
      </c>
      <c r="AC109" s="50" t="s">
        <v>32</v>
      </c>
      <c r="AD109" s="50" t="s">
        <v>32</v>
      </c>
      <c r="AE109" s="50" t="s">
        <v>32</v>
      </c>
      <c r="AF109" s="50" t="s">
        <v>32</v>
      </c>
      <c r="AG109" s="50" t="s">
        <v>32</v>
      </c>
      <c r="AH109" s="50" t="s">
        <v>32</v>
      </c>
      <c r="AI109" s="50" t="s">
        <v>32</v>
      </c>
      <c r="AJ109" s="50" t="s">
        <v>32</v>
      </c>
      <c r="AK109" s="50" t="s">
        <v>32</v>
      </c>
      <c r="AL109" s="50" t="s">
        <v>32</v>
      </c>
      <c r="AM109" s="50" t="s">
        <v>32</v>
      </c>
      <c r="AN109" s="50" t="s">
        <v>32</v>
      </c>
      <c r="AO109" s="50" t="s">
        <v>32</v>
      </c>
      <c r="AP109" s="50" t="s">
        <v>32</v>
      </c>
      <c r="AQ109" s="49" t="s">
        <v>32</v>
      </c>
      <c r="AS109" s="58"/>
      <c r="AT109" s="58"/>
    </row>
    <row r="110" spans="1:46" s="1" customFormat="1" ht="62.4" x14ac:dyDescent="0.3">
      <c r="A110" s="47" t="s">
        <v>121</v>
      </c>
      <c r="B110" s="52" t="s">
        <v>122</v>
      </c>
      <c r="C110" s="49" t="s">
        <v>35</v>
      </c>
      <c r="D110" s="49" t="s">
        <v>32</v>
      </c>
      <c r="E110" s="49" t="s">
        <v>32</v>
      </c>
      <c r="F110" s="49" t="s">
        <v>32</v>
      </c>
      <c r="G110" s="49" t="s">
        <v>32</v>
      </c>
      <c r="H110" s="50">
        <f>SUM(H111:H117)</f>
        <v>62.997</v>
      </c>
      <c r="I110" s="50">
        <f>SUM(I111:I117)</f>
        <v>5.7910000000000004</v>
      </c>
      <c r="J110" s="50" t="s">
        <v>32</v>
      </c>
      <c r="K110" s="50">
        <f t="shared" ref="K110:W110" si="38">SUM(K111:K117)</f>
        <v>62.997</v>
      </c>
      <c r="L110" s="50">
        <f t="shared" si="38"/>
        <v>0</v>
      </c>
      <c r="M110" s="50">
        <f t="shared" si="38"/>
        <v>0</v>
      </c>
      <c r="N110" s="50">
        <f t="shared" si="38"/>
        <v>62.997</v>
      </c>
      <c r="O110" s="50">
        <f t="shared" si="38"/>
        <v>0</v>
      </c>
      <c r="P110" s="50">
        <f t="shared" si="38"/>
        <v>5.7910000000000004</v>
      </c>
      <c r="Q110" s="50">
        <f t="shared" si="38"/>
        <v>0</v>
      </c>
      <c r="R110" s="50">
        <f t="shared" si="38"/>
        <v>0</v>
      </c>
      <c r="S110" s="50">
        <f t="shared" si="38"/>
        <v>5.7910000000000004</v>
      </c>
      <c r="T110" s="50">
        <f t="shared" si="38"/>
        <v>0</v>
      </c>
      <c r="U110" s="50">
        <f t="shared" si="38"/>
        <v>5.2549999999999999</v>
      </c>
      <c r="V110" s="50">
        <f t="shared" si="38"/>
        <v>0</v>
      </c>
      <c r="W110" s="50">
        <f t="shared" si="38"/>
        <v>62.997</v>
      </c>
      <c r="X110" s="50" t="s">
        <v>32</v>
      </c>
      <c r="Y110" s="50">
        <f>SUM(Y111:Y117)</f>
        <v>5.7910000000000004</v>
      </c>
      <c r="Z110" s="50" t="s">
        <v>32</v>
      </c>
      <c r="AA110" s="50">
        <f t="shared" ref="AA110:AP110" si="39">SUM(AA111:AA117)</f>
        <v>5.2549999999999999</v>
      </c>
      <c r="AB110" s="50">
        <f t="shared" si="39"/>
        <v>7.5270000000000001</v>
      </c>
      <c r="AC110" s="50">
        <f t="shared" si="39"/>
        <v>7.82</v>
      </c>
      <c r="AD110" s="50">
        <f t="shared" si="39"/>
        <v>5.7910000000000004</v>
      </c>
      <c r="AE110" s="50">
        <f t="shared" si="39"/>
        <v>7.0620000000000003</v>
      </c>
      <c r="AF110" s="50">
        <f t="shared" si="39"/>
        <v>0</v>
      </c>
      <c r="AG110" s="50">
        <f t="shared" si="39"/>
        <v>14.35</v>
      </c>
      <c r="AH110" s="50">
        <f t="shared" si="39"/>
        <v>0</v>
      </c>
      <c r="AI110" s="50">
        <f t="shared" si="39"/>
        <v>17.039000000000001</v>
      </c>
      <c r="AJ110" s="50">
        <f t="shared" si="39"/>
        <v>0</v>
      </c>
      <c r="AK110" s="50">
        <f t="shared" si="39"/>
        <v>8.8759999999999994</v>
      </c>
      <c r="AL110" s="50">
        <f t="shared" si="39"/>
        <v>0</v>
      </c>
      <c r="AM110" s="50">
        <f t="shared" si="39"/>
        <v>7.85</v>
      </c>
      <c r="AN110" s="50">
        <f t="shared" si="39"/>
        <v>0</v>
      </c>
      <c r="AO110" s="50">
        <f t="shared" si="39"/>
        <v>62.997</v>
      </c>
      <c r="AP110" s="50">
        <f t="shared" si="39"/>
        <v>5.7910000000000004</v>
      </c>
      <c r="AQ110" s="65" t="s">
        <v>123</v>
      </c>
      <c r="AS110" s="58"/>
      <c r="AT110" s="58"/>
    </row>
    <row r="111" spans="1:46" s="1" customFormat="1" ht="51.75" customHeight="1" x14ac:dyDescent="0.3">
      <c r="A111" s="47" t="s">
        <v>121</v>
      </c>
      <c r="B111" s="52" t="s">
        <v>154</v>
      </c>
      <c r="C111" s="49" t="s">
        <v>124</v>
      </c>
      <c r="D111" s="49" t="s">
        <v>84</v>
      </c>
      <c r="E111" s="49">
        <v>2023</v>
      </c>
      <c r="F111" s="49">
        <v>2023</v>
      </c>
      <c r="G111" s="49" t="s">
        <v>32</v>
      </c>
      <c r="H111" s="50">
        <v>0</v>
      </c>
      <c r="I111" s="66">
        <v>0</v>
      </c>
      <c r="J111" s="50" t="s">
        <v>32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66">
        <v>0</v>
      </c>
      <c r="Q111" s="50">
        <v>0</v>
      </c>
      <c r="R111" s="50">
        <v>0</v>
      </c>
      <c r="S111" s="66">
        <v>0</v>
      </c>
      <c r="T111" s="50">
        <v>0</v>
      </c>
      <c r="U111" s="50">
        <v>5.2549999999999999</v>
      </c>
      <c r="V111" s="50" t="s">
        <v>32</v>
      </c>
      <c r="W111" s="50">
        <v>0</v>
      </c>
      <c r="X111" s="50" t="s">
        <v>32</v>
      </c>
      <c r="Y111" s="66">
        <v>0</v>
      </c>
      <c r="Z111" s="50" t="s">
        <v>32</v>
      </c>
      <c r="AA111" s="50">
        <v>5.2549999999999999</v>
      </c>
      <c r="AB111" s="50">
        <v>7.5270000000000001</v>
      </c>
      <c r="AC111" s="50">
        <v>0</v>
      </c>
      <c r="AD111" s="66">
        <v>0</v>
      </c>
      <c r="AE111" s="67">
        <v>0</v>
      </c>
      <c r="AF111" s="67">
        <v>0</v>
      </c>
      <c r="AG111" s="67">
        <v>0</v>
      </c>
      <c r="AH111" s="67">
        <v>0</v>
      </c>
      <c r="AI111" s="67">
        <v>0</v>
      </c>
      <c r="AJ111" s="67">
        <v>0</v>
      </c>
      <c r="AK111" s="67">
        <v>0</v>
      </c>
      <c r="AL111" s="67">
        <v>0</v>
      </c>
      <c r="AM111" s="67">
        <v>0</v>
      </c>
      <c r="AN111" s="67">
        <v>0</v>
      </c>
      <c r="AO111" s="67">
        <f t="shared" ref="AO111:AO117" si="40">AC111+AE111+AG111+AI111+AK111+AM111</f>
        <v>0</v>
      </c>
      <c r="AP111" s="67">
        <f t="shared" ref="AP111:AP117" si="41">AD111+AF111+AH111+AJ111+AL111+AN111</f>
        <v>0</v>
      </c>
      <c r="AQ111" s="51" t="s">
        <v>123</v>
      </c>
      <c r="AS111" s="58"/>
      <c r="AT111" s="58"/>
    </row>
    <row r="112" spans="1:46" s="1" customFormat="1" ht="60.75" customHeight="1" x14ac:dyDescent="0.3">
      <c r="A112" s="47" t="s">
        <v>121</v>
      </c>
      <c r="B112" s="52" t="s">
        <v>154</v>
      </c>
      <c r="C112" s="49" t="s">
        <v>125</v>
      </c>
      <c r="D112" s="49" t="s">
        <v>84</v>
      </c>
      <c r="E112" s="49">
        <v>2024</v>
      </c>
      <c r="F112" s="49">
        <v>2024</v>
      </c>
      <c r="G112" s="49">
        <v>2024</v>
      </c>
      <c r="H112" s="50">
        <v>7.82</v>
      </c>
      <c r="I112" s="50">
        <v>5.7910000000000004</v>
      </c>
      <c r="J112" s="50" t="s">
        <v>32</v>
      </c>
      <c r="K112" s="50">
        <v>7.82</v>
      </c>
      <c r="L112" s="50">
        <v>0</v>
      </c>
      <c r="M112" s="50">
        <v>0</v>
      </c>
      <c r="N112" s="50">
        <v>7.82</v>
      </c>
      <c r="O112" s="50">
        <v>0</v>
      </c>
      <c r="P112" s="50">
        <v>5.7910000000000004</v>
      </c>
      <c r="Q112" s="50">
        <v>0</v>
      </c>
      <c r="R112" s="50">
        <v>0</v>
      </c>
      <c r="S112" s="50">
        <v>5.7910000000000004</v>
      </c>
      <c r="T112" s="50">
        <f t="shared" ref="T112" si="42">P112-Q112-R112-S112</f>
        <v>0</v>
      </c>
      <c r="U112" s="50">
        <v>0</v>
      </c>
      <c r="V112" s="50" t="s">
        <v>32</v>
      </c>
      <c r="W112" s="50">
        <v>7.82</v>
      </c>
      <c r="X112" s="50" t="s">
        <v>32</v>
      </c>
      <c r="Y112" s="50">
        <v>5.7910000000000004</v>
      </c>
      <c r="Z112" s="50" t="s">
        <v>32</v>
      </c>
      <c r="AA112" s="50">
        <v>0</v>
      </c>
      <c r="AB112" s="50">
        <v>0</v>
      </c>
      <c r="AC112" s="50">
        <v>7.82</v>
      </c>
      <c r="AD112" s="50">
        <v>5.7910000000000004</v>
      </c>
      <c r="AE112" s="50">
        <v>0</v>
      </c>
      <c r="AF112" s="50">
        <v>0</v>
      </c>
      <c r="AG112" s="50">
        <v>0</v>
      </c>
      <c r="AH112" s="50">
        <v>0</v>
      </c>
      <c r="AI112" s="50">
        <v>0</v>
      </c>
      <c r="AJ112" s="50">
        <v>0</v>
      </c>
      <c r="AK112" s="50">
        <v>0</v>
      </c>
      <c r="AL112" s="50">
        <v>0</v>
      </c>
      <c r="AM112" s="50">
        <v>0</v>
      </c>
      <c r="AN112" s="50">
        <v>0</v>
      </c>
      <c r="AO112" s="50">
        <f t="shared" si="40"/>
        <v>7.82</v>
      </c>
      <c r="AP112" s="50">
        <f t="shared" si="41"/>
        <v>5.7910000000000004</v>
      </c>
      <c r="AQ112" s="51" t="s">
        <v>123</v>
      </c>
      <c r="AS112" s="58"/>
      <c r="AT112" s="58"/>
    </row>
    <row r="113" spans="1:46" s="1" customFormat="1" ht="60.75" customHeight="1" x14ac:dyDescent="0.3">
      <c r="A113" s="47" t="s">
        <v>121</v>
      </c>
      <c r="B113" s="52" t="s">
        <v>154</v>
      </c>
      <c r="C113" s="49" t="s">
        <v>303</v>
      </c>
      <c r="D113" s="49" t="s">
        <v>84</v>
      </c>
      <c r="E113" s="49">
        <v>2025</v>
      </c>
      <c r="F113" s="49">
        <v>2025</v>
      </c>
      <c r="G113" s="49" t="s">
        <v>32</v>
      </c>
      <c r="H113" s="50">
        <v>7.0620000000000003</v>
      </c>
      <c r="I113" s="50">
        <v>0</v>
      </c>
      <c r="J113" s="50" t="s">
        <v>32</v>
      </c>
      <c r="K113" s="50">
        <v>7.0620000000000003</v>
      </c>
      <c r="L113" s="50">
        <v>0</v>
      </c>
      <c r="M113" s="50">
        <v>0</v>
      </c>
      <c r="N113" s="50">
        <v>7.0620000000000003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 t="s">
        <v>32</v>
      </c>
      <c r="W113" s="50">
        <v>7.0620000000000003</v>
      </c>
      <c r="X113" s="50" t="s">
        <v>32</v>
      </c>
      <c r="Y113" s="50">
        <v>0</v>
      </c>
      <c r="Z113" s="50" t="s">
        <v>32</v>
      </c>
      <c r="AA113" s="50">
        <v>0</v>
      </c>
      <c r="AB113" s="50">
        <v>0</v>
      </c>
      <c r="AC113" s="50">
        <v>0</v>
      </c>
      <c r="AD113" s="50">
        <v>0</v>
      </c>
      <c r="AE113" s="50">
        <v>7.0620000000000003</v>
      </c>
      <c r="AF113" s="50">
        <v>0</v>
      </c>
      <c r="AG113" s="50">
        <v>0</v>
      </c>
      <c r="AH113" s="50">
        <v>0</v>
      </c>
      <c r="AI113" s="50">
        <v>0</v>
      </c>
      <c r="AJ113" s="50">
        <v>0</v>
      </c>
      <c r="AK113" s="50">
        <v>0</v>
      </c>
      <c r="AL113" s="50">
        <v>0</v>
      </c>
      <c r="AM113" s="50">
        <v>0</v>
      </c>
      <c r="AN113" s="50">
        <v>0</v>
      </c>
      <c r="AO113" s="50">
        <f t="shared" si="40"/>
        <v>7.0620000000000003</v>
      </c>
      <c r="AP113" s="50">
        <v>0</v>
      </c>
      <c r="AQ113" s="51" t="s">
        <v>123</v>
      </c>
      <c r="AS113" s="58"/>
      <c r="AT113" s="58"/>
    </row>
    <row r="114" spans="1:46" s="1" customFormat="1" ht="60.75" customHeight="1" x14ac:dyDescent="0.3">
      <c r="A114" s="47" t="s">
        <v>121</v>
      </c>
      <c r="B114" s="52" t="s">
        <v>154</v>
      </c>
      <c r="C114" s="49" t="s">
        <v>304</v>
      </c>
      <c r="D114" s="49" t="s">
        <v>84</v>
      </c>
      <c r="E114" s="49">
        <v>2026</v>
      </c>
      <c r="F114" s="49">
        <v>2026</v>
      </c>
      <c r="G114" s="49" t="s">
        <v>32</v>
      </c>
      <c r="H114" s="50">
        <v>14.35</v>
      </c>
      <c r="I114" s="50">
        <v>0</v>
      </c>
      <c r="J114" s="50" t="s">
        <v>32</v>
      </c>
      <c r="K114" s="50">
        <v>14.35</v>
      </c>
      <c r="L114" s="50">
        <v>0</v>
      </c>
      <c r="M114" s="50">
        <v>0</v>
      </c>
      <c r="N114" s="50">
        <v>14.35</v>
      </c>
      <c r="O114" s="50">
        <v>0</v>
      </c>
      <c r="P114" s="50">
        <v>0</v>
      </c>
      <c r="Q114" s="50">
        <v>0</v>
      </c>
      <c r="R114" s="50">
        <v>0</v>
      </c>
      <c r="S114" s="50">
        <v>0</v>
      </c>
      <c r="T114" s="50">
        <v>0</v>
      </c>
      <c r="U114" s="50">
        <v>0</v>
      </c>
      <c r="V114" s="50" t="s">
        <v>32</v>
      </c>
      <c r="W114" s="50">
        <v>14.35</v>
      </c>
      <c r="X114" s="50" t="s">
        <v>32</v>
      </c>
      <c r="Y114" s="50">
        <v>0</v>
      </c>
      <c r="Z114" s="50" t="s">
        <v>32</v>
      </c>
      <c r="AA114" s="50">
        <v>0</v>
      </c>
      <c r="AB114" s="50">
        <v>0</v>
      </c>
      <c r="AC114" s="50">
        <v>0</v>
      </c>
      <c r="AD114" s="50">
        <v>0</v>
      </c>
      <c r="AE114" s="50">
        <v>0</v>
      </c>
      <c r="AF114" s="50">
        <v>0</v>
      </c>
      <c r="AG114" s="50">
        <v>14.35</v>
      </c>
      <c r="AH114" s="50">
        <v>0</v>
      </c>
      <c r="AI114" s="50">
        <v>0</v>
      </c>
      <c r="AJ114" s="50">
        <v>0</v>
      </c>
      <c r="AK114" s="50">
        <v>0</v>
      </c>
      <c r="AL114" s="50">
        <v>0</v>
      </c>
      <c r="AM114" s="50">
        <v>0</v>
      </c>
      <c r="AN114" s="50">
        <v>0</v>
      </c>
      <c r="AO114" s="50">
        <f t="shared" si="40"/>
        <v>14.35</v>
      </c>
      <c r="AP114" s="50">
        <v>0</v>
      </c>
      <c r="AQ114" s="51" t="s">
        <v>123</v>
      </c>
      <c r="AS114" s="58"/>
      <c r="AT114" s="58"/>
    </row>
    <row r="115" spans="1:46" s="1" customFormat="1" ht="60.75" customHeight="1" x14ac:dyDescent="0.3">
      <c r="A115" s="47" t="s">
        <v>121</v>
      </c>
      <c r="B115" s="52" t="s">
        <v>154</v>
      </c>
      <c r="C115" s="49" t="s">
        <v>305</v>
      </c>
      <c r="D115" s="49" t="s">
        <v>84</v>
      </c>
      <c r="E115" s="49">
        <v>2027</v>
      </c>
      <c r="F115" s="49">
        <v>2027</v>
      </c>
      <c r="G115" s="49" t="s">
        <v>32</v>
      </c>
      <c r="H115" s="50">
        <v>17.039000000000001</v>
      </c>
      <c r="I115" s="50">
        <v>0</v>
      </c>
      <c r="J115" s="50" t="s">
        <v>32</v>
      </c>
      <c r="K115" s="50">
        <v>17.039000000000001</v>
      </c>
      <c r="L115" s="50">
        <v>0</v>
      </c>
      <c r="M115" s="50">
        <v>0</v>
      </c>
      <c r="N115" s="50">
        <v>17.039000000000001</v>
      </c>
      <c r="O115" s="50">
        <v>0</v>
      </c>
      <c r="P115" s="50">
        <v>0</v>
      </c>
      <c r="Q115" s="50">
        <v>0</v>
      </c>
      <c r="R115" s="50">
        <v>0</v>
      </c>
      <c r="S115" s="50">
        <v>0</v>
      </c>
      <c r="T115" s="50">
        <v>0</v>
      </c>
      <c r="U115" s="50">
        <v>0</v>
      </c>
      <c r="V115" s="50" t="s">
        <v>32</v>
      </c>
      <c r="W115" s="50">
        <v>17.039000000000001</v>
      </c>
      <c r="X115" s="50" t="s">
        <v>32</v>
      </c>
      <c r="Y115" s="50">
        <v>0</v>
      </c>
      <c r="Z115" s="50" t="s">
        <v>32</v>
      </c>
      <c r="AA115" s="50">
        <v>0</v>
      </c>
      <c r="AB115" s="50">
        <v>0</v>
      </c>
      <c r="AC115" s="50">
        <v>0</v>
      </c>
      <c r="AD115" s="50">
        <v>0</v>
      </c>
      <c r="AE115" s="50">
        <v>0</v>
      </c>
      <c r="AF115" s="50">
        <v>0</v>
      </c>
      <c r="AG115" s="50">
        <v>0</v>
      </c>
      <c r="AH115" s="50">
        <v>0</v>
      </c>
      <c r="AI115" s="50">
        <v>17.039000000000001</v>
      </c>
      <c r="AJ115" s="50">
        <v>0</v>
      </c>
      <c r="AK115" s="50">
        <v>0</v>
      </c>
      <c r="AL115" s="50">
        <v>0</v>
      </c>
      <c r="AM115" s="50">
        <v>0</v>
      </c>
      <c r="AN115" s="50">
        <v>0</v>
      </c>
      <c r="AO115" s="50">
        <f t="shared" si="40"/>
        <v>17.039000000000001</v>
      </c>
      <c r="AP115" s="50">
        <v>0</v>
      </c>
      <c r="AQ115" s="51" t="s">
        <v>123</v>
      </c>
      <c r="AS115" s="58"/>
      <c r="AT115" s="58"/>
    </row>
    <row r="116" spans="1:46" s="1" customFormat="1" ht="60.75" customHeight="1" x14ac:dyDescent="0.3">
      <c r="A116" s="47" t="s">
        <v>121</v>
      </c>
      <c r="B116" s="52" t="s">
        <v>154</v>
      </c>
      <c r="C116" s="49" t="s">
        <v>306</v>
      </c>
      <c r="D116" s="49" t="s">
        <v>84</v>
      </c>
      <c r="E116" s="49">
        <v>2028</v>
      </c>
      <c r="F116" s="49">
        <v>2028</v>
      </c>
      <c r="G116" s="49" t="s">
        <v>32</v>
      </c>
      <c r="H116" s="50">
        <v>8.8759999999999994</v>
      </c>
      <c r="I116" s="50">
        <v>0</v>
      </c>
      <c r="J116" s="50" t="s">
        <v>32</v>
      </c>
      <c r="K116" s="50">
        <v>8.8759999999999994</v>
      </c>
      <c r="L116" s="50">
        <v>0</v>
      </c>
      <c r="M116" s="50">
        <v>0</v>
      </c>
      <c r="N116" s="50">
        <v>8.8759999999999994</v>
      </c>
      <c r="O116" s="50">
        <v>0</v>
      </c>
      <c r="P116" s="50">
        <v>0</v>
      </c>
      <c r="Q116" s="50">
        <v>0</v>
      </c>
      <c r="R116" s="50">
        <v>0</v>
      </c>
      <c r="S116" s="50">
        <v>0</v>
      </c>
      <c r="T116" s="50">
        <v>0</v>
      </c>
      <c r="U116" s="50">
        <v>0</v>
      </c>
      <c r="V116" s="50" t="s">
        <v>32</v>
      </c>
      <c r="W116" s="50">
        <v>8.8759999999999994</v>
      </c>
      <c r="X116" s="50" t="s">
        <v>32</v>
      </c>
      <c r="Y116" s="50">
        <v>0</v>
      </c>
      <c r="Z116" s="50" t="s">
        <v>32</v>
      </c>
      <c r="AA116" s="50">
        <v>0</v>
      </c>
      <c r="AB116" s="50">
        <v>0</v>
      </c>
      <c r="AC116" s="50">
        <v>0</v>
      </c>
      <c r="AD116" s="50">
        <v>0</v>
      </c>
      <c r="AE116" s="50">
        <v>0</v>
      </c>
      <c r="AF116" s="50">
        <v>0</v>
      </c>
      <c r="AG116" s="50">
        <v>0</v>
      </c>
      <c r="AH116" s="50">
        <v>0</v>
      </c>
      <c r="AI116" s="50">
        <v>0</v>
      </c>
      <c r="AJ116" s="50">
        <v>0</v>
      </c>
      <c r="AK116" s="50">
        <v>8.8759999999999994</v>
      </c>
      <c r="AL116" s="50">
        <v>0</v>
      </c>
      <c r="AM116" s="50">
        <v>0</v>
      </c>
      <c r="AN116" s="50">
        <v>0</v>
      </c>
      <c r="AO116" s="50">
        <f t="shared" si="40"/>
        <v>8.8759999999999994</v>
      </c>
      <c r="AP116" s="50">
        <v>0</v>
      </c>
      <c r="AQ116" s="51" t="s">
        <v>123</v>
      </c>
      <c r="AS116" s="58"/>
      <c r="AT116" s="58"/>
    </row>
    <row r="117" spans="1:46" s="1" customFormat="1" ht="60.75" customHeight="1" x14ac:dyDescent="0.3">
      <c r="A117" s="47" t="s">
        <v>121</v>
      </c>
      <c r="B117" s="52" t="s">
        <v>154</v>
      </c>
      <c r="C117" s="49" t="s">
        <v>307</v>
      </c>
      <c r="D117" s="49" t="s">
        <v>84</v>
      </c>
      <c r="E117" s="49">
        <v>2029</v>
      </c>
      <c r="F117" s="49">
        <v>2029</v>
      </c>
      <c r="G117" s="49" t="s">
        <v>32</v>
      </c>
      <c r="H117" s="50">
        <v>7.85</v>
      </c>
      <c r="I117" s="50">
        <v>0</v>
      </c>
      <c r="J117" s="50" t="s">
        <v>32</v>
      </c>
      <c r="K117" s="50">
        <v>7.85</v>
      </c>
      <c r="L117" s="50">
        <v>0</v>
      </c>
      <c r="M117" s="50">
        <v>0</v>
      </c>
      <c r="N117" s="50">
        <v>7.85</v>
      </c>
      <c r="O117" s="50">
        <v>0</v>
      </c>
      <c r="P117" s="50">
        <v>0</v>
      </c>
      <c r="Q117" s="50">
        <v>0</v>
      </c>
      <c r="R117" s="50">
        <v>0</v>
      </c>
      <c r="S117" s="50">
        <v>0</v>
      </c>
      <c r="T117" s="50">
        <v>0</v>
      </c>
      <c r="U117" s="50">
        <v>0</v>
      </c>
      <c r="V117" s="50" t="s">
        <v>32</v>
      </c>
      <c r="W117" s="50">
        <v>7.85</v>
      </c>
      <c r="X117" s="50" t="s">
        <v>32</v>
      </c>
      <c r="Y117" s="50">
        <v>0</v>
      </c>
      <c r="Z117" s="50" t="s">
        <v>32</v>
      </c>
      <c r="AA117" s="50">
        <v>0</v>
      </c>
      <c r="AB117" s="50">
        <v>0</v>
      </c>
      <c r="AC117" s="50">
        <v>0</v>
      </c>
      <c r="AD117" s="50">
        <v>0</v>
      </c>
      <c r="AE117" s="50">
        <v>0</v>
      </c>
      <c r="AF117" s="50">
        <v>0</v>
      </c>
      <c r="AG117" s="50">
        <v>0</v>
      </c>
      <c r="AH117" s="50">
        <v>0</v>
      </c>
      <c r="AI117" s="50">
        <v>0</v>
      </c>
      <c r="AJ117" s="50">
        <v>0</v>
      </c>
      <c r="AK117" s="50">
        <v>0</v>
      </c>
      <c r="AL117" s="50">
        <v>0</v>
      </c>
      <c r="AM117" s="50">
        <v>7.85</v>
      </c>
      <c r="AN117" s="50">
        <v>0</v>
      </c>
      <c r="AO117" s="50">
        <f t="shared" si="40"/>
        <v>7.85</v>
      </c>
      <c r="AP117" s="50">
        <v>0</v>
      </c>
      <c r="AQ117" s="51" t="s">
        <v>123</v>
      </c>
      <c r="AS117" s="58"/>
      <c r="AT117" s="58"/>
    </row>
    <row r="118" spans="1:46" s="1" customFormat="1" ht="60" customHeight="1" x14ac:dyDescent="0.3">
      <c r="A118" s="47" t="s">
        <v>126</v>
      </c>
      <c r="B118" s="52" t="s">
        <v>127</v>
      </c>
      <c r="C118" s="49" t="s">
        <v>35</v>
      </c>
      <c r="D118" s="49" t="s">
        <v>32</v>
      </c>
      <c r="E118" s="49" t="s">
        <v>32</v>
      </c>
      <c r="F118" s="49" t="s">
        <v>32</v>
      </c>
      <c r="G118" s="49" t="s">
        <v>32</v>
      </c>
      <c r="H118" s="50" t="s">
        <v>32</v>
      </c>
      <c r="I118" s="50" t="s">
        <v>32</v>
      </c>
      <c r="J118" s="50" t="s">
        <v>32</v>
      </c>
      <c r="K118" s="50" t="s">
        <v>32</v>
      </c>
      <c r="L118" s="50" t="s">
        <v>32</v>
      </c>
      <c r="M118" s="50" t="s">
        <v>32</v>
      </c>
      <c r="N118" s="50" t="s">
        <v>32</v>
      </c>
      <c r="O118" s="50" t="s">
        <v>32</v>
      </c>
      <c r="P118" s="50" t="s">
        <v>32</v>
      </c>
      <c r="Q118" s="50" t="s">
        <v>32</v>
      </c>
      <c r="R118" s="50" t="s">
        <v>32</v>
      </c>
      <c r="S118" s="50" t="s">
        <v>32</v>
      </c>
      <c r="T118" s="50" t="s">
        <v>32</v>
      </c>
      <c r="U118" s="50" t="s">
        <v>32</v>
      </c>
      <c r="V118" s="50" t="s">
        <v>32</v>
      </c>
      <c r="W118" s="50" t="s">
        <v>32</v>
      </c>
      <c r="X118" s="50" t="s">
        <v>32</v>
      </c>
      <c r="Y118" s="50" t="s">
        <v>32</v>
      </c>
      <c r="Z118" s="50" t="s">
        <v>32</v>
      </c>
      <c r="AA118" s="50" t="s">
        <v>32</v>
      </c>
      <c r="AB118" s="50" t="s">
        <v>32</v>
      </c>
      <c r="AC118" s="50" t="s">
        <v>32</v>
      </c>
      <c r="AD118" s="50" t="s">
        <v>32</v>
      </c>
      <c r="AE118" s="50" t="s">
        <v>32</v>
      </c>
      <c r="AF118" s="50" t="s">
        <v>32</v>
      </c>
      <c r="AG118" s="50" t="s">
        <v>32</v>
      </c>
      <c r="AH118" s="50" t="s">
        <v>32</v>
      </c>
      <c r="AI118" s="50" t="s">
        <v>32</v>
      </c>
      <c r="AJ118" s="50" t="s">
        <v>32</v>
      </c>
      <c r="AK118" s="50" t="s">
        <v>32</v>
      </c>
      <c r="AL118" s="50" t="s">
        <v>32</v>
      </c>
      <c r="AM118" s="50" t="s">
        <v>32</v>
      </c>
      <c r="AN118" s="50" t="s">
        <v>32</v>
      </c>
      <c r="AO118" s="50" t="s">
        <v>32</v>
      </c>
      <c r="AP118" s="50" t="s">
        <v>32</v>
      </c>
      <c r="AQ118" s="49" t="s">
        <v>32</v>
      </c>
      <c r="AS118" s="58"/>
      <c r="AT118" s="58"/>
    </row>
    <row r="119" spans="1:46" s="1" customFormat="1" ht="60" customHeight="1" x14ac:dyDescent="0.3">
      <c r="A119" s="47" t="s">
        <v>128</v>
      </c>
      <c r="B119" s="52" t="s">
        <v>129</v>
      </c>
      <c r="C119" s="49" t="s">
        <v>35</v>
      </c>
      <c r="D119" s="49" t="s">
        <v>32</v>
      </c>
      <c r="E119" s="49" t="s">
        <v>32</v>
      </c>
      <c r="F119" s="49" t="s">
        <v>32</v>
      </c>
      <c r="G119" s="49" t="s">
        <v>32</v>
      </c>
      <c r="H119" s="50" t="s">
        <v>32</v>
      </c>
      <c r="I119" s="50" t="s">
        <v>32</v>
      </c>
      <c r="J119" s="50" t="s">
        <v>32</v>
      </c>
      <c r="K119" s="50" t="s">
        <v>32</v>
      </c>
      <c r="L119" s="50" t="s">
        <v>32</v>
      </c>
      <c r="M119" s="50" t="s">
        <v>32</v>
      </c>
      <c r="N119" s="50" t="s">
        <v>32</v>
      </c>
      <c r="O119" s="50" t="s">
        <v>32</v>
      </c>
      <c r="P119" s="50" t="s">
        <v>32</v>
      </c>
      <c r="Q119" s="50" t="s">
        <v>32</v>
      </c>
      <c r="R119" s="50" t="s">
        <v>32</v>
      </c>
      <c r="S119" s="50" t="s">
        <v>32</v>
      </c>
      <c r="T119" s="50" t="s">
        <v>32</v>
      </c>
      <c r="U119" s="50" t="s">
        <v>32</v>
      </c>
      <c r="V119" s="50" t="s">
        <v>32</v>
      </c>
      <c r="W119" s="50" t="s">
        <v>32</v>
      </c>
      <c r="X119" s="50" t="s">
        <v>32</v>
      </c>
      <c r="Y119" s="50" t="s">
        <v>32</v>
      </c>
      <c r="Z119" s="50" t="s">
        <v>32</v>
      </c>
      <c r="AA119" s="50" t="s">
        <v>32</v>
      </c>
      <c r="AB119" s="50" t="s">
        <v>32</v>
      </c>
      <c r="AC119" s="50" t="s">
        <v>32</v>
      </c>
      <c r="AD119" s="50" t="s">
        <v>32</v>
      </c>
      <c r="AE119" s="50" t="s">
        <v>32</v>
      </c>
      <c r="AF119" s="50" t="s">
        <v>32</v>
      </c>
      <c r="AG119" s="50" t="s">
        <v>32</v>
      </c>
      <c r="AH119" s="50" t="s">
        <v>32</v>
      </c>
      <c r="AI119" s="50" t="s">
        <v>32</v>
      </c>
      <c r="AJ119" s="50" t="s">
        <v>32</v>
      </c>
      <c r="AK119" s="50" t="s">
        <v>32</v>
      </c>
      <c r="AL119" s="50" t="s">
        <v>32</v>
      </c>
      <c r="AM119" s="50" t="s">
        <v>32</v>
      </c>
      <c r="AN119" s="50" t="s">
        <v>32</v>
      </c>
      <c r="AO119" s="50" t="s">
        <v>32</v>
      </c>
      <c r="AP119" s="50" t="s">
        <v>32</v>
      </c>
      <c r="AQ119" s="49" t="s">
        <v>32</v>
      </c>
      <c r="AS119" s="58"/>
      <c r="AT119" s="58"/>
    </row>
    <row r="120" spans="1:46" s="1" customFormat="1" ht="62.4" customHeight="1" x14ac:dyDescent="0.3">
      <c r="A120" s="47" t="s">
        <v>130</v>
      </c>
      <c r="B120" s="52" t="s">
        <v>131</v>
      </c>
      <c r="C120" s="49" t="s">
        <v>35</v>
      </c>
      <c r="D120" s="49" t="s">
        <v>32</v>
      </c>
      <c r="E120" s="49" t="s">
        <v>32</v>
      </c>
      <c r="F120" s="49" t="s">
        <v>32</v>
      </c>
      <c r="G120" s="49" t="s">
        <v>32</v>
      </c>
      <c r="H120" s="50" t="s">
        <v>32</v>
      </c>
      <c r="I120" s="50" t="s">
        <v>32</v>
      </c>
      <c r="J120" s="50" t="s">
        <v>32</v>
      </c>
      <c r="K120" s="50" t="s">
        <v>32</v>
      </c>
      <c r="L120" s="50" t="s">
        <v>32</v>
      </c>
      <c r="M120" s="50" t="s">
        <v>32</v>
      </c>
      <c r="N120" s="50" t="s">
        <v>32</v>
      </c>
      <c r="O120" s="50" t="s">
        <v>32</v>
      </c>
      <c r="P120" s="50" t="s">
        <v>32</v>
      </c>
      <c r="Q120" s="50" t="s">
        <v>32</v>
      </c>
      <c r="R120" s="50" t="s">
        <v>32</v>
      </c>
      <c r="S120" s="50" t="s">
        <v>32</v>
      </c>
      <c r="T120" s="50" t="s">
        <v>32</v>
      </c>
      <c r="U120" s="50" t="s">
        <v>32</v>
      </c>
      <c r="V120" s="50" t="s">
        <v>32</v>
      </c>
      <c r="W120" s="50" t="s">
        <v>32</v>
      </c>
      <c r="X120" s="50" t="s">
        <v>32</v>
      </c>
      <c r="Y120" s="50" t="s">
        <v>32</v>
      </c>
      <c r="Z120" s="50" t="s">
        <v>32</v>
      </c>
      <c r="AA120" s="50" t="s">
        <v>32</v>
      </c>
      <c r="AB120" s="50" t="s">
        <v>32</v>
      </c>
      <c r="AC120" s="50" t="s">
        <v>32</v>
      </c>
      <c r="AD120" s="50" t="s">
        <v>32</v>
      </c>
      <c r="AE120" s="50" t="s">
        <v>32</v>
      </c>
      <c r="AF120" s="50" t="s">
        <v>32</v>
      </c>
      <c r="AG120" s="50" t="s">
        <v>32</v>
      </c>
      <c r="AH120" s="50" t="s">
        <v>32</v>
      </c>
      <c r="AI120" s="50" t="s">
        <v>32</v>
      </c>
      <c r="AJ120" s="50" t="s">
        <v>32</v>
      </c>
      <c r="AK120" s="50" t="s">
        <v>32</v>
      </c>
      <c r="AL120" s="50" t="s">
        <v>32</v>
      </c>
      <c r="AM120" s="50" t="s">
        <v>32</v>
      </c>
      <c r="AN120" s="50" t="s">
        <v>32</v>
      </c>
      <c r="AO120" s="50" t="s">
        <v>32</v>
      </c>
      <c r="AP120" s="50" t="s">
        <v>32</v>
      </c>
      <c r="AQ120" s="49" t="s">
        <v>32</v>
      </c>
      <c r="AS120" s="58"/>
      <c r="AT120" s="58"/>
    </row>
    <row r="121" spans="1:46" s="1" customFormat="1" ht="62.4" customHeight="1" x14ac:dyDescent="0.3">
      <c r="A121" s="47" t="s">
        <v>132</v>
      </c>
      <c r="B121" s="52" t="s">
        <v>133</v>
      </c>
      <c r="C121" s="49" t="s">
        <v>35</v>
      </c>
      <c r="D121" s="49" t="s">
        <v>32</v>
      </c>
      <c r="E121" s="49" t="s">
        <v>32</v>
      </c>
      <c r="F121" s="49" t="s">
        <v>32</v>
      </c>
      <c r="G121" s="49" t="s">
        <v>32</v>
      </c>
      <c r="H121" s="50" t="s">
        <v>32</v>
      </c>
      <c r="I121" s="50" t="s">
        <v>32</v>
      </c>
      <c r="J121" s="50" t="s">
        <v>32</v>
      </c>
      <c r="K121" s="50" t="s">
        <v>32</v>
      </c>
      <c r="L121" s="50" t="s">
        <v>32</v>
      </c>
      <c r="M121" s="50" t="s">
        <v>32</v>
      </c>
      <c r="N121" s="50" t="s">
        <v>32</v>
      </c>
      <c r="O121" s="50" t="s">
        <v>32</v>
      </c>
      <c r="P121" s="50" t="s">
        <v>32</v>
      </c>
      <c r="Q121" s="50" t="s">
        <v>32</v>
      </c>
      <c r="R121" s="50" t="s">
        <v>32</v>
      </c>
      <c r="S121" s="50" t="s">
        <v>32</v>
      </c>
      <c r="T121" s="50" t="s">
        <v>32</v>
      </c>
      <c r="U121" s="50" t="s">
        <v>32</v>
      </c>
      <c r="V121" s="50" t="s">
        <v>32</v>
      </c>
      <c r="W121" s="50" t="s">
        <v>32</v>
      </c>
      <c r="X121" s="50" t="s">
        <v>32</v>
      </c>
      <c r="Y121" s="50" t="s">
        <v>32</v>
      </c>
      <c r="Z121" s="50" t="s">
        <v>32</v>
      </c>
      <c r="AA121" s="50" t="s">
        <v>32</v>
      </c>
      <c r="AB121" s="50" t="s">
        <v>32</v>
      </c>
      <c r="AC121" s="50" t="s">
        <v>32</v>
      </c>
      <c r="AD121" s="50" t="s">
        <v>32</v>
      </c>
      <c r="AE121" s="50" t="s">
        <v>32</v>
      </c>
      <c r="AF121" s="50" t="s">
        <v>32</v>
      </c>
      <c r="AG121" s="50" t="s">
        <v>32</v>
      </c>
      <c r="AH121" s="50" t="s">
        <v>32</v>
      </c>
      <c r="AI121" s="50" t="s">
        <v>32</v>
      </c>
      <c r="AJ121" s="50" t="s">
        <v>32</v>
      </c>
      <c r="AK121" s="50" t="s">
        <v>32</v>
      </c>
      <c r="AL121" s="50" t="s">
        <v>32</v>
      </c>
      <c r="AM121" s="50" t="s">
        <v>32</v>
      </c>
      <c r="AN121" s="50" t="s">
        <v>32</v>
      </c>
      <c r="AO121" s="50" t="s">
        <v>32</v>
      </c>
      <c r="AP121" s="50" t="s">
        <v>32</v>
      </c>
      <c r="AQ121" s="49" t="s">
        <v>32</v>
      </c>
      <c r="AS121" s="58"/>
      <c r="AT121" s="58"/>
    </row>
    <row r="122" spans="1:46" s="1" customFormat="1" ht="43.2" customHeight="1" x14ac:dyDescent="0.3">
      <c r="A122" s="47" t="s">
        <v>134</v>
      </c>
      <c r="B122" s="52" t="s">
        <v>135</v>
      </c>
      <c r="C122" s="49" t="s">
        <v>35</v>
      </c>
      <c r="D122" s="49" t="s">
        <v>32</v>
      </c>
      <c r="E122" s="49" t="s">
        <v>32</v>
      </c>
      <c r="F122" s="49" t="s">
        <v>32</v>
      </c>
      <c r="G122" s="49" t="s">
        <v>32</v>
      </c>
      <c r="H122" s="50" t="s">
        <v>32</v>
      </c>
      <c r="I122" s="50" t="s">
        <v>32</v>
      </c>
      <c r="J122" s="50" t="s">
        <v>32</v>
      </c>
      <c r="K122" s="50" t="s">
        <v>32</v>
      </c>
      <c r="L122" s="50" t="s">
        <v>32</v>
      </c>
      <c r="M122" s="50" t="s">
        <v>32</v>
      </c>
      <c r="N122" s="50" t="s">
        <v>32</v>
      </c>
      <c r="O122" s="50" t="s">
        <v>32</v>
      </c>
      <c r="P122" s="50" t="s">
        <v>32</v>
      </c>
      <c r="Q122" s="50" t="s">
        <v>32</v>
      </c>
      <c r="R122" s="50" t="s">
        <v>32</v>
      </c>
      <c r="S122" s="50" t="s">
        <v>32</v>
      </c>
      <c r="T122" s="50" t="s">
        <v>32</v>
      </c>
      <c r="U122" s="50" t="s">
        <v>32</v>
      </c>
      <c r="V122" s="50" t="s">
        <v>32</v>
      </c>
      <c r="W122" s="50" t="s">
        <v>32</v>
      </c>
      <c r="X122" s="50" t="s">
        <v>32</v>
      </c>
      <c r="Y122" s="50" t="s">
        <v>32</v>
      </c>
      <c r="Z122" s="50" t="s">
        <v>32</v>
      </c>
      <c r="AA122" s="50" t="s">
        <v>32</v>
      </c>
      <c r="AB122" s="50" t="s">
        <v>32</v>
      </c>
      <c r="AC122" s="50" t="s">
        <v>32</v>
      </c>
      <c r="AD122" s="50" t="s">
        <v>32</v>
      </c>
      <c r="AE122" s="50" t="s">
        <v>32</v>
      </c>
      <c r="AF122" s="50" t="s">
        <v>32</v>
      </c>
      <c r="AG122" s="50" t="s">
        <v>32</v>
      </c>
      <c r="AH122" s="50" t="s">
        <v>32</v>
      </c>
      <c r="AI122" s="50" t="s">
        <v>32</v>
      </c>
      <c r="AJ122" s="50" t="s">
        <v>32</v>
      </c>
      <c r="AK122" s="50" t="s">
        <v>32</v>
      </c>
      <c r="AL122" s="50" t="s">
        <v>32</v>
      </c>
      <c r="AM122" s="50" t="s">
        <v>32</v>
      </c>
      <c r="AN122" s="50" t="s">
        <v>32</v>
      </c>
      <c r="AO122" s="50" t="s">
        <v>32</v>
      </c>
      <c r="AP122" s="50" t="s">
        <v>32</v>
      </c>
      <c r="AQ122" s="49" t="s">
        <v>32</v>
      </c>
      <c r="AS122" s="58"/>
      <c r="AT122" s="58"/>
    </row>
    <row r="123" spans="1:46" s="1" customFormat="1" ht="50.4" customHeight="1" x14ac:dyDescent="0.3">
      <c r="A123" s="47" t="s">
        <v>136</v>
      </c>
      <c r="B123" s="52" t="s">
        <v>137</v>
      </c>
      <c r="C123" s="49" t="s">
        <v>35</v>
      </c>
      <c r="D123" s="49" t="s">
        <v>32</v>
      </c>
      <c r="E123" s="49" t="s">
        <v>32</v>
      </c>
      <c r="F123" s="49" t="s">
        <v>32</v>
      </c>
      <c r="G123" s="49" t="s">
        <v>32</v>
      </c>
      <c r="H123" s="50" t="s">
        <v>32</v>
      </c>
      <c r="I123" s="50" t="s">
        <v>32</v>
      </c>
      <c r="J123" s="50" t="s">
        <v>32</v>
      </c>
      <c r="K123" s="50" t="s">
        <v>32</v>
      </c>
      <c r="L123" s="50" t="s">
        <v>32</v>
      </c>
      <c r="M123" s="50" t="s">
        <v>32</v>
      </c>
      <c r="N123" s="50" t="s">
        <v>32</v>
      </c>
      <c r="O123" s="50" t="s">
        <v>32</v>
      </c>
      <c r="P123" s="50" t="s">
        <v>32</v>
      </c>
      <c r="Q123" s="50" t="s">
        <v>32</v>
      </c>
      <c r="R123" s="50" t="s">
        <v>32</v>
      </c>
      <c r="S123" s="50" t="s">
        <v>32</v>
      </c>
      <c r="T123" s="50" t="s">
        <v>32</v>
      </c>
      <c r="U123" s="50" t="s">
        <v>32</v>
      </c>
      <c r="V123" s="50" t="s">
        <v>32</v>
      </c>
      <c r="W123" s="50" t="s">
        <v>32</v>
      </c>
      <c r="X123" s="50" t="s">
        <v>32</v>
      </c>
      <c r="Y123" s="50" t="s">
        <v>32</v>
      </c>
      <c r="Z123" s="50" t="s">
        <v>32</v>
      </c>
      <c r="AA123" s="50" t="s">
        <v>32</v>
      </c>
      <c r="AB123" s="50" t="s">
        <v>32</v>
      </c>
      <c r="AC123" s="50" t="s">
        <v>32</v>
      </c>
      <c r="AD123" s="50" t="s">
        <v>32</v>
      </c>
      <c r="AE123" s="50" t="s">
        <v>32</v>
      </c>
      <c r="AF123" s="50" t="s">
        <v>32</v>
      </c>
      <c r="AG123" s="50" t="s">
        <v>32</v>
      </c>
      <c r="AH123" s="50" t="s">
        <v>32</v>
      </c>
      <c r="AI123" s="50" t="s">
        <v>32</v>
      </c>
      <c r="AJ123" s="50" t="s">
        <v>32</v>
      </c>
      <c r="AK123" s="50" t="s">
        <v>32</v>
      </c>
      <c r="AL123" s="50" t="s">
        <v>32</v>
      </c>
      <c r="AM123" s="50" t="s">
        <v>32</v>
      </c>
      <c r="AN123" s="50" t="s">
        <v>32</v>
      </c>
      <c r="AO123" s="50" t="s">
        <v>32</v>
      </c>
      <c r="AP123" s="50" t="s">
        <v>32</v>
      </c>
      <c r="AQ123" s="49" t="s">
        <v>32</v>
      </c>
      <c r="AS123" s="58"/>
      <c r="AT123" s="58"/>
    </row>
    <row r="124" spans="1:46" s="1" customFormat="1" ht="72" customHeight="1" x14ac:dyDescent="0.3">
      <c r="A124" s="47" t="s">
        <v>138</v>
      </c>
      <c r="B124" s="52" t="s">
        <v>139</v>
      </c>
      <c r="C124" s="49" t="s">
        <v>35</v>
      </c>
      <c r="D124" s="49" t="s">
        <v>32</v>
      </c>
      <c r="E124" s="49" t="s">
        <v>32</v>
      </c>
      <c r="F124" s="49" t="s">
        <v>32</v>
      </c>
      <c r="G124" s="49" t="s">
        <v>32</v>
      </c>
      <c r="H124" s="50" t="s">
        <v>32</v>
      </c>
      <c r="I124" s="50" t="s">
        <v>32</v>
      </c>
      <c r="J124" s="50" t="s">
        <v>32</v>
      </c>
      <c r="K124" s="50" t="s">
        <v>32</v>
      </c>
      <c r="L124" s="50" t="s">
        <v>32</v>
      </c>
      <c r="M124" s="50" t="s">
        <v>32</v>
      </c>
      <c r="N124" s="50" t="s">
        <v>32</v>
      </c>
      <c r="O124" s="50" t="s">
        <v>32</v>
      </c>
      <c r="P124" s="50" t="s">
        <v>32</v>
      </c>
      <c r="Q124" s="50" t="s">
        <v>32</v>
      </c>
      <c r="R124" s="50" t="s">
        <v>32</v>
      </c>
      <c r="S124" s="50" t="s">
        <v>32</v>
      </c>
      <c r="T124" s="50" t="s">
        <v>32</v>
      </c>
      <c r="U124" s="50" t="s">
        <v>32</v>
      </c>
      <c r="V124" s="50" t="s">
        <v>32</v>
      </c>
      <c r="W124" s="50" t="s">
        <v>32</v>
      </c>
      <c r="X124" s="50" t="s">
        <v>32</v>
      </c>
      <c r="Y124" s="50" t="s">
        <v>32</v>
      </c>
      <c r="Z124" s="50" t="s">
        <v>32</v>
      </c>
      <c r="AA124" s="50" t="s">
        <v>32</v>
      </c>
      <c r="AB124" s="50" t="s">
        <v>32</v>
      </c>
      <c r="AC124" s="50" t="s">
        <v>32</v>
      </c>
      <c r="AD124" s="50" t="s">
        <v>32</v>
      </c>
      <c r="AE124" s="50" t="s">
        <v>32</v>
      </c>
      <c r="AF124" s="50" t="s">
        <v>32</v>
      </c>
      <c r="AG124" s="50" t="s">
        <v>32</v>
      </c>
      <c r="AH124" s="50" t="s">
        <v>32</v>
      </c>
      <c r="AI124" s="50" t="s">
        <v>32</v>
      </c>
      <c r="AJ124" s="50" t="s">
        <v>32</v>
      </c>
      <c r="AK124" s="50" t="s">
        <v>32</v>
      </c>
      <c r="AL124" s="50" t="s">
        <v>32</v>
      </c>
      <c r="AM124" s="50" t="s">
        <v>32</v>
      </c>
      <c r="AN124" s="50" t="s">
        <v>32</v>
      </c>
      <c r="AO124" s="50" t="s">
        <v>32</v>
      </c>
      <c r="AP124" s="50" t="s">
        <v>32</v>
      </c>
      <c r="AQ124" s="49" t="s">
        <v>32</v>
      </c>
      <c r="AS124" s="58"/>
      <c r="AT124" s="58"/>
    </row>
    <row r="125" spans="1:46" s="1" customFormat="1" ht="78" customHeight="1" x14ac:dyDescent="0.3">
      <c r="A125" s="47" t="s">
        <v>140</v>
      </c>
      <c r="B125" s="52" t="s">
        <v>141</v>
      </c>
      <c r="C125" s="49" t="s">
        <v>35</v>
      </c>
      <c r="D125" s="49" t="s">
        <v>32</v>
      </c>
      <c r="E125" s="49" t="s">
        <v>32</v>
      </c>
      <c r="F125" s="49" t="s">
        <v>32</v>
      </c>
      <c r="G125" s="49" t="s">
        <v>32</v>
      </c>
      <c r="H125" s="50" t="s">
        <v>32</v>
      </c>
      <c r="I125" s="50" t="s">
        <v>32</v>
      </c>
      <c r="J125" s="50" t="s">
        <v>32</v>
      </c>
      <c r="K125" s="50" t="s">
        <v>32</v>
      </c>
      <c r="L125" s="50" t="s">
        <v>32</v>
      </c>
      <c r="M125" s="50" t="s">
        <v>32</v>
      </c>
      <c r="N125" s="50" t="s">
        <v>32</v>
      </c>
      <c r="O125" s="50" t="s">
        <v>32</v>
      </c>
      <c r="P125" s="50" t="s">
        <v>32</v>
      </c>
      <c r="Q125" s="50" t="s">
        <v>32</v>
      </c>
      <c r="R125" s="50" t="s">
        <v>32</v>
      </c>
      <c r="S125" s="50" t="s">
        <v>32</v>
      </c>
      <c r="T125" s="50" t="s">
        <v>32</v>
      </c>
      <c r="U125" s="50" t="s">
        <v>32</v>
      </c>
      <c r="V125" s="50" t="s">
        <v>32</v>
      </c>
      <c r="W125" s="50" t="s">
        <v>32</v>
      </c>
      <c r="X125" s="50" t="s">
        <v>32</v>
      </c>
      <c r="Y125" s="50" t="s">
        <v>32</v>
      </c>
      <c r="Z125" s="50" t="s">
        <v>32</v>
      </c>
      <c r="AA125" s="50" t="s">
        <v>32</v>
      </c>
      <c r="AB125" s="50" t="s">
        <v>32</v>
      </c>
      <c r="AC125" s="50" t="s">
        <v>32</v>
      </c>
      <c r="AD125" s="50" t="s">
        <v>32</v>
      </c>
      <c r="AE125" s="50" t="s">
        <v>32</v>
      </c>
      <c r="AF125" s="50" t="s">
        <v>32</v>
      </c>
      <c r="AG125" s="50" t="s">
        <v>32</v>
      </c>
      <c r="AH125" s="50" t="s">
        <v>32</v>
      </c>
      <c r="AI125" s="50" t="s">
        <v>32</v>
      </c>
      <c r="AJ125" s="50" t="s">
        <v>32</v>
      </c>
      <c r="AK125" s="50" t="s">
        <v>32</v>
      </c>
      <c r="AL125" s="50" t="s">
        <v>32</v>
      </c>
      <c r="AM125" s="50" t="s">
        <v>32</v>
      </c>
      <c r="AN125" s="50" t="s">
        <v>32</v>
      </c>
      <c r="AO125" s="50" t="s">
        <v>32</v>
      </c>
      <c r="AP125" s="50" t="s">
        <v>32</v>
      </c>
      <c r="AQ125" s="49" t="s">
        <v>32</v>
      </c>
      <c r="AS125" s="58"/>
      <c r="AT125" s="58"/>
    </row>
    <row r="126" spans="1:46" s="1" customFormat="1" ht="62.4" customHeight="1" x14ac:dyDescent="0.3">
      <c r="A126" s="47" t="s">
        <v>142</v>
      </c>
      <c r="B126" s="52" t="s">
        <v>143</v>
      </c>
      <c r="C126" s="49" t="s">
        <v>35</v>
      </c>
      <c r="D126" s="49" t="s">
        <v>32</v>
      </c>
      <c r="E126" s="49" t="s">
        <v>32</v>
      </c>
      <c r="F126" s="49" t="s">
        <v>32</v>
      </c>
      <c r="G126" s="49" t="s">
        <v>32</v>
      </c>
      <c r="H126" s="50" t="s">
        <v>32</v>
      </c>
      <c r="I126" s="50" t="s">
        <v>32</v>
      </c>
      <c r="J126" s="50" t="s">
        <v>32</v>
      </c>
      <c r="K126" s="50" t="s">
        <v>32</v>
      </c>
      <c r="L126" s="50" t="s">
        <v>32</v>
      </c>
      <c r="M126" s="50" t="s">
        <v>32</v>
      </c>
      <c r="N126" s="50" t="s">
        <v>32</v>
      </c>
      <c r="O126" s="50" t="s">
        <v>32</v>
      </c>
      <c r="P126" s="50" t="s">
        <v>32</v>
      </c>
      <c r="Q126" s="50" t="s">
        <v>32</v>
      </c>
      <c r="R126" s="50" t="s">
        <v>32</v>
      </c>
      <c r="S126" s="50" t="s">
        <v>32</v>
      </c>
      <c r="T126" s="50" t="s">
        <v>32</v>
      </c>
      <c r="U126" s="50" t="s">
        <v>32</v>
      </c>
      <c r="V126" s="50" t="s">
        <v>32</v>
      </c>
      <c r="W126" s="50" t="s">
        <v>32</v>
      </c>
      <c r="X126" s="50" t="s">
        <v>32</v>
      </c>
      <c r="Y126" s="50" t="s">
        <v>32</v>
      </c>
      <c r="Z126" s="50" t="s">
        <v>32</v>
      </c>
      <c r="AA126" s="50" t="s">
        <v>32</v>
      </c>
      <c r="AB126" s="50" t="s">
        <v>32</v>
      </c>
      <c r="AC126" s="50" t="s">
        <v>32</v>
      </c>
      <c r="AD126" s="50" t="s">
        <v>32</v>
      </c>
      <c r="AE126" s="50" t="s">
        <v>32</v>
      </c>
      <c r="AF126" s="50" t="s">
        <v>32</v>
      </c>
      <c r="AG126" s="50" t="s">
        <v>32</v>
      </c>
      <c r="AH126" s="50" t="s">
        <v>32</v>
      </c>
      <c r="AI126" s="50" t="s">
        <v>32</v>
      </c>
      <c r="AJ126" s="50" t="s">
        <v>32</v>
      </c>
      <c r="AK126" s="50" t="s">
        <v>32</v>
      </c>
      <c r="AL126" s="50" t="s">
        <v>32</v>
      </c>
      <c r="AM126" s="50" t="s">
        <v>32</v>
      </c>
      <c r="AN126" s="50" t="s">
        <v>32</v>
      </c>
      <c r="AO126" s="50" t="s">
        <v>32</v>
      </c>
      <c r="AP126" s="50" t="s">
        <v>32</v>
      </c>
      <c r="AQ126" s="49" t="s">
        <v>32</v>
      </c>
      <c r="AS126" s="58"/>
      <c r="AT126" s="58"/>
    </row>
    <row r="127" spans="1:46" s="1" customFormat="1" ht="95.25" customHeight="1" x14ac:dyDescent="0.3">
      <c r="A127" s="47" t="s">
        <v>144</v>
      </c>
      <c r="B127" s="52" t="s">
        <v>145</v>
      </c>
      <c r="C127" s="49" t="s">
        <v>35</v>
      </c>
      <c r="D127" s="49" t="s">
        <v>32</v>
      </c>
      <c r="E127" s="49" t="s">
        <v>32</v>
      </c>
      <c r="F127" s="49" t="s">
        <v>32</v>
      </c>
      <c r="G127" s="49" t="s">
        <v>32</v>
      </c>
      <c r="H127" s="50">
        <f>SUM(H128:H148)</f>
        <v>51.73</v>
      </c>
      <c r="I127" s="50">
        <f>SUM(I128:I148)</f>
        <v>6.78</v>
      </c>
      <c r="J127" s="68" t="s">
        <v>32</v>
      </c>
      <c r="K127" s="50">
        <f>SUM(K128:K148)</f>
        <v>51.73</v>
      </c>
      <c r="L127" s="50">
        <f>SUM(L128:L148)</f>
        <v>0</v>
      </c>
      <c r="M127" s="50">
        <f>SUM(M128:M148)</f>
        <v>12.445000000000002</v>
      </c>
      <c r="N127" s="50">
        <f>SUM(N128:N148)</f>
        <v>33.015999999999998</v>
      </c>
      <c r="O127" s="50">
        <f>O128+O129+O130+O131+O132+O133+O134+O135+O136+O137+O138+O139+O140+O141+O142+O143+O144+O145+O146+O147+O148</f>
        <v>6.2690000000000001</v>
      </c>
      <c r="P127" s="50">
        <f t="shared" ref="P127:U127" si="43">SUM(P128:P148)</f>
        <v>6.78</v>
      </c>
      <c r="Q127" s="50">
        <f t="shared" si="43"/>
        <v>0</v>
      </c>
      <c r="R127" s="50">
        <f t="shared" si="43"/>
        <v>0.79400000000000015</v>
      </c>
      <c r="S127" s="50">
        <f t="shared" si="43"/>
        <v>5.5739999999999998</v>
      </c>
      <c r="T127" s="50">
        <f t="shared" si="43"/>
        <v>0.41200000000000003</v>
      </c>
      <c r="U127" s="68">
        <f t="shared" si="43"/>
        <v>0</v>
      </c>
      <c r="V127" s="50" t="s">
        <v>32</v>
      </c>
      <c r="W127" s="50">
        <f>SUM(W128:W148)</f>
        <v>51.73</v>
      </c>
      <c r="X127" s="50" t="s">
        <v>32</v>
      </c>
      <c r="Y127" s="50">
        <f>SUM(Y128:Y148)</f>
        <v>6.78</v>
      </c>
      <c r="Z127" s="50" t="s">
        <v>32</v>
      </c>
      <c r="AA127" s="68">
        <f t="shared" ref="AA127:AN127" si="44">SUM(AA128:AA148)</f>
        <v>0</v>
      </c>
      <c r="AB127" s="50">
        <f t="shared" si="44"/>
        <v>0</v>
      </c>
      <c r="AC127" s="50">
        <f t="shared" si="44"/>
        <v>4.87</v>
      </c>
      <c r="AD127" s="50">
        <f t="shared" si="44"/>
        <v>6.78</v>
      </c>
      <c r="AE127" s="50">
        <f t="shared" si="44"/>
        <v>12.445</v>
      </c>
      <c r="AF127" s="50">
        <f t="shared" si="44"/>
        <v>0</v>
      </c>
      <c r="AG127" s="50">
        <f t="shared" si="44"/>
        <v>0.85899999999999999</v>
      </c>
      <c r="AH127" s="50">
        <f t="shared" si="44"/>
        <v>0</v>
      </c>
      <c r="AI127" s="50">
        <f t="shared" si="44"/>
        <v>9.2510000000000012</v>
      </c>
      <c r="AJ127" s="50">
        <f t="shared" si="44"/>
        <v>0</v>
      </c>
      <c r="AK127" s="50">
        <f t="shared" si="44"/>
        <v>17.057000000000002</v>
      </c>
      <c r="AL127" s="50">
        <f t="shared" si="44"/>
        <v>0</v>
      </c>
      <c r="AM127" s="50">
        <f t="shared" si="44"/>
        <v>7.2479999999999993</v>
      </c>
      <c r="AN127" s="50">
        <f t="shared" si="44"/>
        <v>0</v>
      </c>
      <c r="AO127" s="50">
        <f>AO128+AO129+AO130+AO131+AO132+AO133+AO134+AO135+AO136+AO137+AO138+AO139+AO140+AO141+AO142+AO143+AO144+AO145+AO146+AO147+AO148</f>
        <v>51.73</v>
      </c>
      <c r="AP127" s="50">
        <f>AP128+AP129+AP130+AP131+AP132+AP133+AP134+AP135+AP136+AP137+AP138+AP139+AP140+AP141+AP142+AP143+AP144+AP145+AP146+AP147+AP148</f>
        <v>6.78</v>
      </c>
      <c r="AQ127" s="69" t="s">
        <v>333</v>
      </c>
      <c r="AS127" s="58"/>
      <c r="AT127" s="58"/>
    </row>
    <row r="128" spans="1:46" s="1" customFormat="1" ht="57.75" customHeight="1" x14ac:dyDescent="0.3">
      <c r="A128" s="70" t="s">
        <v>144</v>
      </c>
      <c r="B128" s="71" t="s">
        <v>169</v>
      </c>
      <c r="C128" s="70" t="s">
        <v>170</v>
      </c>
      <c r="D128" s="49" t="s">
        <v>84</v>
      </c>
      <c r="E128" s="49" t="s">
        <v>32</v>
      </c>
      <c r="F128" s="49">
        <v>2024</v>
      </c>
      <c r="G128" s="49" t="s">
        <v>32</v>
      </c>
      <c r="H128" s="50">
        <v>4.87</v>
      </c>
      <c r="I128" s="50">
        <v>0</v>
      </c>
      <c r="J128" s="50" t="s">
        <v>32</v>
      </c>
      <c r="K128" s="50">
        <v>4.87</v>
      </c>
      <c r="L128" s="50">
        <v>0</v>
      </c>
      <c r="M128" s="50">
        <v>0.53</v>
      </c>
      <c r="N128" s="50">
        <v>3.9969999999999999</v>
      </c>
      <c r="O128" s="72">
        <f>K128-N128-M128</f>
        <v>0.34300000000000019</v>
      </c>
      <c r="P128" s="50">
        <v>0</v>
      </c>
      <c r="Q128" s="50">
        <v>0</v>
      </c>
      <c r="R128" s="50">
        <v>0</v>
      </c>
      <c r="S128" s="50">
        <v>0</v>
      </c>
      <c r="T128" s="50">
        <f t="shared" ref="T128" si="45">P128-Q128-R128-S128</f>
        <v>0</v>
      </c>
      <c r="U128" s="50">
        <v>0</v>
      </c>
      <c r="V128" s="50" t="s">
        <v>32</v>
      </c>
      <c r="W128" s="50">
        <v>4.87</v>
      </c>
      <c r="X128" s="50" t="s">
        <v>32</v>
      </c>
      <c r="Y128" s="50">
        <v>0</v>
      </c>
      <c r="Z128" s="50" t="s">
        <v>32</v>
      </c>
      <c r="AA128" s="50">
        <v>0</v>
      </c>
      <c r="AB128" s="50">
        <v>0</v>
      </c>
      <c r="AC128" s="50">
        <v>4.87</v>
      </c>
      <c r="AD128" s="50">
        <v>0</v>
      </c>
      <c r="AE128" s="50">
        <v>0</v>
      </c>
      <c r="AF128" s="50">
        <v>0</v>
      </c>
      <c r="AG128" s="50">
        <v>0</v>
      </c>
      <c r="AH128" s="50">
        <v>0</v>
      </c>
      <c r="AI128" s="50">
        <v>0</v>
      </c>
      <c r="AJ128" s="50">
        <v>0</v>
      </c>
      <c r="AK128" s="50">
        <v>0</v>
      </c>
      <c r="AL128" s="50">
        <v>0</v>
      </c>
      <c r="AM128" s="50">
        <v>0</v>
      </c>
      <c r="AN128" s="50">
        <v>0</v>
      </c>
      <c r="AO128" s="50">
        <f t="shared" ref="AO128:AO148" si="46">AC128+AE128+AG128+AI128+AK128+AM128</f>
        <v>4.87</v>
      </c>
      <c r="AP128" s="50">
        <f t="shared" ref="AP128:AP148" si="47">AD128+AF128+AH128+AJ128+AL128+AN128</f>
        <v>0</v>
      </c>
      <c r="AQ128" s="51" t="s">
        <v>344</v>
      </c>
      <c r="AS128" s="58"/>
      <c r="AT128" s="58"/>
    </row>
    <row r="129" spans="1:46" s="1" customFormat="1" ht="57.75" customHeight="1" x14ac:dyDescent="0.3">
      <c r="A129" s="73" t="s">
        <v>144</v>
      </c>
      <c r="B129" s="71" t="s">
        <v>240</v>
      </c>
      <c r="C129" s="70" t="s">
        <v>241</v>
      </c>
      <c r="D129" s="49" t="s">
        <v>84</v>
      </c>
      <c r="E129" s="49">
        <v>2024</v>
      </c>
      <c r="F129" s="49" t="s">
        <v>32</v>
      </c>
      <c r="G129" s="49">
        <v>2024</v>
      </c>
      <c r="H129" s="50">
        <v>0</v>
      </c>
      <c r="I129" s="50">
        <v>5.57</v>
      </c>
      <c r="J129" s="50" t="s">
        <v>32</v>
      </c>
      <c r="K129" s="50">
        <v>0</v>
      </c>
      <c r="L129" s="50">
        <v>0</v>
      </c>
      <c r="M129" s="50">
        <v>0</v>
      </c>
      <c r="N129" s="50">
        <v>0</v>
      </c>
      <c r="O129" s="72">
        <f t="shared" ref="O129:O132" si="48">K129-N129-M129</f>
        <v>0</v>
      </c>
      <c r="P129" s="50">
        <v>5.57</v>
      </c>
      <c r="Q129" s="50">
        <v>0</v>
      </c>
      <c r="R129" s="50">
        <v>0.68100000000000005</v>
      </c>
      <c r="S129" s="50">
        <v>4.5380000000000003</v>
      </c>
      <c r="T129" s="50">
        <f>P129-R129-S129</f>
        <v>0.35099999999999998</v>
      </c>
      <c r="U129" s="50">
        <v>0</v>
      </c>
      <c r="V129" s="50" t="s">
        <v>32</v>
      </c>
      <c r="W129" s="50">
        <v>0</v>
      </c>
      <c r="X129" s="50" t="s">
        <v>32</v>
      </c>
      <c r="Y129" s="50">
        <v>5.57</v>
      </c>
      <c r="Z129" s="50" t="s">
        <v>32</v>
      </c>
      <c r="AA129" s="50">
        <v>0</v>
      </c>
      <c r="AB129" s="50">
        <v>0</v>
      </c>
      <c r="AC129" s="50">
        <v>0</v>
      </c>
      <c r="AD129" s="50">
        <v>5.57</v>
      </c>
      <c r="AE129" s="50">
        <v>0</v>
      </c>
      <c r="AF129" s="50">
        <v>0</v>
      </c>
      <c r="AG129" s="50">
        <v>0</v>
      </c>
      <c r="AH129" s="50">
        <v>0</v>
      </c>
      <c r="AI129" s="50">
        <v>0</v>
      </c>
      <c r="AJ129" s="50">
        <v>0</v>
      </c>
      <c r="AK129" s="50">
        <v>0</v>
      </c>
      <c r="AL129" s="50">
        <v>0</v>
      </c>
      <c r="AM129" s="50">
        <v>0</v>
      </c>
      <c r="AN129" s="50">
        <v>0</v>
      </c>
      <c r="AO129" s="50">
        <f t="shared" si="46"/>
        <v>0</v>
      </c>
      <c r="AP129" s="50">
        <f t="shared" si="47"/>
        <v>5.57</v>
      </c>
      <c r="AQ129" s="51" t="s">
        <v>174</v>
      </c>
      <c r="AS129" s="58"/>
      <c r="AT129" s="58"/>
    </row>
    <row r="130" spans="1:46" s="1" customFormat="1" ht="44.4" customHeight="1" x14ac:dyDescent="0.3">
      <c r="A130" s="73" t="s">
        <v>144</v>
      </c>
      <c r="B130" s="71" t="s">
        <v>242</v>
      </c>
      <c r="C130" s="70" t="s">
        <v>243</v>
      </c>
      <c r="D130" s="49" t="s">
        <v>84</v>
      </c>
      <c r="E130" s="49">
        <v>2024</v>
      </c>
      <c r="F130" s="49" t="s">
        <v>32</v>
      </c>
      <c r="G130" s="49">
        <v>2024</v>
      </c>
      <c r="H130" s="50">
        <v>0</v>
      </c>
      <c r="I130" s="50">
        <v>0.435</v>
      </c>
      <c r="J130" s="50" t="s">
        <v>32</v>
      </c>
      <c r="K130" s="50">
        <v>0</v>
      </c>
      <c r="L130" s="50">
        <v>0</v>
      </c>
      <c r="M130" s="50">
        <v>0</v>
      </c>
      <c r="N130" s="50">
        <v>0</v>
      </c>
      <c r="O130" s="72">
        <f t="shared" si="48"/>
        <v>0</v>
      </c>
      <c r="P130" s="50">
        <v>0.435</v>
      </c>
      <c r="Q130" s="50">
        <v>0</v>
      </c>
      <c r="R130" s="50">
        <v>4.8000000000000001E-2</v>
      </c>
      <c r="S130" s="50">
        <v>0.35799999999999998</v>
      </c>
      <c r="T130" s="50">
        <v>2.9000000000000001E-2</v>
      </c>
      <c r="U130" s="50">
        <v>0</v>
      </c>
      <c r="V130" s="50" t="s">
        <v>32</v>
      </c>
      <c r="W130" s="50">
        <v>0</v>
      </c>
      <c r="X130" s="50" t="s">
        <v>32</v>
      </c>
      <c r="Y130" s="50">
        <v>0.435</v>
      </c>
      <c r="Z130" s="50" t="s">
        <v>32</v>
      </c>
      <c r="AA130" s="50">
        <v>0</v>
      </c>
      <c r="AB130" s="50">
        <v>0</v>
      </c>
      <c r="AC130" s="50">
        <v>0</v>
      </c>
      <c r="AD130" s="50">
        <v>0.435</v>
      </c>
      <c r="AE130" s="50">
        <v>0</v>
      </c>
      <c r="AF130" s="50">
        <v>0</v>
      </c>
      <c r="AG130" s="50">
        <v>0</v>
      </c>
      <c r="AH130" s="50">
        <v>0</v>
      </c>
      <c r="AI130" s="50">
        <v>0</v>
      </c>
      <c r="AJ130" s="50">
        <v>0</v>
      </c>
      <c r="AK130" s="50">
        <v>0</v>
      </c>
      <c r="AL130" s="50">
        <v>0</v>
      </c>
      <c r="AM130" s="50">
        <v>0</v>
      </c>
      <c r="AN130" s="50">
        <v>0</v>
      </c>
      <c r="AO130" s="50">
        <f t="shared" si="46"/>
        <v>0</v>
      </c>
      <c r="AP130" s="50">
        <f t="shared" si="47"/>
        <v>0.435</v>
      </c>
      <c r="AQ130" s="69" t="s">
        <v>338</v>
      </c>
      <c r="AS130" s="58"/>
      <c r="AT130" s="58"/>
    </row>
    <row r="131" spans="1:46" s="1" customFormat="1" ht="44.4" customHeight="1" x14ac:dyDescent="0.3">
      <c r="A131" s="73" t="s">
        <v>144</v>
      </c>
      <c r="B131" s="71" t="s">
        <v>244</v>
      </c>
      <c r="C131" s="70" t="s">
        <v>245</v>
      </c>
      <c r="D131" s="49" t="s">
        <v>84</v>
      </c>
      <c r="E131" s="49">
        <v>2024</v>
      </c>
      <c r="F131" s="49" t="s">
        <v>32</v>
      </c>
      <c r="G131" s="49">
        <v>2024</v>
      </c>
      <c r="H131" s="50">
        <v>0</v>
      </c>
      <c r="I131" s="50">
        <v>0.10100000000000001</v>
      </c>
      <c r="J131" s="50" t="s">
        <v>32</v>
      </c>
      <c r="K131" s="50">
        <v>0</v>
      </c>
      <c r="L131" s="50">
        <v>0</v>
      </c>
      <c r="M131" s="50">
        <v>0</v>
      </c>
      <c r="N131" s="50">
        <v>0</v>
      </c>
      <c r="O131" s="72">
        <f t="shared" si="48"/>
        <v>0</v>
      </c>
      <c r="P131" s="50">
        <v>0.10100000000000001</v>
      </c>
      <c r="Q131" s="50">
        <v>0</v>
      </c>
      <c r="R131" s="50">
        <v>1.9E-2</v>
      </c>
      <c r="S131" s="50">
        <v>7.1999999999999995E-2</v>
      </c>
      <c r="T131" s="50">
        <v>0.01</v>
      </c>
      <c r="U131" s="50">
        <v>0</v>
      </c>
      <c r="V131" s="50" t="s">
        <v>32</v>
      </c>
      <c r="W131" s="50">
        <v>0</v>
      </c>
      <c r="X131" s="50" t="s">
        <v>32</v>
      </c>
      <c r="Y131" s="50">
        <v>0.10100000000000001</v>
      </c>
      <c r="Z131" s="50" t="s">
        <v>32</v>
      </c>
      <c r="AA131" s="50">
        <v>0</v>
      </c>
      <c r="AB131" s="50">
        <v>0</v>
      </c>
      <c r="AC131" s="50">
        <v>0</v>
      </c>
      <c r="AD131" s="50">
        <v>0.10100000000000001</v>
      </c>
      <c r="AE131" s="50">
        <v>0</v>
      </c>
      <c r="AF131" s="50">
        <v>0</v>
      </c>
      <c r="AG131" s="50">
        <v>0</v>
      </c>
      <c r="AH131" s="50">
        <v>0</v>
      </c>
      <c r="AI131" s="50">
        <v>0</v>
      </c>
      <c r="AJ131" s="50">
        <v>0</v>
      </c>
      <c r="AK131" s="50">
        <v>0</v>
      </c>
      <c r="AL131" s="50">
        <v>0</v>
      </c>
      <c r="AM131" s="50">
        <v>0</v>
      </c>
      <c r="AN131" s="50">
        <v>0</v>
      </c>
      <c r="AO131" s="50">
        <f t="shared" si="46"/>
        <v>0</v>
      </c>
      <c r="AP131" s="50">
        <f t="shared" si="47"/>
        <v>0.10100000000000001</v>
      </c>
      <c r="AQ131" s="51" t="s">
        <v>174</v>
      </c>
      <c r="AS131" s="58"/>
      <c r="AT131" s="58"/>
    </row>
    <row r="132" spans="1:46" s="1" customFormat="1" ht="44.4" customHeight="1" x14ac:dyDescent="0.3">
      <c r="A132" s="73" t="s">
        <v>144</v>
      </c>
      <c r="B132" s="71" t="s">
        <v>246</v>
      </c>
      <c r="C132" s="70" t="s">
        <v>247</v>
      </c>
      <c r="D132" s="49" t="s">
        <v>84</v>
      </c>
      <c r="E132" s="49">
        <v>2024</v>
      </c>
      <c r="F132" s="49" t="s">
        <v>32</v>
      </c>
      <c r="G132" s="49">
        <v>2024</v>
      </c>
      <c r="H132" s="50">
        <v>0</v>
      </c>
      <c r="I132" s="50">
        <v>0.67400000000000004</v>
      </c>
      <c r="J132" s="50" t="s">
        <v>32</v>
      </c>
      <c r="K132" s="50">
        <v>0</v>
      </c>
      <c r="L132" s="50">
        <v>0</v>
      </c>
      <c r="M132" s="50">
        <v>0</v>
      </c>
      <c r="N132" s="50">
        <v>0</v>
      </c>
      <c r="O132" s="72">
        <f t="shared" si="48"/>
        <v>0</v>
      </c>
      <c r="P132" s="50">
        <v>0.67400000000000004</v>
      </c>
      <c r="Q132" s="50">
        <v>0</v>
      </c>
      <c r="R132" s="50">
        <v>4.5999999999999999E-2</v>
      </c>
      <c r="S132" s="50">
        <v>0.60599999999999998</v>
      </c>
      <c r="T132" s="50">
        <v>2.1999999999999999E-2</v>
      </c>
      <c r="U132" s="50">
        <v>0</v>
      </c>
      <c r="V132" s="50" t="s">
        <v>32</v>
      </c>
      <c r="W132" s="50">
        <v>0</v>
      </c>
      <c r="X132" s="50" t="s">
        <v>32</v>
      </c>
      <c r="Y132" s="50">
        <v>0.67400000000000004</v>
      </c>
      <c r="Z132" s="50" t="s">
        <v>32</v>
      </c>
      <c r="AA132" s="50">
        <v>0</v>
      </c>
      <c r="AB132" s="50">
        <v>0</v>
      </c>
      <c r="AC132" s="50">
        <v>0</v>
      </c>
      <c r="AD132" s="50">
        <v>0.67400000000000004</v>
      </c>
      <c r="AE132" s="50">
        <v>0</v>
      </c>
      <c r="AF132" s="50">
        <v>0</v>
      </c>
      <c r="AG132" s="50">
        <v>0</v>
      </c>
      <c r="AH132" s="50">
        <v>0</v>
      </c>
      <c r="AI132" s="50">
        <v>0</v>
      </c>
      <c r="AJ132" s="50">
        <v>0</v>
      </c>
      <c r="AK132" s="50">
        <v>0</v>
      </c>
      <c r="AL132" s="50">
        <v>0</v>
      </c>
      <c r="AM132" s="50">
        <v>0</v>
      </c>
      <c r="AN132" s="50">
        <v>0</v>
      </c>
      <c r="AO132" s="50">
        <f t="shared" si="46"/>
        <v>0</v>
      </c>
      <c r="AP132" s="50">
        <f t="shared" si="47"/>
        <v>0.67400000000000004</v>
      </c>
      <c r="AQ132" s="69" t="s">
        <v>338</v>
      </c>
      <c r="AS132" s="58"/>
      <c r="AT132" s="58"/>
    </row>
    <row r="133" spans="1:46" s="1" customFormat="1" ht="47.4" customHeight="1" x14ac:dyDescent="0.3">
      <c r="A133" s="73" t="s">
        <v>144</v>
      </c>
      <c r="B133" s="71" t="s">
        <v>265</v>
      </c>
      <c r="C133" s="70" t="s">
        <v>308</v>
      </c>
      <c r="D133" s="49" t="s">
        <v>84</v>
      </c>
      <c r="E133" s="49">
        <v>2025</v>
      </c>
      <c r="F133" s="49">
        <v>2025</v>
      </c>
      <c r="G133" s="49" t="s">
        <v>32</v>
      </c>
      <c r="H133" s="50">
        <v>4.95</v>
      </c>
      <c r="I133" s="50">
        <v>0</v>
      </c>
      <c r="J133" s="50" t="s">
        <v>32</v>
      </c>
      <c r="K133" s="50">
        <v>4.95</v>
      </c>
      <c r="L133" s="50">
        <v>0</v>
      </c>
      <c r="M133" s="50">
        <v>1.325</v>
      </c>
      <c r="N133" s="50">
        <v>2.9580000000000002</v>
      </c>
      <c r="O133" s="72">
        <v>0.66700000000000004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 t="s">
        <v>32</v>
      </c>
      <c r="W133" s="50">
        <v>4.95</v>
      </c>
      <c r="X133" s="50" t="s">
        <v>32</v>
      </c>
      <c r="Y133" s="50">
        <v>0</v>
      </c>
      <c r="Z133" s="50" t="s">
        <v>32</v>
      </c>
      <c r="AA133" s="50">
        <v>0</v>
      </c>
      <c r="AB133" s="50">
        <v>0</v>
      </c>
      <c r="AC133" s="50">
        <v>0</v>
      </c>
      <c r="AD133" s="50">
        <v>0</v>
      </c>
      <c r="AE133" s="50">
        <v>4.95</v>
      </c>
      <c r="AF133" s="50">
        <v>0</v>
      </c>
      <c r="AG133" s="50">
        <v>0</v>
      </c>
      <c r="AH133" s="50">
        <v>0</v>
      </c>
      <c r="AI133" s="50">
        <v>0</v>
      </c>
      <c r="AJ133" s="50">
        <v>0</v>
      </c>
      <c r="AK133" s="50">
        <v>0</v>
      </c>
      <c r="AL133" s="50">
        <v>0</v>
      </c>
      <c r="AM133" s="50">
        <v>0</v>
      </c>
      <c r="AN133" s="50">
        <v>0</v>
      </c>
      <c r="AO133" s="50">
        <f t="shared" si="46"/>
        <v>4.95</v>
      </c>
      <c r="AP133" s="50">
        <v>0</v>
      </c>
      <c r="AQ133" s="51" t="s">
        <v>81</v>
      </c>
      <c r="AS133" s="58"/>
      <c r="AT133" s="58"/>
    </row>
    <row r="134" spans="1:46" s="1" customFormat="1" ht="47.4" customHeight="1" x14ac:dyDescent="0.3">
      <c r="A134" s="73" t="s">
        <v>144</v>
      </c>
      <c r="B134" s="71" t="s">
        <v>266</v>
      </c>
      <c r="C134" s="70" t="s">
        <v>309</v>
      </c>
      <c r="D134" s="49" t="s">
        <v>84</v>
      </c>
      <c r="E134" s="49">
        <v>2025</v>
      </c>
      <c r="F134" s="49">
        <v>2025</v>
      </c>
      <c r="G134" s="49" t="s">
        <v>32</v>
      </c>
      <c r="H134" s="50">
        <v>5.44</v>
      </c>
      <c r="I134" s="50">
        <v>0</v>
      </c>
      <c r="J134" s="50" t="s">
        <v>32</v>
      </c>
      <c r="K134" s="50">
        <v>5.44</v>
      </c>
      <c r="L134" s="50">
        <v>0</v>
      </c>
      <c r="M134" s="50">
        <v>1.8129999999999999</v>
      </c>
      <c r="N134" s="50">
        <v>2.6949999999999998</v>
      </c>
      <c r="O134" s="72">
        <v>0.93200000000000005</v>
      </c>
      <c r="P134" s="50">
        <v>0</v>
      </c>
      <c r="Q134" s="50">
        <v>0</v>
      </c>
      <c r="R134" s="50">
        <v>0</v>
      </c>
      <c r="S134" s="50">
        <v>0</v>
      </c>
      <c r="T134" s="50">
        <v>0</v>
      </c>
      <c r="U134" s="50">
        <v>0</v>
      </c>
      <c r="V134" s="50" t="s">
        <v>32</v>
      </c>
      <c r="W134" s="50">
        <v>5.44</v>
      </c>
      <c r="X134" s="50" t="s">
        <v>32</v>
      </c>
      <c r="Y134" s="50">
        <v>0</v>
      </c>
      <c r="Z134" s="50" t="s">
        <v>32</v>
      </c>
      <c r="AA134" s="50">
        <v>0</v>
      </c>
      <c r="AB134" s="50">
        <v>0</v>
      </c>
      <c r="AC134" s="50">
        <v>0</v>
      </c>
      <c r="AD134" s="50">
        <v>0</v>
      </c>
      <c r="AE134" s="50">
        <v>5.44</v>
      </c>
      <c r="AF134" s="50">
        <v>0</v>
      </c>
      <c r="AG134" s="50">
        <v>0</v>
      </c>
      <c r="AH134" s="50">
        <v>0</v>
      </c>
      <c r="AI134" s="50">
        <v>0</v>
      </c>
      <c r="AJ134" s="50">
        <v>0</v>
      </c>
      <c r="AK134" s="50">
        <v>0</v>
      </c>
      <c r="AL134" s="50">
        <v>0</v>
      </c>
      <c r="AM134" s="50">
        <v>0</v>
      </c>
      <c r="AN134" s="50">
        <v>0</v>
      </c>
      <c r="AO134" s="50">
        <f t="shared" si="46"/>
        <v>5.44</v>
      </c>
      <c r="AP134" s="50">
        <v>0</v>
      </c>
      <c r="AQ134" s="51" t="s">
        <v>81</v>
      </c>
      <c r="AS134" s="58"/>
      <c r="AT134" s="58"/>
    </row>
    <row r="135" spans="1:46" s="1" customFormat="1" ht="47.4" customHeight="1" x14ac:dyDescent="0.3">
      <c r="A135" s="73" t="s">
        <v>144</v>
      </c>
      <c r="B135" s="71" t="s">
        <v>267</v>
      </c>
      <c r="C135" s="70" t="s">
        <v>310</v>
      </c>
      <c r="D135" s="49" t="s">
        <v>84</v>
      </c>
      <c r="E135" s="49">
        <v>2025</v>
      </c>
      <c r="F135" s="49">
        <v>2025</v>
      </c>
      <c r="G135" s="49" t="s">
        <v>32</v>
      </c>
      <c r="H135" s="50">
        <v>0.68799999999999994</v>
      </c>
      <c r="I135" s="50">
        <v>0</v>
      </c>
      <c r="J135" s="50" t="s">
        <v>32</v>
      </c>
      <c r="K135" s="50">
        <v>0.68799999999999994</v>
      </c>
      <c r="L135" s="50">
        <v>0</v>
      </c>
      <c r="M135" s="50">
        <v>3.5000000000000003E-2</v>
      </c>
      <c r="N135" s="50">
        <v>0.63500000000000001</v>
      </c>
      <c r="O135" s="72">
        <v>1.7999999999999999E-2</v>
      </c>
      <c r="P135" s="50">
        <v>0</v>
      </c>
      <c r="Q135" s="50">
        <v>0</v>
      </c>
      <c r="R135" s="50">
        <v>0</v>
      </c>
      <c r="S135" s="50">
        <v>0</v>
      </c>
      <c r="T135" s="50">
        <v>0</v>
      </c>
      <c r="U135" s="50">
        <v>0</v>
      </c>
      <c r="V135" s="50" t="s">
        <v>32</v>
      </c>
      <c r="W135" s="50">
        <v>0.68799999999999994</v>
      </c>
      <c r="X135" s="50" t="s">
        <v>32</v>
      </c>
      <c r="Y135" s="50">
        <v>0</v>
      </c>
      <c r="Z135" s="50" t="s">
        <v>32</v>
      </c>
      <c r="AA135" s="50">
        <v>0</v>
      </c>
      <c r="AB135" s="50">
        <v>0</v>
      </c>
      <c r="AC135" s="50">
        <v>0</v>
      </c>
      <c r="AD135" s="50">
        <v>0</v>
      </c>
      <c r="AE135" s="50">
        <v>0.68799999999999994</v>
      </c>
      <c r="AF135" s="50">
        <v>0</v>
      </c>
      <c r="AG135" s="50">
        <v>0</v>
      </c>
      <c r="AH135" s="50">
        <v>0</v>
      </c>
      <c r="AI135" s="50">
        <v>0</v>
      </c>
      <c r="AJ135" s="50">
        <v>0</v>
      </c>
      <c r="AK135" s="50">
        <v>0</v>
      </c>
      <c r="AL135" s="50">
        <v>0</v>
      </c>
      <c r="AM135" s="50">
        <v>0</v>
      </c>
      <c r="AN135" s="50">
        <v>0</v>
      </c>
      <c r="AO135" s="50">
        <f t="shared" si="46"/>
        <v>0.68799999999999994</v>
      </c>
      <c r="AP135" s="50">
        <v>0</v>
      </c>
      <c r="AQ135" s="69" t="s">
        <v>338</v>
      </c>
      <c r="AS135" s="58"/>
      <c r="AT135" s="58"/>
    </row>
    <row r="136" spans="1:46" s="1" customFormat="1" ht="47.4" customHeight="1" x14ac:dyDescent="0.3">
      <c r="A136" s="73" t="s">
        <v>144</v>
      </c>
      <c r="B136" s="71" t="s">
        <v>268</v>
      </c>
      <c r="C136" s="70" t="s">
        <v>311</v>
      </c>
      <c r="D136" s="49" t="s">
        <v>84</v>
      </c>
      <c r="E136" s="49">
        <v>2025</v>
      </c>
      <c r="F136" s="49">
        <v>2025</v>
      </c>
      <c r="G136" s="49" t="s">
        <v>32</v>
      </c>
      <c r="H136" s="50">
        <v>1.367</v>
      </c>
      <c r="I136" s="50">
        <v>0</v>
      </c>
      <c r="J136" s="50" t="s">
        <v>32</v>
      </c>
      <c r="K136" s="50">
        <v>1.367</v>
      </c>
      <c r="L136" s="50">
        <v>0</v>
      </c>
      <c r="M136" s="50">
        <v>0.33100000000000002</v>
      </c>
      <c r="N136" s="50">
        <v>0.878</v>
      </c>
      <c r="O136" s="72">
        <v>0.158</v>
      </c>
      <c r="P136" s="50">
        <v>0</v>
      </c>
      <c r="Q136" s="50">
        <v>0</v>
      </c>
      <c r="R136" s="50">
        <v>0</v>
      </c>
      <c r="S136" s="50">
        <v>0</v>
      </c>
      <c r="T136" s="50">
        <v>0</v>
      </c>
      <c r="U136" s="50">
        <v>0</v>
      </c>
      <c r="V136" s="50" t="s">
        <v>32</v>
      </c>
      <c r="W136" s="50">
        <v>1.367</v>
      </c>
      <c r="X136" s="50" t="s">
        <v>32</v>
      </c>
      <c r="Y136" s="50">
        <v>0</v>
      </c>
      <c r="Z136" s="50" t="s">
        <v>32</v>
      </c>
      <c r="AA136" s="50">
        <v>0</v>
      </c>
      <c r="AB136" s="50">
        <v>0</v>
      </c>
      <c r="AC136" s="50">
        <v>0</v>
      </c>
      <c r="AD136" s="50">
        <v>0</v>
      </c>
      <c r="AE136" s="50">
        <v>1.367</v>
      </c>
      <c r="AF136" s="50">
        <v>0</v>
      </c>
      <c r="AG136" s="50">
        <v>0</v>
      </c>
      <c r="AH136" s="50">
        <v>0</v>
      </c>
      <c r="AI136" s="50">
        <v>0</v>
      </c>
      <c r="AJ136" s="50">
        <v>0</v>
      </c>
      <c r="AK136" s="50">
        <v>0</v>
      </c>
      <c r="AL136" s="50">
        <v>0</v>
      </c>
      <c r="AM136" s="50">
        <v>0</v>
      </c>
      <c r="AN136" s="50">
        <v>0</v>
      </c>
      <c r="AO136" s="50">
        <f t="shared" si="46"/>
        <v>1.367</v>
      </c>
      <c r="AP136" s="50">
        <v>0</v>
      </c>
      <c r="AQ136" s="51" t="s">
        <v>81</v>
      </c>
      <c r="AS136" s="58"/>
      <c r="AT136" s="58"/>
    </row>
    <row r="137" spans="1:46" s="1" customFormat="1" ht="45" customHeight="1" x14ac:dyDescent="0.3">
      <c r="A137" s="73" t="s">
        <v>144</v>
      </c>
      <c r="B137" s="71" t="s">
        <v>269</v>
      </c>
      <c r="C137" s="70" t="s">
        <v>312</v>
      </c>
      <c r="D137" s="49" t="s">
        <v>84</v>
      </c>
      <c r="E137" s="49">
        <v>2026</v>
      </c>
      <c r="F137" s="49">
        <v>2026</v>
      </c>
      <c r="G137" s="49" t="s">
        <v>32</v>
      </c>
      <c r="H137" s="50">
        <v>0.85899999999999999</v>
      </c>
      <c r="I137" s="50">
        <v>0</v>
      </c>
      <c r="J137" s="50" t="s">
        <v>32</v>
      </c>
      <c r="K137" s="50">
        <f>M137+N137+O137</f>
        <v>0.85899999999999999</v>
      </c>
      <c r="L137" s="50">
        <v>0</v>
      </c>
      <c r="M137" s="50">
        <v>0.219</v>
      </c>
      <c r="N137" s="50">
        <v>0.52900000000000003</v>
      </c>
      <c r="O137" s="72">
        <v>0.111</v>
      </c>
      <c r="P137" s="50">
        <v>0</v>
      </c>
      <c r="Q137" s="50">
        <v>0</v>
      </c>
      <c r="R137" s="50">
        <v>0</v>
      </c>
      <c r="S137" s="50">
        <v>0</v>
      </c>
      <c r="T137" s="72">
        <v>0</v>
      </c>
      <c r="U137" s="50">
        <v>0</v>
      </c>
      <c r="V137" s="50" t="s">
        <v>32</v>
      </c>
      <c r="W137" s="50">
        <v>0.85899999999999999</v>
      </c>
      <c r="X137" s="50" t="s">
        <v>32</v>
      </c>
      <c r="Y137" s="50">
        <v>0</v>
      </c>
      <c r="Z137" s="50" t="s">
        <v>32</v>
      </c>
      <c r="AA137" s="50">
        <v>0</v>
      </c>
      <c r="AB137" s="50">
        <v>0</v>
      </c>
      <c r="AC137" s="50">
        <v>0</v>
      </c>
      <c r="AD137" s="50">
        <v>0</v>
      </c>
      <c r="AE137" s="50">
        <v>0</v>
      </c>
      <c r="AF137" s="50">
        <v>0</v>
      </c>
      <c r="AG137" s="50">
        <v>0.85899999999999999</v>
      </c>
      <c r="AH137" s="50">
        <v>0</v>
      </c>
      <c r="AI137" s="50">
        <v>0</v>
      </c>
      <c r="AJ137" s="50">
        <v>0</v>
      </c>
      <c r="AK137" s="50">
        <v>0</v>
      </c>
      <c r="AL137" s="50">
        <v>0</v>
      </c>
      <c r="AM137" s="50">
        <v>0</v>
      </c>
      <c r="AN137" s="50">
        <v>0</v>
      </c>
      <c r="AO137" s="50">
        <f t="shared" si="46"/>
        <v>0.85899999999999999</v>
      </c>
      <c r="AP137" s="50">
        <v>0</v>
      </c>
      <c r="AQ137" s="51" t="s">
        <v>81</v>
      </c>
      <c r="AS137" s="58"/>
      <c r="AT137" s="58"/>
    </row>
    <row r="138" spans="1:46" s="1" customFormat="1" ht="45" customHeight="1" x14ac:dyDescent="0.3">
      <c r="A138" s="73" t="s">
        <v>144</v>
      </c>
      <c r="B138" s="71" t="s">
        <v>270</v>
      </c>
      <c r="C138" s="70" t="s">
        <v>313</v>
      </c>
      <c r="D138" s="49" t="s">
        <v>84</v>
      </c>
      <c r="E138" s="49">
        <v>2027</v>
      </c>
      <c r="F138" s="49">
        <v>2027</v>
      </c>
      <c r="G138" s="49" t="s">
        <v>32</v>
      </c>
      <c r="H138" s="50">
        <v>1.4510000000000001</v>
      </c>
      <c r="I138" s="50">
        <v>0</v>
      </c>
      <c r="J138" s="50" t="s">
        <v>32</v>
      </c>
      <c r="K138" s="50">
        <v>1.4510000000000001</v>
      </c>
      <c r="L138" s="50">
        <v>0</v>
      </c>
      <c r="M138" s="50">
        <v>0.36799999999999999</v>
      </c>
      <c r="N138" s="50">
        <v>0.90400000000000003</v>
      </c>
      <c r="O138" s="72">
        <v>0.17899999999999999</v>
      </c>
      <c r="P138" s="50">
        <v>0</v>
      </c>
      <c r="Q138" s="50">
        <v>0</v>
      </c>
      <c r="R138" s="50">
        <v>0</v>
      </c>
      <c r="S138" s="50">
        <v>0</v>
      </c>
      <c r="T138" s="50">
        <v>0</v>
      </c>
      <c r="U138" s="50">
        <v>0</v>
      </c>
      <c r="V138" s="50" t="s">
        <v>32</v>
      </c>
      <c r="W138" s="50">
        <v>1.4510000000000001</v>
      </c>
      <c r="X138" s="50" t="s">
        <v>32</v>
      </c>
      <c r="Y138" s="50">
        <v>0</v>
      </c>
      <c r="Z138" s="50" t="s">
        <v>32</v>
      </c>
      <c r="AA138" s="50">
        <v>0</v>
      </c>
      <c r="AB138" s="50">
        <v>0</v>
      </c>
      <c r="AC138" s="50">
        <v>0</v>
      </c>
      <c r="AD138" s="50">
        <v>0</v>
      </c>
      <c r="AE138" s="50">
        <v>0</v>
      </c>
      <c r="AF138" s="50">
        <v>0</v>
      </c>
      <c r="AG138" s="50">
        <v>0</v>
      </c>
      <c r="AH138" s="50">
        <v>0</v>
      </c>
      <c r="AI138" s="50">
        <v>1.4510000000000001</v>
      </c>
      <c r="AJ138" s="50">
        <v>0</v>
      </c>
      <c r="AK138" s="50">
        <v>0</v>
      </c>
      <c r="AL138" s="50">
        <v>0</v>
      </c>
      <c r="AM138" s="50">
        <v>0</v>
      </c>
      <c r="AN138" s="50">
        <v>0</v>
      </c>
      <c r="AO138" s="50">
        <f t="shared" si="46"/>
        <v>1.4510000000000001</v>
      </c>
      <c r="AP138" s="50">
        <v>0</v>
      </c>
      <c r="AQ138" s="51" t="s">
        <v>81</v>
      </c>
      <c r="AS138" s="58"/>
      <c r="AT138" s="58"/>
    </row>
    <row r="139" spans="1:46" s="1" customFormat="1" ht="45" customHeight="1" x14ac:dyDescent="0.3">
      <c r="A139" s="73" t="s">
        <v>144</v>
      </c>
      <c r="B139" s="71" t="s">
        <v>271</v>
      </c>
      <c r="C139" s="70" t="s">
        <v>314</v>
      </c>
      <c r="D139" s="49" t="s">
        <v>84</v>
      </c>
      <c r="E139" s="49">
        <v>2027</v>
      </c>
      <c r="F139" s="49">
        <v>2027</v>
      </c>
      <c r="G139" s="49" t="s">
        <v>32</v>
      </c>
      <c r="H139" s="50">
        <v>5.3849999999999998</v>
      </c>
      <c r="I139" s="50">
        <v>0</v>
      </c>
      <c r="J139" s="50" t="s">
        <v>32</v>
      </c>
      <c r="K139" s="50">
        <v>5.3849999999999998</v>
      </c>
      <c r="L139" s="50">
        <v>0</v>
      </c>
      <c r="M139" s="50">
        <v>1.361</v>
      </c>
      <c r="N139" s="50">
        <v>3.3420000000000001</v>
      </c>
      <c r="O139" s="72">
        <v>0.68200000000000005</v>
      </c>
      <c r="P139" s="50">
        <v>0</v>
      </c>
      <c r="Q139" s="50">
        <v>0</v>
      </c>
      <c r="R139" s="50">
        <v>0</v>
      </c>
      <c r="S139" s="50">
        <v>0</v>
      </c>
      <c r="T139" s="50">
        <v>0</v>
      </c>
      <c r="U139" s="50">
        <v>0</v>
      </c>
      <c r="V139" s="50" t="s">
        <v>32</v>
      </c>
      <c r="W139" s="50">
        <v>5.3849999999999998</v>
      </c>
      <c r="X139" s="50" t="s">
        <v>32</v>
      </c>
      <c r="Y139" s="50">
        <v>0</v>
      </c>
      <c r="Z139" s="50" t="s">
        <v>32</v>
      </c>
      <c r="AA139" s="50">
        <v>0</v>
      </c>
      <c r="AB139" s="50">
        <v>0</v>
      </c>
      <c r="AC139" s="50">
        <v>0</v>
      </c>
      <c r="AD139" s="50">
        <v>0</v>
      </c>
      <c r="AE139" s="50">
        <v>0</v>
      </c>
      <c r="AF139" s="50">
        <v>0</v>
      </c>
      <c r="AG139" s="50">
        <v>0</v>
      </c>
      <c r="AH139" s="50">
        <v>0</v>
      </c>
      <c r="AI139" s="50">
        <v>5.3849999999999998</v>
      </c>
      <c r="AJ139" s="50">
        <v>0</v>
      </c>
      <c r="AK139" s="50">
        <v>0</v>
      </c>
      <c r="AL139" s="50">
        <v>0</v>
      </c>
      <c r="AM139" s="50">
        <v>0</v>
      </c>
      <c r="AN139" s="50">
        <v>0</v>
      </c>
      <c r="AO139" s="50">
        <f t="shared" si="46"/>
        <v>5.3849999999999998</v>
      </c>
      <c r="AP139" s="50">
        <v>0</v>
      </c>
      <c r="AQ139" s="51" t="s">
        <v>81</v>
      </c>
      <c r="AS139" s="58"/>
      <c r="AT139" s="58"/>
    </row>
    <row r="140" spans="1:46" s="1" customFormat="1" ht="45" customHeight="1" x14ac:dyDescent="0.3">
      <c r="A140" s="73" t="s">
        <v>144</v>
      </c>
      <c r="B140" s="71" t="s">
        <v>272</v>
      </c>
      <c r="C140" s="70" t="s">
        <v>315</v>
      </c>
      <c r="D140" s="49" t="s">
        <v>84</v>
      </c>
      <c r="E140" s="49">
        <v>2027</v>
      </c>
      <c r="F140" s="49">
        <v>2027</v>
      </c>
      <c r="G140" s="49" t="s">
        <v>32</v>
      </c>
      <c r="H140" s="50">
        <v>0.73499999999999999</v>
      </c>
      <c r="I140" s="50">
        <v>0</v>
      </c>
      <c r="J140" s="50" t="s">
        <v>32</v>
      </c>
      <c r="K140" s="50">
        <v>0.73499999999999999</v>
      </c>
      <c r="L140" s="50">
        <v>0</v>
      </c>
      <c r="M140" s="50">
        <v>0.189</v>
      </c>
      <c r="N140" s="50">
        <v>0.45800000000000002</v>
      </c>
      <c r="O140" s="72">
        <v>8.7999999999999995E-2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 t="s">
        <v>32</v>
      </c>
      <c r="W140" s="50">
        <v>0.73499999999999999</v>
      </c>
      <c r="X140" s="50" t="s">
        <v>32</v>
      </c>
      <c r="Y140" s="50">
        <v>0</v>
      </c>
      <c r="Z140" s="50" t="s">
        <v>32</v>
      </c>
      <c r="AA140" s="50">
        <v>0</v>
      </c>
      <c r="AB140" s="50">
        <v>0</v>
      </c>
      <c r="AC140" s="50">
        <v>0</v>
      </c>
      <c r="AD140" s="50">
        <v>0</v>
      </c>
      <c r="AE140" s="50">
        <v>0</v>
      </c>
      <c r="AF140" s="50">
        <v>0</v>
      </c>
      <c r="AG140" s="50">
        <v>0</v>
      </c>
      <c r="AH140" s="50">
        <v>0</v>
      </c>
      <c r="AI140" s="50">
        <v>0.73499999999999999</v>
      </c>
      <c r="AJ140" s="50">
        <v>0</v>
      </c>
      <c r="AK140" s="50">
        <v>0</v>
      </c>
      <c r="AL140" s="50">
        <v>0</v>
      </c>
      <c r="AM140" s="50">
        <v>0</v>
      </c>
      <c r="AN140" s="50">
        <v>0</v>
      </c>
      <c r="AO140" s="50">
        <f t="shared" si="46"/>
        <v>0.73499999999999999</v>
      </c>
      <c r="AP140" s="50">
        <v>0</v>
      </c>
      <c r="AQ140" s="51" t="s">
        <v>81</v>
      </c>
      <c r="AS140" s="58"/>
      <c r="AT140" s="58"/>
    </row>
    <row r="141" spans="1:46" s="1" customFormat="1" ht="44.4" customHeight="1" x14ac:dyDescent="0.3">
      <c r="A141" s="73" t="s">
        <v>144</v>
      </c>
      <c r="B141" s="71" t="s">
        <v>273</v>
      </c>
      <c r="C141" s="70" t="s">
        <v>316</v>
      </c>
      <c r="D141" s="49" t="s">
        <v>84</v>
      </c>
      <c r="E141" s="49">
        <v>2027</v>
      </c>
      <c r="F141" s="49">
        <v>2027</v>
      </c>
      <c r="G141" s="49" t="s">
        <v>32</v>
      </c>
      <c r="H141" s="50">
        <v>1.1870000000000001</v>
      </c>
      <c r="I141" s="50">
        <v>0</v>
      </c>
      <c r="J141" s="50" t="s">
        <v>32</v>
      </c>
      <c r="K141" s="50">
        <v>1.1870000000000001</v>
      </c>
      <c r="L141" s="50">
        <v>0</v>
      </c>
      <c r="M141" s="50">
        <v>0.29499999999999998</v>
      </c>
      <c r="N141" s="50">
        <v>0.753</v>
      </c>
      <c r="O141" s="72">
        <v>0.13900000000000001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 t="s">
        <v>32</v>
      </c>
      <c r="W141" s="50">
        <v>1.1870000000000001</v>
      </c>
      <c r="X141" s="50" t="s">
        <v>32</v>
      </c>
      <c r="Y141" s="50">
        <v>0</v>
      </c>
      <c r="Z141" s="50" t="s">
        <v>32</v>
      </c>
      <c r="AA141" s="50">
        <v>0</v>
      </c>
      <c r="AB141" s="50">
        <v>0</v>
      </c>
      <c r="AC141" s="50">
        <v>0</v>
      </c>
      <c r="AD141" s="50">
        <v>0</v>
      </c>
      <c r="AE141" s="50">
        <v>0</v>
      </c>
      <c r="AF141" s="50">
        <v>0</v>
      </c>
      <c r="AG141" s="50">
        <v>0</v>
      </c>
      <c r="AH141" s="50">
        <v>0</v>
      </c>
      <c r="AI141" s="50">
        <v>1.1870000000000001</v>
      </c>
      <c r="AJ141" s="50">
        <v>0</v>
      </c>
      <c r="AK141" s="50">
        <v>0</v>
      </c>
      <c r="AL141" s="50">
        <v>0</v>
      </c>
      <c r="AM141" s="50">
        <v>0</v>
      </c>
      <c r="AN141" s="50">
        <v>0</v>
      </c>
      <c r="AO141" s="50">
        <f t="shared" si="46"/>
        <v>1.1870000000000001</v>
      </c>
      <c r="AP141" s="50">
        <v>0</v>
      </c>
      <c r="AQ141" s="51" t="s">
        <v>81</v>
      </c>
      <c r="AS141" s="58"/>
      <c r="AT141" s="58"/>
    </row>
    <row r="142" spans="1:46" s="1" customFormat="1" ht="44.4" customHeight="1" x14ac:dyDescent="0.3">
      <c r="A142" s="73" t="s">
        <v>144</v>
      </c>
      <c r="B142" s="71" t="s">
        <v>274</v>
      </c>
      <c r="C142" s="70" t="s">
        <v>317</v>
      </c>
      <c r="D142" s="49" t="s">
        <v>84</v>
      </c>
      <c r="E142" s="49">
        <v>2027</v>
      </c>
      <c r="F142" s="49">
        <v>2027</v>
      </c>
      <c r="G142" s="49" t="s">
        <v>32</v>
      </c>
      <c r="H142" s="50">
        <v>0.49299999999999999</v>
      </c>
      <c r="I142" s="50">
        <v>0</v>
      </c>
      <c r="J142" s="50" t="s">
        <v>32</v>
      </c>
      <c r="K142" s="50">
        <v>0.49299999999999999</v>
      </c>
      <c r="L142" s="50">
        <v>0</v>
      </c>
      <c r="M142" s="50">
        <v>9.4E-2</v>
      </c>
      <c r="N142" s="50">
        <v>0.35399999999999998</v>
      </c>
      <c r="O142" s="72">
        <v>4.4999999999999998E-2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 t="s">
        <v>32</v>
      </c>
      <c r="W142" s="50">
        <v>0.49299999999999999</v>
      </c>
      <c r="X142" s="50" t="s">
        <v>32</v>
      </c>
      <c r="Y142" s="50">
        <v>0</v>
      </c>
      <c r="Z142" s="50" t="s">
        <v>32</v>
      </c>
      <c r="AA142" s="50">
        <v>0</v>
      </c>
      <c r="AB142" s="50">
        <v>0</v>
      </c>
      <c r="AC142" s="50">
        <v>0</v>
      </c>
      <c r="AD142" s="50">
        <v>0</v>
      </c>
      <c r="AE142" s="50">
        <v>0</v>
      </c>
      <c r="AF142" s="50">
        <v>0</v>
      </c>
      <c r="AG142" s="50">
        <v>0</v>
      </c>
      <c r="AH142" s="50">
        <v>0</v>
      </c>
      <c r="AI142" s="50">
        <v>0.49299999999999999</v>
      </c>
      <c r="AJ142" s="50">
        <v>0</v>
      </c>
      <c r="AK142" s="50">
        <v>0</v>
      </c>
      <c r="AL142" s="50">
        <v>0</v>
      </c>
      <c r="AM142" s="50">
        <v>0</v>
      </c>
      <c r="AN142" s="50">
        <v>0</v>
      </c>
      <c r="AO142" s="50">
        <f t="shared" si="46"/>
        <v>0.49299999999999999</v>
      </c>
      <c r="AP142" s="50">
        <v>0</v>
      </c>
      <c r="AQ142" s="51" t="s">
        <v>174</v>
      </c>
      <c r="AS142" s="58"/>
      <c r="AT142" s="58"/>
    </row>
    <row r="143" spans="1:46" s="1" customFormat="1" ht="44.4" customHeight="1" x14ac:dyDescent="0.3">
      <c r="A143" s="73" t="s">
        <v>144</v>
      </c>
      <c r="B143" s="71" t="s">
        <v>275</v>
      </c>
      <c r="C143" s="70" t="s">
        <v>318</v>
      </c>
      <c r="D143" s="49" t="s">
        <v>84</v>
      </c>
      <c r="E143" s="49">
        <v>2028</v>
      </c>
      <c r="F143" s="49">
        <v>2028</v>
      </c>
      <c r="G143" s="49" t="s">
        <v>32</v>
      </c>
      <c r="H143" s="50">
        <v>13.88</v>
      </c>
      <c r="I143" s="50">
        <v>0</v>
      </c>
      <c r="J143" s="50" t="s">
        <v>32</v>
      </c>
      <c r="K143" s="50">
        <v>13.88</v>
      </c>
      <c r="L143" s="50">
        <v>0</v>
      </c>
      <c r="M143" s="50">
        <v>3.3029999999999999</v>
      </c>
      <c r="N143" s="50">
        <v>8.9489999999999998</v>
      </c>
      <c r="O143" s="72">
        <v>1.6279999999999999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 t="s">
        <v>32</v>
      </c>
      <c r="W143" s="50">
        <v>13.88</v>
      </c>
      <c r="X143" s="50" t="s">
        <v>32</v>
      </c>
      <c r="Y143" s="50">
        <v>0</v>
      </c>
      <c r="Z143" s="50" t="s">
        <v>32</v>
      </c>
      <c r="AA143" s="50">
        <v>0</v>
      </c>
      <c r="AB143" s="50">
        <v>0</v>
      </c>
      <c r="AC143" s="50">
        <v>0</v>
      </c>
      <c r="AD143" s="50">
        <v>0</v>
      </c>
      <c r="AE143" s="50">
        <v>0</v>
      </c>
      <c r="AF143" s="50">
        <v>0</v>
      </c>
      <c r="AG143" s="50">
        <v>0</v>
      </c>
      <c r="AH143" s="50">
        <v>0</v>
      </c>
      <c r="AI143" s="50">
        <v>0</v>
      </c>
      <c r="AJ143" s="50">
        <v>0</v>
      </c>
      <c r="AK143" s="50">
        <v>13.88</v>
      </c>
      <c r="AL143" s="50">
        <v>0</v>
      </c>
      <c r="AM143" s="50">
        <v>0</v>
      </c>
      <c r="AN143" s="50">
        <v>0</v>
      </c>
      <c r="AO143" s="50">
        <f t="shared" si="46"/>
        <v>13.88</v>
      </c>
      <c r="AP143" s="50">
        <v>0</v>
      </c>
      <c r="AQ143" s="51" t="s">
        <v>81</v>
      </c>
      <c r="AS143" s="58"/>
      <c r="AT143" s="58"/>
    </row>
    <row r="144" spans="1:46" s="1" customFormat="1" ht="44.4" customHeight="1" x14ac:dyDescent="0.3">
      <c r="A144" s="73" t="s">
        <v>144</v>
      </c>
      <c r="B144" s="71" t="s">
        <v>276</v>
      </c>
      <c r="C144" s="70" t="s">
        <v>319</v>
      </c>
      <c r="D144" s="49" t="s">
        <v>84</v>
      </c>
      <c r="E144" s="49">
        <v>2028</v>
      </c>
      <c r="F144" s="49">
        <v>2028</v>
      </c>
      <c r="G144" s="49" t="s">
        <v>32</v>
      </c>
      <c r="H144" s="50">
        <v>3.177</v>
      </c>
      <c r="I144" s="50">
        <v>0</v>
      </c>
      <c r="J144" s="50" t="s">
        <v>32</v>
      </c>
      <c r="K144" s="50">
        <v>3.177</v>
      </c>
      <c r="L144" s="50">
        <v>0</v>
      </c>
      <c r="M144" s="50">
        <v>0.76</v>
      </c>
      <c r="N144" s="50">
        <v>2.044</v>
      </c>
      <c r="O144" s="72">
        <v>0.373</v>
      </c>
      <c r="P144" s="50">
        <v>0</v>
      </c>
      <c r="Q144" s="50">
        <v>0</v>
      </c>
      <c r="R144" s="50">
        <v>0</v>
      </c>
      <c r="S144" s="50">
        <v>0</v>
      </c>
      <c r="T144" s="50">
        <v>0</v>
      </c>
      <c r="U144" s="50">
        <v>0</v>
      </c>
      <c r="V144" s="50" t="s">
        <v>32</v>
      </c>
      <c r="W144" s="50">
        <v>3.177</v>
      </c>
      <c r="X144" s="50" t="s">
        <v>32</v>
      </c>
      <c r="Y144" s="50">
        <v>0</v>
      </c>
      <c r="Z144" s="50" t="s">
        <v>32</v>
      </c>
      <c r="AA144" s="50">
        <v>0</v>
      </c>
      <c r="AB144" s="50">
        <v>0</v>
      </c>
      <c r="AC144" s="50">
        <v>0</v>
      </c>
      <c r="AD144" s="50">
        <v>0</v>
      </c>
      <c r="AE144" s="50">
        <v>0</v>
      </c>
      <c r="AF144" s="50">
        <v>0</v>
      </c>
      <c r="AG144" s="50">
        <v>0</v>
      </c>
      <c r="AH144" s="50">
        <v>0</v>
      </c>
      <c r="AI144" s="50">
        <v>0</v>
      </c>
      <c r="AJ144" s="50">
        <v>0</v>
      </c>
      <c r="AK144" s="50">
        <v>3.177</v>
      </c>
      <c r="AL144" s="50">
        <v>0</v>
      </c>
      <c r="AM144" s="50">
        <v>0</v>
      </c>
      <c r="AN144" s="50">
        <v>0</v>
      </c>
      <c r="AO144" s="50">
        <f t="shared" si="46"/>
        <v>3.177</v>
      </c>
      <c r="AP144" s="50">
        <v>0</v>
      </c>
      <c r="AQ144" s="51" t="s">
        <v>81</v>
      </c>
      <c r="AS144" s="58"/>
      <c r="AT144" s="58"/>
    </row>
    <row r="145" spans="1:46" s="1" customFormat="1" ht="48" customHeight="1" x14ac:dyDescent="0.3">
      <c r="A145" s="73" t="s">
        <v>144</v>
      </c>
      <c r="B145" s="71" t="s">
        <v>277</v>
      </c>
      <c r="C145" s="70" t="s">
        <v>320</v>
      </c>
      <c r="D145" s="49" t="s">
        <v>84</v>
      </c>
      <c r="E145" s="49">
        <v>2029</v>
      </c>
      <c r="F145" s="49">
        <v>2029</v>
      </c>
      <c r="G145" s="49" t="s">
        <v>32</v>
      </c>
      <c r="H145" s="50">
        <v>0.379</v>
      </c>
      <c r="I145" s="50">
        <v>0</v>
      </c>
      <c r="J145" s="50" t="s">
        <v>32</v>
      </c>
      <c r="K145" s="50">
        <v>0.379</v>
      </c>
      <c r="L145" s="50">
        <v>0</v>
      </c>
      <c r="M145" s="50">
        <v>0.127</v>
      </c>
      <c r="N145" s="50">
        <v>0.19400000000000001</v>
      </c>
      <c r="O145" s="72">
        <v>5.8000000000000003E-2</v>
      </c>
      <c r="P145" s="50">
        <v>0</v>
      </c>
      <c r="Q145" s="50">
        <v>0</v>
      </c>
      <c r="R145" s="50">
        <v>0</v>
      </c>
      <c r="S145" s="50">
        <v>0</v>
      </c>
      <c r="T145" s="50">
        <v>0</v>
      </c>
      <c r="U145" s="50">
        <v>0</v>
      </c>
      <c r="V145" s="50" t="s">
        <v>32</v>
      </c>
      <c r="W145" s="50">
        <v>0.379</v>
      </c>
      <c r="X145" s="50" t="s">
        <v>32</v>
      </c>
      <c r="Y145" s="50">
        <v>0</v>
      </c>
      <c r="Z145" s="50" t="s">
        <v>32</v>
      </c>
      <c r="AA145" s="50">
        <v>0</v>
      </c>
      <c r="AB145" s="50">
        <v>0</v>
      </c>
      <c r="AC145" s="50">
        <v>0</v>
      </c>
      <c r="AD145" s="50">
        <v>0</v>
      </c>
      <c r="AE145" s="50">
        <v>0</v>
      </c>
      <c r="AF145" s="50">
        <v>0</v>
      </c>
      <c r="AG145" s="50">
        <v>0</v>
      </c>
      <c r="AH145" s="50">
        <v>0</v>
      </c>
      <c r="AI145" s="50">
        <v>0</v>
      </c>
      <c r="AJ145" s="50">
        <v>0</v>
      </c>
      <c r="AK145" s="50">
        <v>0</v>
      </c>
      <c r="AL145" s="50">
        <v>0</v>
      </c>
      <c r="AM145" s="50">
        <v>0.379</v>
      </c>
      <c r="AN145" s="50">
        <v>0</v>
      </c>
      <c r="AO145" s="50">
        <f t="shared" si="46"/>
        <v>0.379</v>
      </c>
      <c r="AP145" s="50">
        <v>0</v>
      </c>
      <c r="AQ145" s="51" t="s">
        <v>81</v>
      </c>
      <c r="AS145" s="58"/>
      <c r="AT145" s="58"/>
    </row>
    <row r="146" spans="1:46" s="1" customFormat="1" ht="48" customHeight="1" x14ac:dyDescent="0.3">
      <c r="A146" s="73" t="s">
        <v>144</v>
      </c>
      <c r="B146" s="71" t="s">
        <v>278</v>
      </c>
      <c r="C146" s="70" t="s">
        <v>321</v>
      </c>
      <c r="D146" s="49" t="s">
        <v>84</v>
      </c>
      <c r="E146" s="49">
        <v>2029</v>
      </c>
      <c r="F146" s="49">
        <v>2029</v>
      </c>
      <c r="G146" s="49" t="s">
        <v>32</v>
      </c>
      <c r="H146" s="50">
        <v>1.673</v>
      </c>
      <c r="I146" s="50">
        <v>0</v>
      </c>
      <c r="J146" s="50" t="s">
        <v>32</v>
      </c>
      <c r="K146" s="50">
        <v>1.673</v>
      </c>
      <c r="L146" s="50">
        <v>0</v>
      </c>
      <c r="M146" s="50">
        <v>0.50600000000000001</v>
      </c>
      <c r="N146" s="50">
        <v>0.91800000000000004</v>
      </c>
      <c r="O146" s="72">
        <v>0.249</v>
      </c>
      <c r="P146" s="50">
        <v>0</v>
      </c>
      <c r="Q146" s="50">
        <v>0</v>
      </c>
      <c r="R146" s="50">
        <v>0</v>
      </c>
      <c r="S146" s="50">
        <v>0</v>
      </c>
      <c r="T146" s="50">
        <v>0</v>
      </c>
      <c r="U146" s="50">
        <v>0</v>
      </c>
      <c r="V146" s="50" t="s">
        <v>32</v>
      </c>
      <c r="W146" s="50">
        <v>1.673</v>
      </c>
      <c r="X146" s="50" t="s">
        <v>32</v>
      </c>
      <c r="Y146" s="50">
        <v>0</v>
      </c>
      <c r="Z146" s="50" t="s">
        <v>32</v>
      </c>
      <c r="AA146" s="50">
        <v>0</v>
      </c>
      <c r="AB146" s="50">
        <v>0</v>
      </c>
      <c r="AC146" s="50">
        <v>0</v>
      </c>
      <c r="AD146" s="50">
        <v>0</v>
      </c>
      <c r="AE146" s="50">
        <v>0</v>
      </c>
      <c r="AF146" s="50">
        <v>0</v>
      </c>
      <c r="AG146" s="50">
        <v>0</v>
      </c>
      <c r="AH146" s="50">
        <v>0</v>
      </c>
      <c r="AI146" s="50">
        <v>0</v>
      </c>
      <c r="AJ146" s="50">
        <v>0</v>
      </c>
      <c r="AK146" s="50">
        <v>0</v>
      </c>
      <c r="AL146" s="50">
        <v>0</v>
      </c>
      <c r="AM146" s="50">
        <v>1.673</v>
      </c>
      <c r="AN146" s="50">
        <v>0</v>
      </c>
      <c r="AO146" s="50">
        <f t="shared" si="46"/>
        <v>1.673</v>
      </c>
      <c r="AP146" s="50">
        <v>0</v>
      </c>
      <c r="AQ146" s="51" t="s">
        <v>81</v>
      </c>
      <c r="AS146" s="58"/>
      <c r="AT146" s="58"/>
    </row>
    <row r="147" spans="1:46" s="1" customFormat="1" ht="48" customHeight="1" x14ac:dyDescent="0.3">
      <c r="A147" s="73" t="s">
        <v>144</v>
      </c>
      <c r="B147" s="71" t="s">
        <v>279</v>
      </c>
      <c r="C147" s="70" t="s">
        <v>322</v>
      </c>
      <c r="D147" s="49" t="s">
        <v>84</v>
      </c>
      <c r="E147" s="49">
        <v>2029</v>
      </c>
      <c r="F147" s="49">
        <v>2029</v>
      </c>
      <c r="G147" s="49" t="s">
        <v>32</v>
      </c>
      <c r="H147" s="50">
        <v>2.2469999999999999</v>
      </c>
      <c r="I147" s="50">
        <v>0</v>
      </c>
      <c r="J147" s="50" t="s">
        <v>32</v>
      </c>
      <c r="K147" s="50">
        <v>2.2469999999999999</v>
      </c>
      <c r="L147" s="50">
        <v>0</v>
      </c>
      <c r="M147" s="50">
        <v>0.53700000000000003</v>
      </c>
      <c r="N147" s="50">
        <v>1.448</v>
      </c>
      <c r="O147" s="72">
        <v>0.26200000000000001</v>
      </c>
      <c r="P147" s="50">
        <v>0</v>
      </c>
      <c r="Q147" s="50">
        <v>0</v>
      </c>
      <c r="R147" s="50">
        <v>0</v>
      </c>
      <c r="S147" s="50">
        <v>0</v>
      </c>
      <c r="T147" s="50">
        <v>0</v>
      </c>
      <c r="U147" s="50">
        <v>0</v>
      </c>
      <c r="V147" s="50" t="s">
        <v>32</v>
      </c>
      <c r="W147" s="50">
        <v>2.2469999999999999</v>
      </c>
      <c r="X147" s="50" t="s">
        <v>32</v>
      </c>
      <c r="Y147" s="50">
        <v>0</v>
      </c>
      <c r="Z147" s="50" t="s">
        <v>32</v>
      </c>
      <c r="AA147" s="50">
        <v>0</v>
      </c>
      <c r="AB147" s="50">
        <v>0</v>
      </c>
      <c r="AC147" s="50">
        <v>0</v>
      </c>
      <c r="AD147" s="50">
        <v>0</v>
      </c>
      <c r="AE147" s="50">
        <v>0</v>
      </c>
      <c r="AF147" s="50">
        <v>0</v>
      </c>
      <c r="AG147" s="50">
        <v>0</v>
      </c>
      <c r="AH147" s="50">
        <v>0</v>
      </c>
      <c r="AI147" s="50">
        <v>0</v>
      </c>
      <c r="AJ147" s="50">
        <v>0</v>
      </c>
      <c r="AK147" s="50">
        <v>0</v>
      </c>
      <c r="AL147" s="50">
        <v>0</v>
      </c>
      <c r="AM147" s="50">
        <v>2.2469999999999999</v>
      </c>
      <c r="AN147" s="50">
        <v>0</v>
      </c>
      <c r="AO147" s="50">
        <f t="shared" si="46"/>
        <v>2.2469999999999999</v>
      </c>
      <c r="AP147" s="50">
        <v>0</v>
      </c>
      <c r="AQ147" s="51" t="s">
        <v>81</v>
      </c>
      <c r="AS147" s="58"/>
      <c r="AT147" s="58"/>
    </row>
    <row r="148" spans="1:46" s="1" customFormat="1" ht="48" customHeight="1" x14ac:dyDescent="0.3">
      <c r="A148" s="73" t="s">
        <v>144</v>
      </c>
      <c r="B148" s="71" t="s">
        <v>280</v>
      </c>
      <c r="C148" s="70" t="s">
        <v>323</v>
      </c>
      <c r="D148" s="49" t="s">
        <v>84</v>
      </c>
      <c r="E148" s="49">
        <v>2029</v>
      </c>
      <c r="F148" s="49">
        <v>2029</v>
      </c>
      <c r="G148" s="49" t="s">
        <v>32</v>
      </c>
      <c r="H148" s="50">
        <v>2.9489999999999998</v>
      </c>
      <c r="I148" s="50">
        <v>0</v>
      </c>
      <c r="J148" s="50" t="s">
        <v>32</v>
      </c>
      <c r="K148" s="50">
        <v>2.9489999999999998</v>
      </c>
      <c r="L148" s="50">
        <v>0</v>
      </c>
      <c r="M148" s="50">
        <v>0.65200000000000002</v>
      </c>
      <c r="N148" s="50">
        <v>1.96</v>
      </c>
      <c r="O148" s="72">
        <v>0.33700000000000002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 t="s">
        <v>32</v>
      </c>
      <c r="W148" s="50">
        <v>2.9489999999999998</v>
      </c>
      <c r="X148" s="50" t="s">
        <v>32</v>
      </c>
      <c r="Y148" s="50">
        <v>0</v>
      </c>
      <c r="Z148" s="50" t="s">
        <v>32</v>
      </c>
      <c r="AA148" s="50">
        <v>0</v>
      </c>
      <c r="AB148" s="50">
        <v>0</v>
      </c>
      <c r="AC148" s="50">
        <v>0</v>
      </c>
      <c r="AD148" s="50">
        <v>0</v>
      </c>
      <c r="AE148" s="50">
        <v>0</v>
      </c>
      <c r="AF148" s="50">
        <v>0</v>
      </c>
      <c r="AG148" s="50">
        <v>0</v>
      </c>
      <c r="AH148" s="50">
        <v>0</v>
      </c>
      <c r="AI148" s="50">
        <v>0</v>
      </c>
      <c r="AJ148" s="50">
        <v>0</v>
      </c>
      <c r="AK148" s="50">
        <v>0</v>
      </c>
      <c r="AL148" s="50">
        <v>0</v>
      </c>
      <c r="AM148" s="50">
        <v>2.9489999999999998</v>
      </c>
      <c r="AN148" s="50">
        <v>0</v>
      </c>
      <c r="AO148" s="50">
        <f t="shared" si="46"/>
        <v>2.9489999999999998</v>
      </c>
      <c r="AP148" s="50">
        <v>0</v>
      </c>
      <c r="AQ148" s="51" t="s">
        <v>81</v>
      </c>
      <c r="AS148" s="58"/>
      <c r="AT148" s="58"/>
    </row>
    <row r="149" spans="1:46" s="1" customFormat="1" ht="67.5" customHeight="1" x14ac:dyDescent="0.3">
      <c r="A149" s="47" t="s">
        <v>324</v>
      </c>
      <c r="B149" s="52" t="s">
        <v>146</v>
      </c>
      <c r="C149" s="49" t="s">
        <v>35</v>
      </c>
      <c r="D149" s="49" t="s">
        <v>32</v>
      </c>
      <c r="E149" s="49" t="s">
        <v>32</v>
      </c>
      <c r="F149" s="49" t="s">
        <v>32</v>
      </c>
      <c r="G149" s="49" t="s">
        <v>32</v>
      </c>
      <c r="H149" s="50" t="s">
        <v>32</v>
      </c>
      <c r="I149" s="50" t="s">
        <v>32</v>
      </c>
      <c r="J149" s="50" t="s">
        <v>32</v>
      </c>
      <c r="K149" s="50" t="s">
        <v>32</v>
      </c>
      <c r="L149" s="50" t="s">
        <v>32</v>
      </c>
      <c r="M149" s="50" t="s">
        <v>32</v>
      </c>
      <c r="N149" s="50" t="s">
        <v>32</v>
      </c>
      <c r="O149" s="72" t="s">
        <v>32</v>
      </c>
      <c r="P149" s="50" t="s">
        <v>32</v>
      </c>
      <c r="Q149" s="50" t="s">
        <v>32</v>
      </c>
      <c r="R149" s="50" t="s">
        <v>32</v>
      </c>
      <c r="S149" s="50" t="s">
        <v>32</v>
      </c>
      <c r="T149" s="50" t="s">
        <v>32</v>
      </c>
      <c r="U149" s="50" t="s">
        <v>32</v>
      </c>
      <c r="V149" s="50" t="s">
        <v>32</v>
      </c>
      <c r="W149" s="50" t="s">
        <v>32</v>
      </c>
      <c r="X149" s="50" t="s">
        <v>32</v>
      </c>
      <c r="Y149" s="50" t="s">
        <v>32</v>
      </c>
      <c r="Z149" s="50" t="s">
        <v>32</v>
      </c>
      <c r="AA149" s="50" t="s">
        <v>32</v>
      </c>
      <c r="AB149" s="50" t="s">
        <v>32</v>
      </c>
      <c r="AC149" s="50" t="s">
        <v>32</v>
      </c>
      <c r="AD149" s="50" t="s">
        <v>32</v>
      </c>
      <c r="AE149" s="50" t="s">
        <v>32</v>
      </c>
      <c r="AF149" s="50" t="s">
        <v>32</v>
      </c>
      <c r="AG149" s="50" t="s">
        <v>32</v>
      </c>
      <c r="AH149" s="50" t="s">
        <v>32</v>
      </c>
      <c r="AI149" s="50" t="s">
        <v>32</v>
      </c>
      <c r="AJ149" s="50" t="s">
        <v>32</v>
      </c>
      <c r="AK149" s="50" t="s">
        <v>32</v>
      </c>
      <c r="AL149" s="50" t="s">
        <v>32</v>
      </c>
      <c r="AM149" s="50" t="s">
        <v>32</v>
      </c>
      <c r="AN149" s="50" t="s">
        <v>32</v>
      </c>
      <c r="AO149" s="50" t="s">
        <v>32</v>
      </c>
      <c r="AP149" s="50" t="s">
        <v>32</v>
      </c>
      <c r="AQ149" s="50" t="s">
        <v>32</v>
      </c>
      <c r="AS149" s="58"/>
      <c r="AT149" s="58"/>
    </row>
    <row r="150" spans="1:46" s="1" customFormat="1" ht="42.75" customHeight="1" x14ac:dyDescent="0.3">
      <c r="A150" s="47" t="s">
        <v>147</v>
      </c>
      <c r="B150" s="52" t="s">
        <v>148</v>
      </c>
      <c r="C150" s="49" t="s">
        <v>35</v>
      </c>
      <c r="D150" s="49" t="s">
        <v>32</v>
      </c>
      <c r="E150" s="49" t="s">
        <v>32</v>
      </c>
      <c r="F150" s="49" t="s">
        <v>32</v>
      </c>
      <c r="G150" s="49" t="s">
        <v>32</v>
      </c>
      <c r="H150" s="50">
        <f>SUM(H151:H160)</f>
        <v>24.727000000000004</v>
      </c>
      <c r="I150" s="50">
        <f>SUM(I151:I160)</f>
        <v>3.6630000000000003</v>
      </c>
      <c r="J150" s="50" t="s">
        <v>32</v>
      </c>
      <c r="K150" s="50">
        <f t="shared" ref="K150:U150" si="49">SUM(K151:K160)</f>
        <v>24.727000000000004</v>
      </c>
      <c r="L150" s="50">
        <f t="shared" si="49"/>
        <v>0</v>
      </c>
      <c r="M150" s="50">
        <f t="shared" si="49"/>
        <v>0</v>
      </c>
      <c r="N150" s="50">
        <f t="shared" si="49"/>
        <v>24.727000000000004</v>
      </c>
      <c r="O150" s="50">
        <f t="shared" si="49"/>
        <v>0</v>
      </c>
      <c r="P150" s="50">
        <f t="shared" si="49"/>
        <v>3.6630000000000003</v>
      </c>
      <c r="Q150" s="50">
        <f t="shared" si="49"/>
        <v>0</v>
      </c>
      <c r="R150" s="50">
        <f t="shared" si="49"/>
        <v>0</v>
      </c>
      <c r="S150" s="50">
        <f t="shared" si="49"/>
        <v>3.6630000000000003</v>
      </c>
      <c r="T150" s="50">
        <f t="shared" si="49"/>
        <v>0</v>
      </c>
      <c r="U150" s="50">
        <f t="shared" si="49"/>
        <v>0</v>
      </c>
      <c r="V150" s="50" t="s">
        <v>32</v>
      </c>
      <c r="W150" s="50">
        <f>SUM(W151:W160)</f>
        <v>24.727000000000004</v>
      </c>
      <c r="X150" s="50" t="s">
        <v>32</v>
      </c>
      <c r="Y150" s="50">
        <f>SUM(Y151:Y160)</f>
        <v>3.6630000000000003</v>
      </c>
      <c r="Z150" s="50" t="s">
        <v>32</v>
      </c>
      <c r="AA150" s="50">
        <f t="shared" ref="AA150:AP150" si="50">SUM(AA151:AA160)</f>
        <v>0</v>
      </c>
      <c r="AB150" s="50">
        <f t="shared" si="50"/>
        <v>0</v>
      </c>
      <c r="AC150" s="50">
        <f t="shared" si="50"/>
        <v>1.661</v>
      </c>
      <c r="AD150" s="50">
        <f t="shared" si="50"/>
        <v>3.6630000000000003</v>
      </c>
      <c r="AE150" s="50">
        <f t="shared" si="50"/>
        <v>2.2309999999999999</v>
      </c>
      <c r="AF150" s="50">
        <f t="shared" si="50"/>
        <v>0</v>
      </c>
      <c r="AG150" s="50">
        <f t="shared" si="50"/>
        <v>10.627000000000001</v>
      </c>
      <c r="AH150" s="50">
        <f t="shared" si="50"/>
        <v>0</v>
      </c>
      <c r="AI150" s="50">
        <f t="shared" si="50"/>
        <v>0</v>
      </c>
      <c r="AJ150" s="50">
        <f t="shared" si="50"/>
        <v>0</v>
      </c>
      <c r="AK150" s="50">
        <f t="shared" si="50"/>
        <v>0</v>
      </c>
      <c r="AL150" s="50">
        <f t="shared" si="50"/>
        <v>0</v>
      </c>
      <c r="AM150" s="50">
        <f t="shared" si="50"/>
        <v>10.208</v>
      </c>
      <c r="AN150" s="50">
        <f t="shared" si="50"/>
        <v>0</v>
      </c>
      <c r="AO150" s="50">
        <f t="shared" si="50"/>
        <v>24.727000000000004</v>
      </c>
      <c r="AP150" s="50">
        <f t="shared" si="50"/>
        <v>3.6630000000000003</v>
      </c>
      <c r="AQ150" s="51" t="s">
        <v>149</v>
      </c>
      <c r="AS150" s="58"/>
      <c r="AT150" s="58"/>
    </row>
    <row r="151" spans="1:46" s="2" customFormat="1" ht="43.5" customHeight="1" x14ac:dyDescent="0.3">
      <c r="A151" s="74" t="s">
        <v>147</v>
      </c>
      <c r="B151" s="75" t="s">
        <v>151</v>
      </c>
      <c r="C151" s="49" t="s">
        <v>152</v>
      </c>
      <c r="D151" s="49" t="s">
        <v>84</v>
      </c>
      <c r="E151" s="49" t="s">
        <v>32</v>
      </c>
      <c r="F151" s="49">
        <v>2024</v>
      </c>
      <c r="G151" s="49" t="s">
        <v>32</v>
      </c>
      <c r="H151" s="50">
        <v>1.054</v>
      </c>
      <c r="I151" s="50">
        <v>0</v>
      </c>
      <c r="J151" s="50" t="s">
        <v>32</v>
      </c>
      <c r="K151" s="50">
        <f>SUM(L151:O151)</f>
        <v>1.054</v>
      </c>
      <c r="L151" s="50">
        <v>0</v>
      </c>
      <c r="M151" s="50">
        <v>0</v>
      </c>
      <c r="N151" s="50">
        <v>1.054</v>
      </c>
      <c r="O151" s="50">
        <v>0</v>
      </c>
      <c r="P151" s="50">
        <f t="shared" ref="P151:P160" si="51">SUM(Q151:T151)</f>
        <v>0</v>
      </c>
      <c r="Q151" s="50">
        <v>0</v>
      </c>
      <c r="R151" s="50">
        <v>0</v>
      </c>
      <c r="S151" s="50">
        <v>0</v>
      </c>
      <c r="T151" s="50">
        <v>0</v>
      </c>
      <c r="U151" s="50">
        <v>0</v>
      </c>
      <c r="V151" s="50" t="s">
        <v>32</v>
      </c>
      <c r="W151" s="50">
        <v>1.054</v>
      </c>
      <c r="X151" s="50" t="s">
        <v>32</v>
      </c>
      <c r="Y151" s="50">
        <v>0</v>
      </c>
      <c r="Z151" s="50" t="s">
        <v>32</v>
      </c>
      <c r="AA151" s="50">
        <v>0</v>
      </c>
      <c r="AB151" s="50">
        <v>0</v>
      </c>
      <c r="AC151" s="50">
        <v>1.054</v>
      </c>
      <c r="AD151" s="50">
        <v>0</v>
      </c>
      <c r="AE151" s="50">
        <v>0</v>
      </c>
      <c r="AF151" s="50">
        <v>0</v>
      </c>
      <c r="AG151" s="50">
        <v>0</v>
      </c>
      <c r="AH151" s="50">
        <v>0</v>
      </c>
      <c r="AI151" s="50">
        <v>0</v>
      </c>
      <c r="AJ151" s="50">
        <v>0</v>
      </c>
      <c r="AK151" s="50">
        <v>0</v>
      </c>
      <c r="AL151" s="50">
        <v>0</v>
      </c>
      <c r="AM151" s="50">
        <v>0</v>
      </c>
      <c r="AN151" s="50">
        <v>0</v>
      </c>
      <c r="AO151" s="50">
        <f t="shared" ref="AO151:AO154" si="52">AC151+AE151+AG151+AI151+AK151+AM151</f>
        <v>1.054</v>
      </c>
      <c r="AP151" s="50">
        <f t="shared" ref="AP151:AP154" si="53">AD151+AF151+AH151+AJ151+AL151+AN151</f>
        <v>0</v>
      </c>
      <c r="AQ151" s="51" t="s">
        <v>339</v>
      </c>
    </row>
    <row r="152" spans="1:46" s="2" customFormat="1" ht="39" customHeight="1" x14ac:dyDescent="0.3">
      <c r="A152" s="74" t="s">
        <v>147</v>
      </c>
      <c r="B152" s="76" t="s">
        <v>150</v>
      </c>
      <c r="C152" s="77" t="s">
        <v>171</v>
      </c>
      <c r="D152" s="77" t="s">
        <v>84</v>
      </c>
      <c r="E152" s="77" t="s">
        <v>32</v>
      </c>
      <c r="F152" s="77">
        <v>2024</v>
      </c>
      <c r="G152" s="77" t="s">
        <v>32</v>
      </c>
      <c r="H152" s="78">
        <v>0.60699999999999998</v>
      </c>
      <c r="I152" s="78">
        <v>0</v>
      </c>
      <c r="J152" s="78" t="s">
        <v>32</v>
      </c>
      <c r="K152" s="50">
        <f t="shared" ref="K152:K160" si="54">SUM(L152:O152)</f>
        <v>0.60699999999999998</v>
      </c>
      <c r="L152" s="78">
        <v>0</v>
      </c>
      <c r="M152" s="78">
        <v>0</v>
      </c>
      <c r="N152" s="50">
        <v>0.60699999999999998</v>
      </c>
      <c r="O152" s="50">
        <v>0</v>
      </c>
      <c r="P152" s="50">
        <f t="shared" si="51"/>
        <v>0</v>
      </c>
      <c r="Q152" s="50">
        <v>0</v>
      </c>
      <c r="R152" s="50">
        <v>0</v>
      </c>
      <c r="S152" s="50">
        <v>0</v>
      </c>
      <c r="T152" s="50">
        <v>0</v>
      </c>
      <c r="U152" s="50">
        <v>0</v>
      </c>
      <c r="V152" s="50" t="s">
        <v>32</v>
      </c>
      <c r="W152" s="50">
        <v>0.60699999999999998</v>
      </c>
      <c r="X152" s="50" t="s">
        <v>32</v>
      </c>
      <c r="Y152" s="50">
        <v>0</v>
      </c>
      <c r="Z152" s="50" t="s">
        <v>32</v>
      </c>
      <c r="AA152" s="50">
        <v>0</v>
      </c>
      <c r="AB152" s="50">
        <v>0</v>
      </c>
      <c r="AC152" s="50">
        <v>0.60699999999999998</v>
      </c>
      <c r="AD152" s="50">
        <v>0</v>
      </c>
      <c r="AE152" s="50">
        <v>0</v>
      </c>
      <c r="AF152" s="50">
        <v>0</v>
      </c>
      <c r="AG152" s="50">
        <v>0</v>
      </c>
      <c r="AH152" s="50">
        <v>0</v>
      </c>
      <c r="AI152" s="50">
        <v>0</v>
      </c>
      <c r="AJ152" s="50">
        <v>0</v>
      </c>
      <c r="AK152" s="50">
        <v>0</v>
      </c>
      <c r="AL152" s="50">
        <v>0</v>
      </c>
      <c r="AM152" s="50">
        <v>0</v>
      </c>
      <c r="AN152" s="50">
        <v>0</v>
      </c>
      <c r="AO152" s="50">
        <f t="shared" si="52"/>
        <v>0.60699999999999998</v>
      </c>
      <c r="AP152" s="50">
        <f t="shared" si="53"/>
        <v>0</v>
      </c>
      <c r="AQ152" s="51" t="s">
        <v>339</v>
      </c>
    </row>
    <row r="153" spans="1:46" s="80" customFormat="1" ht="48.6" customHeight="1" x14ac:dyDescent="0.3">
      <c r="A153" s="74" t="s">
        <v>147</v>
      </c>
      <c r="B153" s="75" t="s">
        <v>248</v>
      </c>
      <c r="C153" s="49" t="s">
        <v>249</v>
      </c>
      <c r="D153" s="49" t="s">
        <v>84</v>
      </c>
      <c r="E153" s="49">
        <v>2024</v>
      </c>
      <c r="F153" s="49" t="s">
        <v>32</v>
      </c>
      <c r="G153" s="49">
        <v>2024</v>
      </c>
      <c r="H153" s="50">
        <v>0</v>
      </c>
      <c r="I153" s="50">
        <v>3.3250000000000002</v>
      </c>
      <c r="J153" s="50" t="s">
        <v>32</v>
      </c>
      <c r="K153" s="50">
        <f t="shared" si="54"/>
        <v>0</v>
      </c>
      <c r="L153" s="50">
        <v>0</v>
      </c>
      <c r="M153" s="50">
        <v>0</v>
      </c>
      <c r="N153" s="50">
        <v>0</v>
      </c>
      <c r="O153" s="50">
        <v>0</v>
      </c>
      <c r="P153" s="50">
        <f t="shared" si="51"/>
        <v>3.3250000000000002</v>
      </c>
      <c r="Q153" s="50">
        <v>0</v>
      </c>
      <c r="R153" s="50">
        <v>0</v>
      </c>
      <c r="S153" s="50">
        <v>3.3250000000000002</v>
      </c>
      <c r="T153" s="50">
        <v>0</v>
      </c>
      <c r="U153" s="50">
        <v>0</v>
      </c>
      <c r="V153" s="50" t="s">
        <v>32</v>
      </c>
      <c r="W153" s="50">
        <v>0</v>
      </c>
      <c r="X153" s="50" t="s">
        <v>32</v>
      </c>
      <c r="Y153" s="50">
        <v>3.3250000000000002</v>
      </c>
      <c r="Z153" s="50" t="s">
        <v>32</v>
      </c>
      <c r="AA153" s="50">
        <v>0</v>
      </c>
      <c r="AB153" s="50">
        <v>0</v>
      </c>
      <c r="AC153" s="50">
        <v>0</v>
      </c>
      <c r="AD153" s="50">
        <v>3.3250000000000002</v>
      </c>
      <c r="AE153" s="50">
        <v>0</v>
      </c>
      <c r="AF153" s="50">
        <v>0</v>
      </c>
      <c r="AG153" s="50">
        <v>0</v>
      </c>
      <c r="AH153" s="50">
        <v>0</v>
      </c>
      <c r="AI153" s="50">
        <v>0</v>
      </c>
      <c r="AJ153" s="50">
        <v>0</v>
      </c>
      <c r="AK153" s="50">
        <v>0</v>
      </c>
      <c r="AL153" s="50">
        <v>0</v>
      </c>
      <c r="AM153" s="50">
        <v>0</v>
      </c>
      <c r="AN153" s="50">
        <v>0</v>
      </c>
      <c r="AO153" s="50">
        <f t="shared" si="52"/>
        <v>0</v>
      </c>
      <c r="AP153" s="50">
        <f t="shared" si="53"/>
        <v>3.3250000000000002</v>
      </c>
      <c r="AQ153" s="79" t="s">
        <v>149</v>
      </c>
    </row>
    <row r="154" spans="1:46" s="80" customFormat="1" ht="39" customHeight="1" x14ac:dyDescent="0.3">
      <c r="A154" s="74" t="s">
        <v>147</v>
      </c>
      <c r="B154" s="75" t="s">
        <v>250</v>
      </c>
      <c r="C154" s="49" t="s">
        <v>251</v>
      </c>
      <c r="D154" s="49" t="s">
        <v>84</v>
      </c>
      <c r="E154" s="49">
        <v>2024</v>
      </c>
      <c r="F154" s="49" t="s">
        <v>32</v>
      </c>
      <c r="G154" s="49">
        <v>2024</v>
      </c>
      <c r="H154" s="50">
        <v>0</v>
      </c>
      <c r="I154" s="50">
        <v>0.33800000000000002</v>
      </c>
      <c r="J154" s="50" t="s">
        <v>32</v>
      </c>
      <c r="K154" s="50">
        <f t="shared" si="54"/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0.33800000000000002</v>
      </c>
      <c r="Q154" s="50">
        <v>0</v>
      </c>
      <c r="R154" s="50">
        <v>0</v>
      </c>
      <c r="S154" s="50">
        <v>0.33800000000000002</v>
      </c>
      <c r="T154" s="50">
        <v>0</v>
      </c>
      <c r="U154" s="50">
        <v>0</v>
      </c>
      <c r="V154" s="50" t="s">
        <v>32</v>
      </c>
      <c r="W154" s="50">
        <v>0</v>
      </c>
      <c r="X154" s="50" t="s">
        <v>32</v>
      </c>
      <c r="Y154" s="50">
        <v>0.33800000000000002</v>
      </c>
      <c r="Z154" s="50" t="s">
        <v>32</v>
      </c>
      <c r="AA154" s="50">
        <v>0</v>
      </c>
      <c r="AB154" s="50">
        <v>0</v>
      </c>
      <c r="AC154" s="50">
        <v>0</v>
      </c>
      <c r="AD154" s="50">
        <v>0.33800000000000002</v>
      </c>
      <c r="AE154" s="50">
        <v>0</v>
      </c>
      <c r="AF154" s="50">
        <v>0</v>
      </c>
      <c r="AG154" s="50">
        <v>0</v>
      </c>
      <c r="AH154" s="50">
        <v>0</v>
      </c>
      <c r="AI154" s="50">
        <v>0</v>
      </c>
      <c r="AJ154" s="50">
        <v>0</v>
      </c>
      <c r="AK154" s="50">
        <v>0</v>
      </c>
      <c r="AL154" s="50">
        <v>0</v>
      </c>
      <c r="AM154" s="50">
        <v>0</v>
      </c>
      <c r="AN154" s="50">
        <v>0</v>
      </c>
      <c r="AO154" s="50">
        <f t="shared" si="52"/>
        <v>0</v>
      </c>
      <c r="AP154" s="50">
        <f t="shared" si="53"/>
        <v>0.33800000000000002</v>
      </c>
      <c r="AQ154" s="79" t="s">
        <v>149</v>
      </c>
    </row>
    <row r="155" spans="1:46" s="80" customFormat="1" ht="39" customHeight="1" x14ac:dyDescent="0.3">
      <c r="A155" s="74" t="s">
        <v>147</v>
      </c>
      <c r="B155" s="75" t="s">
        <v>281</v>
      </c>
      <c r="C155" s="49" t="s">
        <v>325</v>
      </c>
      <c r="D155" s="49" t="s">
        <v>84</v>
      </c>
      <c r="E155" s="49">
        <v>2025</v>
      </c>
      <c r="F155" s="49">
        <v>2025</v>
      </c>
      <c r="G155" s="49" t="s">
        <v>32</v>
      </c>
      <c r="H155" s="50">
        <v>1.302</v>
      </c>
      <c r="I155" s="50">
        <v>0</v>
      </c>
      <c r="J155" s="50" t="s">
        <v>32</v>
      </c>
      <c r="K155" s="50">
        <v>1.302</v>
      </c>
      <c r="L155" s="50">
        <v>0</v>
      </c>
      <c r="M155" s="50">
        <v>0</v>
      </c>
      <c r="N155" s="50">
        <v>1.302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 t="s">
        <v>32</v>
      </c>
      <c r="W155" s="50">
        <v>1.302</v>
      </c>
      <c r="X155" s="50" t="s">
        <v>32</v>
      </c>
      <c r="Y155" s="50">
        <v>0</v>
      </c>
      <c r="Z155" s="50" t="s">
        <v>32</v>
      </c>
      <c r="AA155" s="50">
        <v>0</v>
      </c>
      <c r="AB155" s="50">
        <v>0</v>
      </c>
      <c r="AC155" s="50">
        <v>0</v>
      </c>
      <c r="AD155" s="50">
        <v>0</v>
      </c>
      <c r="AE155" s="50">
        <v>1.302</v>
      </c>
      <c r="AF155" s="50">
        <v>0</v>
      </c>
      <c r="AG155" s="50">
        <v>0</v>
      </c>
      <c r="AH155" s="50">
        <v>0</v>
      </c>
      <c r="AI155" s="50">
        <v>0</v>
      </c>
      <c r="AJ155" s="50">
        <v>0</v>
      </c>
      <c r="AK155" s="50">
        <v>0</v>
      </c>
      <c r="AL155" s="50">
        <v>0</v>
      </c>
      <c r="AM155" s="50">
        <v>0</v>
      </c>
      <c r="AN155" s="50">
        <v>0</v>
      </c>
      <c r="AO155" s="50">
        <f t="shared" ref="AO155:AO160" si="55">AC155+AE155+AG155+AI155+AK155+AM155</f>
        <v>1.302</v>
      </c>
      <c r="AP155" s="50">
        <v>0</v>
      </c>
      <c r="AQ155" s="79" t="s">
        <v>149</v>
      </c>
    </row>
    <row r="156" spans="1:46" s="80" customFormat="1" ht="39" customHeight="1" x14ac:dyDescent="0.3">
      <c r="A156" s="74" t="s">
        <v>147</v>
      </c>
      <c r="B156" s="75" t="s">
        <v>282</v>
      </c>
      <c r="C156" s="49" t="s">
        <v>326</v>
      </c>
      <c r="D156" s="49" t="s">
        <v>84</v>
      </c>
      <c r="E156" s="49">
        <v>2025</v>
      </c>
      <c r="F156" s="49">
        <v>2025</v>
      </c>
      <c r="G156" s="49" t="s">
        <v>32</v>
      </c>
      <c r="H156" s="50">
        <v>0.92900000000000005</v>
      </c>
      <c r="I156" s="50">
        <v>0</v>
      </c>
      <c r="J156" s="50" t="s">
        <v>32</v>
      </c>
      <c r="K156" s="50">
        <v>0.92900000000000005</v>
      </c>
      <c r="L156" s="50">
        <v>0</v>
      </c>
      <c r="M156" s="50">
        <v>0</v>
      </c>
      <c r="N156" s="50">
        <v>0.92900000000000005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 t="s">
        <v>32</v>
      </c>
      <c r="W156" s="50">
        <v>0.92900000000000005</v>
      </c>
      <c r="X156" s="50" t="s">
        <v>32</v>
      </c>
      <c r="Y156" s="50">
        <v>0</v>
      </c>
      <c r="Z156" s="50" t="s">
        <v>32</v>
      </c>
      <c r="AA156" s="50">
        <v>0</v>
      </c>
      <c r="AB156" s="50">
        <v>0</v>
      </c>
      <c r="AC156" s="50">
        <v>0</v>
      </c>
      <c r="AD156" s="50">
        <v>0</v>
      </c>
      <c r="AE156" s="50">
        <v>0.92900000000000005</v>
      </c>
      <c r="AF156" s="50">
        <v>0</v>
      </c>
      <c r="AG156" s="50">
        <v>0</v>
      </c>
      <c r="AH156" s="50">
        <v>0</v>
      </c>
      <c r="AI156" s="50">
        <v>0</v>
      </c>
      <c r="AJ156" s="50">
        <v>0</v>
      </c>
      <c r="AK156" s="50">
        <v>0</v>
      </c>
      <c r="AL156" s="50">
        <v>0</v>
      </c>
      <c r="AM156" s="50">
        <v>0</v>
      </c>
      <c r="AN156" s="50">
        <v>0</v>
      </c>
      <c r="AO156" s="50">
        <f t="shared" si="55"/>
        <v>0.92900000000000005</v>
      </c>
      <c r="AP156" s="50">
        <v>0</v>
      </c>
      <c r="AQ156" s="79" t="s">
        <v>149</v>
      </c>
    </row>
    <row r="157" spans="1:46" s="80" customFormat="1" ht="39" customHeight="1" x14ac:dyDescent="0.3">
      <c r="A157" s="74" t="s">
        <v>147</v>
      </c>
      <c r="B157" s="75" t="s">
        <v>281</v>
      </c>
      <c r="C157" s="49" t="s">
        <v>327</v>
      </c>
      <c r="D157" s="49" t="s">
        <v>84</v>
      </c>
      <c r="E157" s="49">
        <v>2026</v>
      </c>
      <c r="F157" s="49">
        <v>2026</v>
      </c>
      <c r="G157" s="49" t="s">
        <v>32</v>
      </c>
      <c r="H157" s="50">
        <v>1.302</v>
      </c>
      <c r="I157" s="50">
        <v>0</v>
      </c>
      <c r="J157" s="50" t="s">
        <v>32</v>
      </c>
      <c r="K157" s="50">
        <f t="shared" si="54"/>
        <v>1.302</v>
      </c>
      <c r="L157" s="50">
        <v>0</v>
      </c>
      <c r="M157" s="50">
        <v>0</v>
      </c>
      <c r="N157" s="50">
        <v>1.302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50" t="s">
        <v>32</v>
      </c>
      <c r="W157" s="50">
        <v>1.302</v>
      </c>
      <c r="X157" s="50" t="s">
        <v>32</v>
      </c>
      <c r="Y157" s="50">
        <v>0</v>
      </c>
      <c r="Z157" s="50" t="s">
        <v>32</v>
      </c>
      <c r="AA157" s="50">
        <v>0</v>
      </c>
      <c r="AB157" s="50">
        <v>0</v>
      </c>
      <c r="AC157" s="50">
        <v>0</v>
      </c>
      <c r="AD157" s="50">
        <v>0</v>
      </c>
      <c r="AE157" s="50">
        <v>0</v>
      </c>
      <c r="AF157" s="50">
        <v>0</v>
      </c>
      <c r="AG157" s="50">
        <v>1.302</v>
      </c>
      <c r="AH157" s="50">
        <v>0</v>
      </c>
      <c r="AI157" s="50">
        <v>0</v>
      </c>
      <c r="AJ157" s="50">
        <v>0</v>
      </c>
      <c r="AK157" s="50">
        <v>0</v>
      </c>
      <c r="AL157" s="50">
        <v>0</v>
      </c>
      <c r="AM157" s="50">
        <v>0</v>
      </c>
      <c r="AN157" s="50">
        <v>0</v>
      </c>
      <c r="AO157" s="50">
        <f t="shared" si="55"/>
        <v>1.302</v>
      </c>
      <c r="AP157" s="50">
        <v>0</v>
      </c>
      <c r="AQ157" s="79" t="s">
        <v>149</v>
      </c>
    </row>
    <row r="158" spans="1:46" s="80" customFormat="1" ht="39" customHeight="1" x14ac:dyDescent="0.3">
      <c r="A158" s="74" t="s">
        <v>147</v>
      </c>
      <c r="B158" s="75" t="s">
        <v>282</v>
      </c>
      <c r="C158" s="49" t="s">
        <v>328</v>
      </c>
      <c r="D158" s="49" t="s">
        <v>84</v>
      </c>
      <c r="E158" s="49">
        <v>2026</v>
      </c>
      <c r="F158" s="49">
        <v>2026</v>
      </c>
      <c r="G158" s="49" t="s">
        <v>32</v>
      </c>
      <c r="H158" s="50">
        <v>0.92900000000000005</v>
      </c>
      <c r="I158" s="50">
        <v>0</v>
      </c>
      <c r="J158" s="50" t="s">
        <v>32</v>
      </c>
      <c r="K158" s="50">
        <v>0.92900000000000005</v>
      </c>
      <c r="L158" s="50">
        <v>0</v>
      </c>
      <c r="M158" s="50">
        <v>0</v>
      </c>
      <c r="N158" s="50">
        <v>0.92900000000000005</v>
      </c>
      <c r="O158" s="50">
        <v>0</v>
      </c>
      <c r="P158" s="50">
        <v>0</v>
      </c>
      <c r="Q158" s="50">
        <v>0</v>
      </c>
      <c r="R158" s="50">
        <v>0</v>
      </c>
      <c r="S158" s="50">
        <v>0</v>
      </c>
      <c r="T158" s="50">
        <v>0</v>
      </c>
      <c r="U158" s="50">
        <v>0</v>
      </c>
      <c r="V158" s="50" t="s">
        <v>32</v>
      </c>
      <c r="W158" s="50">
        <v>0.92900000000000005</v>
      </c>
      <c r="X158" s="50" t="s">
        <v>32</v>
      </c>
      <c r="Y158" s="50">
        <v>0</v>
      </c>
      <c r="Z158" s="50" t="s">
        <v>32</v>
      </c>
      <c r="AA158" s="50">
        <v>0</v>
      </c>
      <c r="AB158" s="50">
        <v>0</v>
      </c>
      <c r="AC158" s="50">
        <v>0</v>
      </c>
      <c r="AD158" s="50">
        <v>0</v>
      </c>
      <c r="AE158" s="50">
        <v>0</v>
      </c>
      <c r="AF158" s="50">
        <v>0</v>
      </c>
      <c r="AG158" s="50">
        <v>0.92900000000000005</v>
      </c>
      <c r="AH158" s="50">
        <v>0</v>
      </c>
      <c r="AI158" s="50">
        <v>0</v>
      </c>
      <c r="AJ158" s="50">
        <v>0</v>
      </c>
      <c r="AK158" s="50">
        <v>0</v>
      </c>
      <c r="AL158" s="50">
        <v>0</v>
      </c>
      <c r="AM158" s="50">
        <v>0</v>
      </c>
      <c r="AN158" s="50">
        <v>0</v>
      </c>
      <c r="AO158" s="50">
        <f t="shared" si="55"/>
        <v>0.92900000000000005</v>
      </c>
      <c r="AP158" s="50">
        <v>0</v>
      </c>
      <c r="AQ158" s="79" t="s">
        <v>149</v>
      </c>
    </row>
    <row r="159" spans="1:46" s="80" customFormat="1" ht="39" customHeight="1" x14ac:dyDescent="0.3">
      <c r="A159" s="74" t="s">
        <v>147</v>
      </c>
      <c r="B159" s="75" t="s">
        <v>283</v>
      </c>
      <c r="C159" s="49" t="s">
        <v>329</v>
      </c>
      <c r="D159" s="49" t="s">
        <v>84</v>
      </c>
      <c r="E159" s="49">
        <v>2026</v>
      </c>
      <c r="F159" s="49">
        <v>2026</v>
      </c>
      <c r="G159" s="49" t="s">
        <v>32</v>
      </c>
      <c r="H159" s="50">
        <v>8.3960000000000008</v>
      </c>
      <c r="I159" s="50">
        <v>0</v>
      </c>
      <c r="J159" s="50" t="s">
        <v>32</v>
      </c>
      <c r="K159" s="50">
        <f t="shared" si="54"/>
        <v>8.3960000000000008</v>
      </c>
      <c r="L159" s="50">
        <v>0</v>
      </c>
      <c r="M159" s="50">
        <v>0</v>
      </c>
      <c r="N159" s="50">
        <v>8.3960000000000008</v>
      </c>
      <c r="O159" s="50">
        <v>0</v>
      </c>
      <c r="P159" s="50">
        <v>0</v>
      </c>
      <c r="Q159" s="50">
        <v>0</v>
      </c>
      <c r="R159" s="50">
        <v>0</v>
      </c>
      <c r="S159" s="50">
        <v>0</v>
      </c>
      <c r="T159" s="50">
        <v>0</v>
      </c>
      <c r="U159" s="50">
        <v>0</v>
      </c>
      <c r="V159" s="50" t="s">
        <v>32</v>
      </c>
      <c r="W159" s="50">
        <v>8.3960000000000008</v>
      </c>
      <c r="X159" s="50" t="s">
        <v>32</v>
      </c>
      <c r="Y159" s="50">
        <v>0</v>
      </c>
      <c r="Z159" s="50" t="s">
        <v>32</v>
      </c>
      <c r="AA159" s="50">
        <v>0</v>
      </c>
      <c r="AB159" s="50">
        <v>0</v>
      </c>
      <c r="AC159" s="50">
        <v>0</v>
      </c>
      <c r="AD159" s="50">
        <v>0</v>
      </c>
      <c r="AE159" s="50">
        <v>0</v>
      </c>
      <c r="AF159" s="50">
        <v>0</v>
      </c>
      <c r="AG159" s="50">
        <v>8.3960000000000008</v>
      </c>
      <c r="AH159" s="50">
        <v>0</v>
      </c>
      <c r="AI159" s="50">
        <v>0</v>
      </c>
      <c r="AJ159" s="50">
        <v>0</v>
      </c>
      <c r="AK159" s="50">
        <v>0</v>
      </c>
      <c r="AL159" s="50">
        <v>0</v>
      </c>
      <c r="AM159" s="50">
        <v>0</v>
      </c>
      <c r="AN159" s="50">
        <v>0</v>
      </c>
      <c r="AO159" s="50">
        <f t="shared" si="55"/>
        <v>8.3960000000000008</v>
      </c>
      <c r="AP159" s="50">
        <v>0</v>
      </c>
      <c r="AQ159" s="79" t="s">
        <v>149</v>
      </c>
    </row>
    <row r="160" spans="1:46" s="80" customFormat="1" ht="39" customHeight="1" x14ac:dyDescent="0.3">
      <c r="A160" s="74" t="s">
        <v>147</v>
      </c>
      <c r="B160" s="75" t="s">
        <v>284</v>
      </c>
      <c r="C160" s="49" t="s">
        <v>330</v>
      </c>
      <c r="D160" s="49" t="s">
        <v>84</v>
      </c>
      <c r="E160" s="49">
        <v>2029</v>
      </c>
      <c r="F160" s="49">
        <v>2029</v>
      </c>
      <c r="G160" s="49" t="s">
        <v>32</v>
      </c>
      <c r="H160" s="50">
        <v>10.208</v>
      </c>
      <c r="I160" s="50">
        <v>0</v>
      </c>
      <c r="J160" s="50" t="s">
        <v>32</v>
      </c>
      <c r="K160" s="50">
        <f t="shared" si="54"/>
        <v>10.208</v>
      </c>
      <c r="L160" s="50">
        <v>0</v>
      </c>
      <c r="M160" s="50">
        <v>0</v>
      </c>
      <c r="N160" s="50">
        <v>10.208</v>
      </c>
      <c r="O160" s="50">
        <v>0</v>
      </c>
      <c r="P160" s="50">
        <v>0</v>
      </c>
      <c r="Q160" s="50">
        <v>0</v>
      </c>
      <c r="R160" s="50">
        <v>0</v>
      </c>
      <c r="S160" s="50">
        <v>0</v>
      </c>
      <c r="T160" s="50">
        <v>0</v>
      </c>
      <c r="U160" s="50">
        <v>0</v>
      </c>
      <c r="V160" s="50" t="s">
        <v>32</v>
      </c>
      <c r="W160" s="50">
        <v>10.208</v>
      </c>
      <c r="X160" s="50" t="s">
        <v>32</v>
      </c>
      <c r="Y160" s="50">
        <v>0</v>
      </c>
      <c r="Z160" s="50" t="s">
        <v>32</v>
      </c>
      <c r="AA160" s="50">
        <v>0</v>
      </c>
      <c r="AB160" s="50">
        <v>0</v>
      </c>
      <c r="AC160" s="50">
        <v>0</v>
      </c>
      <c r="AD160" s="50">
        <v>0</v>
      </c>
      <c r="AE160" s="50">
        <v>0</v>
      </c>
      <c r="AF160" s="50">
        <v>0</v>
      </c>
      <c r="AG160" s="50">
        <v>0</v>
      </c>
      <c r="AH160" s="50">
        <v>0</v>
      </c>
      <c r="AI160" s="50">
        <v>0</v>
      </c>
      <c r="AJ160" s="50">
        <v>0</v>
      </c>
      <c r="AK160" s="50">
        <v>0</v>
      </c>
      <c r="AL160" s="50">
        <v>0</v>
      </c>
      <c r="AM160" s="50">
        <v>10.208</v>
      </c>
      <c r="AN160" s="50">
        <v>0</v>
      </c>
      <c r="AO160" s="50">
        <f t="shared" si="55"/>
        <v>10.208</v>
      </c>
      <c r="AP160" s="50">
        <v>0</v>
      </c>
      <c r="AQ160" s="79" t="s">
        <v>149</v>
      </c>
    </row>
    <row r="165" spans="2:27" s="1" customFormat="1" x14ac:dyDescent="0.3">
      <c r="B165" s="2"/>
      <c r="Q165" s="81" t="s">
        <v>153</v>
      </c>
      <c r="R165" s="81"/>
      <c r="S165" s="81"/>
      <c r="T165" s="81"/>
      <c r="U165" s="81"/>
      <c r="V165" s="81"/>
      <c r="W165" s="81"/>
      <c r="X165" s="81"/>
      <c r="Y165" s="81"/>
      <c r="Z165" s="81"/>
      <c r="AA165" s="81"/>
    </row>
    <row r="166" spans="2:27" s="1" customFormat="1" x14ac:dyDescent="0.3">
      <c r="B166" s="2"/>
      <c r="Q166" s="81"/>
      <c r="R166" s="81"/>
      <c r="S166" s="81"/>
      <c r="T166" s="81"/>
      <c r="U166" s="81"/>
      <c r="V166" s="81"/>
      <c r="W166" s="81"/>
      <c r="X166" s="81"/>
      <c r="Y166" s="81"/>
      <c r="Z166" s="81"/>
      <c r="AA166" s="81"/>
    </row>
    <row r="167" spans="2:27" s="1" customFormat="1" x14ac:dyDescent="0.3">
      <c r="B167" s="2"/>
      <c r="Q167" s="81"/>
      <c r="R167" s="81"/>
      <c r="S167" s="81"/>
      <c r="T167" s="81"/>
      <c r="U167" s="81"/>
      <c r="V167" s="81"/>
      <c r="W167" s="81"/>
      <c r="X167" s="81"/>
      <c r="Y167" s="81"/>
      <c r="Z167" s="81"/>
      <c r="AA167" s="81"/>
    </row>
    <row r="168" spans="2:27" s="1" customFormat="1" x14ac:dyDescent="0.3">
      <c r="B168" s="2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</row>
  </sheetData>
  <mergeCells count="34">
    <mergeCell ref="A14:A16"/>
    <mergeCell ref="B14:B16"/>
    <mergeCell ref="C14:C16"/>
    <mergeCell ref="AQ14:AQ16"/>
    <mergeCell ref="AC15:AD15"/>
    <mergeCell ref="AA14:AB15"/>
    <mergeCell ref="K14:T14"/>
    <mergeCell ref="K15:O15"/>
    <mergeCell ref="P15:T15"/>
    <mergeCell ref="U15:V15"/>
    <mergeCell ref="W15:X15"/>
    <mergeCell ref="AE15:AF15"/>
    <mergeCell ref="AG15:AH15"/>
    <mergeCell ref="AI15:AJ15"/>
    <mergeCell ref="AP15:AP16"/>
    <mergeCell ref="U14:Z14"/>
    <mergeCell ref="A4:AQ4"/>
    <mergeCell ref="A6:AQ6"/>
    <mergeCell ref="A7:AQ7"/>
    <mergeCell ref="A9:AQ9"/>
    <mergeCell ref="A13:AN13"/>
    <mergeCell ref="A12:AN12"/>
    <mergeCell ref="A11:AR11"/>
    <mergeCell ref="D14:D16"/>
    <mergeCell ref="E14:E16"/>
    <mergeCell ref="J14:J16"/>
    <mergeCell ref="Q165:AA168"/>
    <mergeCell ref="AO15:AO16"/>
    <mergeCell ref="AC14:AP14"/>
    <mergeCell ref="F14:G15"/>
    <mergeCell ref="Y15:Z15"/>
    <mergeCell ref="H14:I15"/>
    <mergeCell ref="AK15:AL15"/>
    <mergeCell ref="AM15:AN15"/>
  </mergeCells>
  <pageMargins left="0.7" right="0.7" top="0.75" bottom="0.75" header="0.3" footer="0.3"/>
  <pageSetup paperSize="8" scale="2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2024-08-21T10:57:19Z</dcterms:modified>
</cp:coreProperties>
</file>