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360" windowWidth="23250" windowHeight="11505" tabRatio="796"/>
  </bookViews>
  <sheets>
    <sheet name="1Ф" sheetId="1" r:id="rId1"/>
    <sheet name="2 Осв" sheetId="2" r:id="rId2"/>
    <sheet name="3 ОС" sheetId="3" r:id="rId3"/>
    <sheet name="4 Пп" sheetId="4" r:id="rId4"/>
    <sheet name="5Вв" sheetId="5" r:id="rId5"/>
    <sheet name="6Вы" sheetId="6" r:id="rId6"/>
    <sheet name="7Кпкз" sheetId="7" r:id="rId7"/>
    <sheet name="8Расш" sheetId="8" r:id="rId8"/>
    <sheet name="9Фп" sheetId="9" r:id="rId9"/>
  </sheets>
  <definedNames>
    <definedName name="Z_500C2F4F_1743_499A_A051_20565DBF52B2_.wvu.PrintArea" localSheetId="0" hidden="1">'1Ф'!$A$1:$AC$105</definedName>
    <definedName name="Z_500C2F4F_1743_499A_A051_20565DBF52B2_.wvu.PrintArea" localSheetId="1" hidden="1">'2 Осв'!$A$1:$T$105</definedName>
    <definedName name="Z_500C2F4F_1743_499A_A051_20565DBF52B2_.wvu.PrintArea" localSheetId="2" hidden="1">'3 ОС'!$A$1:$W$103</definedName>
    <definedName name="Z_500C2F4F_1743_499A_A051_20565DBF52B2_.wvu.PrintArea" localSheetId="3" hidden="1">'4 Пп'!$A$1:$X$106</definedName>
    <definedName name="Z_500C2F4F_1743_499A_A051_20565DBF52B2_.wvu.PrintArea" localSheetId="4" hidden="1">'5Вв'!$A$1:$AA$106</definedName>
    <definedName name="Z_500C2F4F_1743_499A_A051_20565DBF52B2_.wvu.PrintArea" localSheetId="5" hidden="1">'6Вы'!$A$1:$U$93</definedName>
    <definedName name="Z_500C2F4F_1743_499A_A051_20565DBF52B2_.wvu.PrintArea" localSheetId="6" hidden="1">'7Кпкз'!$A$1:$AY$102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'9Фп'!$A$1:$H$457</definedName>
    <definedName name="_xlnm.Print_Area" localSheetId="0">'1Ф'!$A$1:$AC$105</definedName>
    <definedName name="_xlnm.Print_Area" localSheetId="1">'2 Осв'!$A$1:$T$105</definedName>
    <definedName name="_xlnm.Print_Area" localSheetId="2">'3 ОС'!$A$1:$W$108</definedName>
    <definedName name="_xlnm.Print_Area" localSheetId="3">'4 Пп'!$A$1:$X$105</definedName>
    <definedName name="_xlnm.Print_Area" localSheetId="4">'5Вв'!$A$1:$AA$105</definedName>
    <definedName name="_xlnm.Print_Area" localSheetId="5">'6Вы'!$A$1:$U$93</definedName>
    <definedName name="_xlnm.Print_Area" localSheetId="6">'7Кпкз'!$A$1:$AY$104</definedName>
    <definedName name="_xlnm.Print_Area" localSheetId="7">'8Расш'!$A$1:$M$21</definedName>
    <definedName name="_xlnm.Print_Area" localSheetId="8">'9Фп'!$A$1:$H$457</definedName>
  </definedNames>
  <calcPr calcId="145621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443" i="9" l="1"/>
  <c r="F442" i="9"/>
  <c r="G425" i="9"/>
  <c r="F425" i="9"/>
  <c r="F404" i="9"/>
  <c r="G404" i="9" s="1"/>
  <c r="G398" i="9"/>
  <c r="F398" i="9"/>
  <c r="G397" i="9"/>
  <c r="F397" i="9"/>
  <c r="G380" i="9"/>
  <c r="F380" i="9"/>
  <c r="G374" i="9"/>
  <c r="F374" i="9"/>
  <c r="G373" i="9"/>
  <c r="F373" i="9"/>
  <c r="G372" i="9"/>
  <c r="F372" i="9"/>
  <c r="G371" i="9"/>
  <c r="F371" i="9"/>
  <c r="E398" i="9"/>
  <c r="E397" i="9" s="1"/>
  <c r="D397" i="9"/>
  <c r="D372" i="9" s="1"/>
  <c r="D371" i="9" s="1"/>
  <c r="E374" i="9"/>
  <c r="E373" i="9"/>
  <c r="E372" i="9" s="1"/>
  <c r="E371" i="9" s="1"/>
  <c r="D373" i="9"/>
  <c r="E348" i="9"/>
  <c r="D348" i="9"/>
  <c r="E281" i="9"/>
  <c r="E252" i="9"/>
  <c r="D240" i="9"/>
  <c r="E209" i="9"/>
  <c r="D209" i="9"/>
  <c r="E208" i="9"/>
  <c r="E241" i="9" s="1"/>
  <c r="D208" i="9"/>
  <c r="D241" i="9" s="1"/>
  <c r="D200" i="9"/>
  <c r="E183" i="9"/>
  <c r="E165" i="9"/>
  <c r="E240" i="9" s="1"/>
  <c r="E248" i="9" s="1"/>
  <c r="D248" i="9" l="1"/>
  <c r="G143" i="9"/>
  <c r="F143" i="9"/>
  <c r="G158" i="9"/>
  <c r="F158" i="9"/>
  <c r="G137" i="9"/>
  <c r="F137" i="9"/>
  <c r="G128" i="9"/>
  <c r="F128" i="9"/>
  <c r="G122" i="9"/>
  <c r="F122" i="9"/>
  <c r="G113" i="9"/>
  <c r="F113" i="9"/>
  <c r="G107" i="9"/>
  <c r="F107" i="9"/>
  <c r="G106" i="9"/>
  <c r="F106" i="9"/>
  <c r="G101" i="9"/>
  <c r="F101" i="9"/>
  <c r="G100" i="9"/>
  <c r="F100" i="9"/>
  <c r="G95" i="9"/>
  <c r="F95" i="9"/>
  <c r="G94" i="9"/>
  <c r="F94" i="9"/>
  <c r="G85" i="9"/>
  <c r="F85" i="9"/>
  <c r="G79" i="9"/>
  <c r="F79" i="9"/>
  <c r="G76" i="9"/>
  <c r="F76" i="9"/>
  <c r="G75" i="9"/>
  <c r="F75" i="9"/>
  <c r="G74" i="9"/>
  <c r="F74" i="9"/>
  <c r="G73" i="9"/>
  <c r="F73" i="9"/>
  <c r="F71" i="9"/>
  <c r="G71" i="9" s="1"/>
  <c r="F70" i="9"/>
  <c r="G70" i="9" s="1"/>
  <c r="F69" i="9"/>
  <c r="G69" i="9" s="1"/>
  <c r="F68" i="9"/>
  <c r="G68" i="9" s="1"/>
  <c r="F67" i="9"/>
  <c r="G67" i="9" s="1"/>
  <c r="F66" i="9"/>
  <c r="G66" i="9" s="1"/>
  <c r="F65" i="9"/>
  <c r="G65" i="9" s="1"/>
  <c r="G60" i="9"/>
  <c r="F60" i="9"/>
  <c r="G58" i="9"/>
  <c r="F58" i="9"/>
  <c r="G57" i="9"/>
  <c r="F57" i="9"/>
  <c r="G55" i="9"/>
  <c r="F55" i="9"/>
  <c r="G54" i="9"/>
  <c r="F54" i="9"/>
  <c r="G53" i="9"/>
  <c r="F53" i="9"/>
  <c r="G51" i="9"/>
  <c r="F51" i="9"/>
  <c r="G50" i="9"/>
  <c r="F50" i="9"/>
  <c r="G44" i="9"/>
  <c r="F44" i="9"/>
  <c r="G42" i="9"/>
  <c r="F42" i="9"/>
  <c r="G36" i="9"/>
  <c r="F36" i="9"/>
  <c r="G35" i="9"/>
  <c r="F35" i="9"/>
  <c r="G29" i="9"/>
  <c r="F29" i="9"/>
  <c r="G27" i="9"/>
  <c r="F27" i="9"/>
  <c r="E115" i="9"/>
  <c r="E101" i="9"/>
  <c r="D101" i="9"/>
  <c r="E95" i="9"/>
  <c r="D95" i="9"/>
  <c r="E94" i="9"/>
  <c r="E113" i="9" s="1"/>
  <c r="D94" i="9"/>
  <c r="E93" i="9"/>
  <c r="E121" i="9" s="1"/>
  <c r="D93" i="9"/>
  <c r="D121" i="9" s="1"/>
  <c r="D87" i="9"/>
  <c r="D115" i="9" s="1"/>
  <c r="D85" i="9"/>
  <c r="D113" i="9" s="1"/>
  <c r="E79" i="9"/>
  <c r="E107" i="9" s="1"/>
  <c r="E75" i="9"/>
  <c r="D75" i="9"/>
  <c r="E71" i="9"/>
  <c r="D71" i="9"/>
  <c r="E68" i="9"/>
  <c r="D68" i="9"/>
  <c r="E60" i="9"/>
  <c r="D60" i="9"/>
  <c r="E54" i="9"/>
  <c r="D54" i="9"/>
  <c r="E53" i="9"/>
  <c r="D53" i="9"/>
  <c r="E51" i="9"/>
  <c r="D51" i="9"/>
  <c r="E36" i="9"/>
  <c r="D36" i="9"/>
  <c r="E21" i="9"/>
  <c r="D21" i="9"/>
  <c r="F21" i="9"/>
  <c r="G21" i="9" s="1"/>
  <c r="F59" i="9"/>
  <c r="F87" i="9"/>
  <c r="F93" i="9"/>
  <c r="F130" i="9"/>
  <c r="F136" i="9"/>
  <c r="F145" i="9" l="1"/>
  <c r="F115" i="9"/>
  <c r="F151" i="9"/>
  <c r="F121" i="9"/>
  <c r="D79" i="9"/>
  <c r="AY55" i="7"/>
  <c r="AX55" i="7"/>
  <c r="AW55" i="7"/>
  <c r="AV55" i="7"/>
  <c r="AU55" i="7"/>
  <c r="AT55" i="7"/>
  <c r="AS55" i="7"/>
  <c r="AR55" i="7"/>
  <c r="AQ55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AY54" i="7"/>
  <c r="AX54" i="7"/>
  <c r="AW54" i="7"/>
  <c r="AV54" i="7"/>
  <c r="AU54" i="7"/>
  <c r="AT54" i="7"/>
  <c r="AS54" i="7"/>
  <c r="AR54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E102" i="7"/>
  <c r="D102" i="7"/>
  <c r="AU102" i="7"/>
  <c r="AT102" i="7"/>
  <c r="AS102" i="7"/>
  <c r="AR102" i="7"/>
  <c r="AQ102" i="7"/>
  <c r="AP102" i="7"/>
  <c r="AO102" i="7"/>
  <c r="AN102" i="7"/>
  <c r="AM102" i="7"/>
  <c r="AL102" i="7"/>
  <c r="AK102" i="7"/>
  <c r="AJ102" i="7"/>
  <c r="AI102" i="7"/>
  <c r="AH102" i="7"/>
  <c r="AG102" i="7"/>
  <c r="AF102" i="7"/>
  <c r="AE102" i="7"/>
  <c r="AD102" i="7"/>
  <c r="AC102" i="7"/>
  <c r="AB102" i="7"/>
  <c r="AA102" i="7"/>
  <c r="Z102" i="7"/>
  <c r="Y102" i="7"/>
  <c r="X102" i="7"/>
  <c r="W102" i="7"/>
  <c r="V102" i="7"/>
  <c r="U102" i="7"/>
  <c r="T102" i="7"/>
  <c r="S102" i="7"/>
  <c r="R102" i="7"/>
  <c r="Q102" i="7"/>
  <c r="P102" i="7"/>
  <c r="O102" i="7"/>
  <c r="N102" i="7"/>
  <c r="M102" i="7"/>
  <c r="L102" i="7"/>
  <c r="K102" i="7"/>
  <c r="J102" i="7"/>
  <c r="I102" i="7"/>
  <c r="H102" i="7"/>
  <c r="G102" i="7"/>
  <c r="F102" i="7"/>
  <c r="AY102" i="7"/>
  <c r="AX102" i="7"/>
  <c r="AY93" i="7"/>
  <c r="AX93" i="7"/>
  <c r="AW93" i="7"/>
  <c r="AV93" i="7"/>
  <c r="AU93" i="7"/>
  <c r="AT93" i="7"/>
  <c r="AS93" i="7"/>
  <c r="AR93" i="7"/>
  <c r="AQ93" i="7"/>
  <c r="AP93" i="7"/>
  <c r="AO93" i="7"/>
  <c r="AN93" i="7"/>
  <c r="AM93" i="7"/>
  <c r="AL93" i="7"/>
  <c r="AK93" i="7"/>
  <c r="AJ93" i="7"/>
  <c r="AI93" i="7"/>
  <c r="AH93" i="7"/>
  <c r="AG93" i="7"/>
  <c r="AF93" i="7"/>
  <c r="AE93" i="7"/>
  <c r="AD93" i="7"/>
  <c r="AC93" i="7"/>
  <c r="AB93" i="7"/>
  <c r="AA93" i="7"/>
  <c r="Z93" i="7"/>
  <c r="Y93" i="7"/>
  <c r="X93" i="7"/>
  <c r="W93" i="7"/>
  <c r="V93" i="7"/>
  <c r="S93" i="7"/>
  <c r="R93" i="7"/>
  <c r="Q93" i="7"/>
  <c r="P93" i="7"/>
  <c r="O93" i="7"/>
  <c r="N93" i="7"/>
  <c r="M93" i="7"/>
  <c r="L93" i="7"/>
  <c r="K93" i="7"/>
  <c r="J93" i="7"/>
  <c r="D107" i="9" l="1"/>
  <c r="R21" i="3"/>
  <c r="P94" i="3"/>
  <c r="N94" i="3"/>
  <c r="M21" i="3"/>
  <c r="M94" i="3"/>
  <c r="D94" i="3"/>
  <c r="H93" i="2" l="1"/>
  <c r="E93" i="2"/>
  <c r="D93" i="2"/>
  <c r="F152" i="9" l="1"/>
  <c r="G152" i="9" s="1"/>
  <c r="G93" i="1"/>
  <c r="D93" i="1"/>
  <c r="O93" i="5" l="1"/>
  <c r="M93" i="5"/>
  <c r="I93" i="7" l="1"/>
  <c r="E93" i="7"/>
  <c r="P20" i="4"/>
  <c r="L20" i="4"/>
  <c r="N93" i="4"/>
  <c r="L93" i="4"/>
  <c r="M93" i="1"/>
  <c r="P93" i="1"/>
  <c r="M100" i="1"/>
  <c r="M99" i="1"/>
  <c r="M98" i="1"/>
  <c r="V54" i="3"/>
  <c r="U54" i="3"/>
  <c r="V53" i="3"/>
  <c r="U53" i="3"/>
  <c r="L93" i="2"/>
  <c r="O48" i="5" l="1"/>
  <c r="O22" i="5" s="1"/>
  <c r="S22" i="5"/>
  <c r="R22" i="5"/>
  <c r="R20" i="5" s="1"/>
  <c r="Q22" i="5"/>
  <c r="P22" i="5"/>
  <c r="P20" i="5" s="1"/>
  <c r="N22" i="5"/>
  <c r="N20" i="5" s="1"/>
  <c r="M22" i="5"/>
  <c r="S20" i="5"/>
  <c r="Q20" i="5"/>
  <c r="V24" i="5" l="1"/>
  <c r="S24" i="5"/>
  <c r="R24" i="5"/>
  <c r="Q24" i="5"/>
  <c r="P24" i="5"/>
  <c r="O24" i="5"/>
  <c r="O20" i="5" s="1"/>
  <c r="N24" i="5"/>
  <c r="M24" i="5"/>
  <c r="S93" i="5"/>
  <c r="R93" i="5"/>
  <c r="Q93" i="5"/>
  <c r="P93" i="5"/>
  <c r="N93" i="5"/>
  <c r="N20" i="4" l="1"/>
  <c r="N22" i="4"/>
  <c r="P49" i="3"/>
  <c r="P23" i="3"/>
  <c r="U24" i="4"/>
  <c r="T24" i="4"/>
  <c r="S24" i="4"/>
  <c r="R24" i="4"/>
  <c r="Q24" i="4"/>
  <c r="P24" i="4"/>
  <c r="O24" i="4"/>
  <c r="N24" i="4"/>
  <c r="M24" i="4"/>
  <c r="L24" i="4"/>
  <c r="U26" i="4"/>
  <c r="T26" i="4"/>
  <c r="S26" i="4"/>
  <c r="R26" i="4"/>
  <c r="Q26" i="4"/>
  <c r="P26" i="4"/>
  <c r="O26" i="4"/>
  <c r="N26" i="4"/>
  <c r="M26" i="4"/>
  <c r="L26" i="4"/>
  <c r="U93" i="4"/>
  <c r="T93" i="4"/>
  <c r="S93" i="4"/>
  <c r="R93" i="4"/>
  <c r="Q93" i="4"/>
  <c r="P93" i="4"/>
  <c r="O93" i="4"/>
  <c r="M93" i="4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T25" i="3"/>
  <c r="S25" i="3"/>
  <c r="R25" i="3"/>
  <c r="Q25" i="3"/>
  <c r="P25" i="3"/>
  <c r="P21" i="3" s="1"/>
  <c r="O25" i="3"/>
  <c r="N25" i="3"/>
  <c r="N21" i="3" s="1"/>
  <c r="M25" i="3"/>
  <c r="L25" i="3"/>
  <c r="U94" i="3"/>
  <c r="U25" i="3" s="1"/>
  <c r="U98" i="3"/>
  <c r="V98" i="3" s="1"/>
  <c r="U97" i="3"/>
  <c r="V97" i="3" s="1"/>
  <c r="U96" i="3"/>
  <c r="V96" i="3" s="1"/>
  <c r="U95" i="3"/>
  <c r="V95" i="3" s="1"/>
  <c r="S24" i="2"/>
  <c r="Q24" i="2"/>
  <c r="O24" i="2"/>
  <c r="L24" i="2"/>
  <c r="S26" i="2"/>
  <c r="Q26" i="2"/>
  <c r="O26" i="2"/>
  <c r="M97" i="1"/>
  <c r="M96" i="1"/>
  <c r="M95" i="1"/>
  <c r="M94" i="1"/>
  <c r="V94" i="3" l="1"/>
  <c r="V25" i="3" s="1"/>
  <c r="R54" i="6"/>
  <c r="R53" i="6"/>
  <c r="R74" i="6"/>
  <c r="R73" i="6"/>
  <c r="R72" i="6"/>
  <c r="R71" i="6"/>
  <c r="R70" i="6"/>
  <c r="R69" i="6"/>
  <c r="R68" i="6"/>
  <c r="R67" i="6"/>
  <c r="R66" i="6"/>
  <c r="R65" i="6"/>
  <c r="R64" i="6"/>
  <c r="R63" i="6"/>
  <c r="R62" i="6"/>
  <c r="R61" i="6"/>
  <c r="R60" i="6"/>
  <c r="R59" i="6"/>
  <c r="R58" i="6"/>
  <c r="R57" i="6"/>
  <c r="R56" i="6"/>
  <c r="R55" i="6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S55" i="4"/>
  <c r="S54" i="4"/>
  <c r="S75" i="4"/>
  <c r="S74" i="4"/>
  <c r="S73" i="4"/>
  <c r="S72" i="4"/>
  <c r="S71" i="4"/>
  <c r="S70" i="4"/>
  <c r="S69" i="4"/>
  <c r="S68" i="4"/>
  <c r="S67" i="4"/>
  <c r="S66" i="4"/>
  <c r="S65" i="4"/>
  <c r="S64" i="4"/>
  <c r="S63" i="4"/>
  <c r="S62" i="4"/>
  <c r="S61" i="4"/>
  <c r="S60" i="4"/>
  <c r="S59" i="4"/>
  <c r="S58" i="4"/>
  <c r="S57" i="4"/>
  <c r="S56" i="4"/>
  <c r="P55" i="4"/>
  <c r="P54" i="4" s="1"/>
  <c r="O55" i="4"/>
  <c r="N55" i="4"/>
  <c r="N54" i="4" s="1"/>
  <c r="M55" i="4"/>
  <c r="L55" i="4"/>
  <c r="L54" i="4" s="1"/>
  <c r="O54" i="4"/>
  <c r="M54" i="4"/>
  <c r="U56" i="3"/>
  <c r="V56" i="3" s="1"/>
  <c r="U55" i="3"/>
  <c r="V55" i="3" s="1"/>
  <c r="V76" i="3"/>
  <c r="U76" i="3"/>
  <c r="V75" i="3"/>
  <c r="U75" i="3"/>
  <c r="V74" i="3"/>
  <c r="U74" i="3"/>
  <c r="V73" i="3"/>
  <c r="U73" i="3"/>
  <c r="V72" i="3"/>
  <c r="U72" i="3"/>
  <c r="V71" i="3"/>
  <c r="U71" i="3"/>
  <c r="V70" i="3"/>
  <c r="U70" i="3"/>
  <c r="V69" i="3"/>
  <c r="U69" i="3"/>
  <c r="V68" i="3"/>
  <c r="U68" i="3"/>
  <c r="V67" i="3"/>
  <c r="U67" i="3"/>
  <c r="V66" i="3"/>
  <c r="U66" i="3"/>
  <c r="V65" i="3"/>
  <c r="U65" i="3"/>
  <c r="V64" i="3"/>
  <c r="U64" i="3"/>
  <c r="V63" i="3"/>
  <c r="U63" i="3"/>
  <c r="V62" i="3"/>
  <c r="U62" i="3"/>
  <c r="V61" i="3"/>
  <c r="U61" i="3"/>
  <c r="V60" i="3"/>
  <c r="U60" i="3"/>
  <c r="V59" i="3"/>
  <c r="U59" i="3"/>
  <c r="V58" i="3"/>
  <c r="U58" i="3"/>
  <c r="V57" i="3"/>
  <c r="U57" i="3"/>
  <c r="AW20" i="7" l="1"/>
  <c r="AV20" i="7"/>
  <c r="AW26" i="7"/>
  <c r="AV26" i="7"/>
  <c r="AW102" i="7"/>
  <c r="AV102" i="7"/>
  <c r="V20" i="7"/>
  <c r="V22" i="7"/>
  <c r="V48" i="7"/>
  <c r="V51" i="7"/>
  <c r="T48" i="7"/>
  <c r="T20" i="7"/>
  <c r="U93" i="7"/>
  <c r="U24" i="7" s="1"/>
  <c r="T93" i="7"/>
  <c r="T24" i="7" s="1"/>
  <c r="T22" i="7"/>
  <c r="U55" i="7"/>
  <c r="U54" i="7" s="1"/>
  <c r="U48" i="7" s="1"/>
  <c r="T54" i="7"/>
  <c r="T55" i="7"/>
  <c r="H20" i="7"/>
  <c r="H24" i="7"/>
  <c r="I24" i="7"/>
  <c r="I20" i="7" s="1"/>
  <c r="H93" i="7"/>
  <c r="D20" i="7"/>
  <c r="E24" i="7"/>
  <c r="E20" i="7" s="1"/>
  <c r="D93" i="7"/>
  <c r="D24" i="7"/>
  <c r="O49" i="6"/>
  <c r="N49" i="6"/>
  <c r="L49" i="6"/>
  <c r="K49" i="6"/>
  <c r="I49" i="6"/>
  <c r="H49" i="6"/>
  <c r="G49" i="6"/>
  <c r="F49" i="6"/>
  <c r="E49" i="6"/>
  <c r="E23" i="6" s="1"/>
  <c r="O54" i="6"/>
  <c r="N54" i="6"/>
  <c r="N53" i="6" s="1"/>
  <c r="M54" i="6"/>
  <c r="L54" i="6"/>
  <c r="L53" i="6" s="1"/>
  <c r="K54" i="6"/>
  <c r="O53" i="6"/>
  <c r="M53" i="6"/>
  <c r="M49" i="6" s="1"/>
  <c r="K53" i="6"/>
  <c r="I54" i="6"/>
  <c r="H54" i="6"/>
  <c r="I53" i="6"/>
  <c r="H53" i="6"/>
  <c r="F54" i="6"/>
  <c r="E54" i="6"/>
  <c r="F53" i="6"/>
  <c r="E53" i="6"/>
  <c r="G53" i="6"/>
  <c r="G54" i="6"/>
  <c r="K20" i="5"/>
  <c r="J20" i="5"/>
  <c r="I20" i="5"/>
  <c r="H20" i="5"/>
  <c r="G20" i="5"/>
  <c r="F20" i="5"/>
  <c r="E20" i="5"/>
  <c r="S26" i="5"/>
  <c r="R26" i="5"/>
  <c r="Q26" i="5"/>
  <c r="P26" i="5"/>
  <c r="O26" i="5"/>
  <c r="N26" i="5"/>
  <c r="M26" i="5"/>
  <c r="K26" i="5"/>
  <c r="J26" i="5"/>
  <c r="I26" i="5"/>
  <c r="H26" i="5"/>
  <c r="G26" i="5"/>
  <c r="F26" i="5"/>
  <c r="E26" i="5"/>
  <c r="K24" i="5"/>
  <c r="J24" i="5"/>
  <c r="I24" i="5"/>
  <c r="H24" i="5"/>
  <c r="G24" i="5"/>
  <c r="F24" i="5"/>
  <c r="E24" i="5"/>
  <c r="K93" i="5"/>
  <c r="J93" i="5"/>
  <c r="I93" i="5"/>
  <c r="H93" i="5"/>
  <c r="G93" i="5"/>
  <c r="F93" i="5"/>
  <c r="E93" i="5"/>
  <c r="Z55" i="5"/>
  <c r="Z54" i="5" s="1"/>
  <c r="Y55" i="5"/>
  <c r="X55" i="5"/>
  <c r="X54" i="5" s="1"/>
  <c r="W55" i="5"/>
  <c r="V55" i="5"/>
  <c r="V54" i="5" s="1"/>
  <c r="U55" i="5"/>
  <c r="T55" i="5"/>
  <c r="T54" i="5" s="1"/>
  <c r="Y54" i="5"/>
  <c r="W54" i="5"/>
  <c r="U54" i="5"/>
  <c r="K48" i="5"/>
  <c r="J48" i="5"/>
  <c r="I48" i="5"/>
  <c r="H48" i="5"/>
  <c r="F48" i="5"/>
  <c r="E48" i="5"/>
  <c r="G48" i="5"/>
  <c r="S55" i="5"/>
  <c r="R55" i="5"/>
  <c r="R54" i="5" s="1"/>
  <c r="Q55" i="5"/>
  <c r="P55" i="5"/>
  <c r="P54" i="5" s="1"/>
  <c r="O55" i="5"/>
  <c r="O54" i="5" s="1"/>
  <c r="N55" i="5"/>
  <c r="N54" i="5" s="1"/>
  <c r="M55" i="5"/>
  <c r="S54" i="5"/>
  <c r="Q54" i="5"/>
  <c r="M54" i="5"/>
  <c r="K55" i="5"/>
  <c r="K54" i="5" s="1"/>
  <c r="J55" i="5"/>
  <c r="I55" i="5"/>
  <c r="H55" i="5"/>
  <c r="J54" i="5"/>
  <c r="I54" i="5"/>
  <c r="H54" i="5"/>
  <c r="F55" i="5"/>
  <c r="F54" i="5" s="1"/>
  <c r="E55" i="5"/>
  <c r="E54" i="5"/>
  <c r="G54" i="5"/>
  <c r="G55" i="5"/>
  <c r="U22" i="7" l="1"/>
  <c r="U20" i="7" s="1"/>
  <c r="Z102" i="5"/>
  <c r="Y102" i="5"/>
  <c r="X102" i="5"/>
  <c r="W102" i="5"/>
  <c r="V102" i="5"/>
  <c r="U102" i="5"/>
  <c r="T102" i="5"/>
  <c r="S102" i="5"/>
  <c r="R102" i="5"/>
  <c r="Q102" i="5"/>
  <c r="P102" i="5"/>
  <c r="O102" i="5"/>
  <c r="N102" i="5"/>
  <c r="M102" i="5"/>
  <c r="K102" i="5"/>
  <c r="J102" i="5"/>
  <c r="I102" i="5"/>
  <c r="H102" i="5"/>
  <c r="G102" i="5"/>
  <c r="F102" i="5"/>
  <c r="E102" i="5"/>
  <c r="U102" i="4"/>
  <c r="T102" i="4"/>
  <c r="S102" i="4"/>
  <c r="R102" i="4"/>
  <c r="Q102" i="4"/>
  <c r="P102" i="4"/>
  <c r="O102" i="4"/>
  <c r="N102" i="4"/>
  <c r="M102" i="4"/>
  <c r="L102" i="4"/>
  <c r="J20" i="4" l="1"/>
  <c r="H20" i="4"/>
  <c r="F20" i="4"/>
  <c r="J48" i="4"/>
  <c r="J22" i="4" s="1"/>
  <c r="I48" i="4"/>
  <c r="H48" i="4"/>
  <c r="G48" i="4"/>
  <c r="F48" i="4"/>
  <c r="H22" i="4"/>
  <c r="J24" i="4"/>
  <c r="I24" i="4"/>
  <c r="H24" i="4"/>
  <c r="G24" i="4"/>
  <c r="F24" i="4"/>
  <c r="J26" i="4"/>
  <c r="I26" i="4"/>
  <c r="H26" i="4"/>
  <c r="G26" i="4"/>
  <c r="F26" i="4"/>
  <c r="J102" i="4"/>
  <c r="I102" i="4"/>
  <c r="H102" i="4"/>
  <c r="G102" i="4"/>
  <c r="F102" i="4"/>
  <c r="J93" i="4"/>
  <c r="I93" i="4"/>
  <c r="H93" i="4"/>
  <c r="G93" i="4"/>
  <c r="F93" i="4"/>
  <c r="J55" i="4"/>
  <c r="J54" i="4" s="1"/>
  <c r="I55" i="4"/>
  <c r="I54" i="4"/>
  <c r="G55" i="4"/>
  <c r="F55" i="4"/>
  <c r="G54" i="4"/>
  <c r="F54" i="4"/>
  <c r="H54" i="4"/>
  <c r="H55" i="4"/>
  <c r="U105" i="3" l="1"/>
  <c r="V105" i="3" s="1"/>
  <c r="U104" i="3"/>
  <c r="V104" i="3" s="1"/>
  <c r="U103" i="3"/>
  <c r="V103" i="3" s="1"/>
  <c r="R103" i="3"/>
  <c r="Q103" i="3"/>
  <c r="P103" i="3"/>
  <c r="O103" i="3"/>
  <c r="N103" i="3"/>
  <c r="M103" i="3"/>
  <c r="L103" i="3"/>
  <c r="K21" i="3"/>
  <c r="I21" i="3"/>
  <c r="G21" i="3"/>
  <c r="F21" i="3"/>
  <c r="D21" i="3"/>
  <c r="F27" i="3"/>
  <c r="J103" i="3"/>
  <c r="I103" i="3"/>
  <c r="H103" i="3"/>
  <c r="G103" i="3"/>
  <c r="E103" i="3"/>
  <c r="K103" i="3"/>
  <c r="F103" i="3"/>
  <c r="D103" i="3"/>
  <c r="I25" i="3"/>
  <c r="G25" i="3"/>
  <c r="F25" i="3"/>
  <c r="D25" i="3"/>
  <c r="R94" i="3"/>
  <c r="Q94" i="3"/>
  <c r="O94" i="3"/>
  <c r="L94" i="3"/>
  <c r="K94" i="3"/>
  <c r="J94" i="3"/>
  <c r="I94" i="3"/>
  <c r="H94" i="3"/>
  <c r="G94" i="3"/>
  <c r="F94" i="3"/>
  <c r="E94" i="3"/>
  <c r="K49" i="3"/>
  <c r="I49" i="3"/>
  <c r="F49" i="3"/>
  <c r="D49" i="3"/>
  <c r="I55" i="3"/>
  <c r="F55" i="3"/>
  <c r="E55" i="3"/>
  <c r="Q56" i="3"/>
  <c r="Q55" i="3" s="1"/>
  <c r="P56" i="3"/>
  <c r="P55" i="3" s="1"/>
  <c r="O56" i="3"/>
  <c r="O55" i="3" s="1"/>
  <c r="N56" i="3"/>
  <c r="N55" i="3" s="1"/>
  <c r="M56" i="3"/>
  <c r="M55" i="3" s="1"/>
  <c r="L56" i="3"/>
  <c r="L55" i="3" s="1"/>
  <c r="K56" i="3"/>
  <c r="K55" i="3" s="1"/>
  <c r="J56" i="3"/>
  <c r="J55" i="3" s="1"/>
  <c r="I56" i="3"/>
  <c r="F56" i="3"/>
  <c r="E56" i="3"/>
  <c r="D56" i="3"/>
  <c r="H56" i="3"/>
  <c r="H55" i="3" s="1"/>
  <c r="G56" i="3"/>
  <c r="G55" i="3" s="1"/>
  <c r="P104" i="2"/>
  <c r="R104" i="2" s="1"/>
  <c r="N104" i="2"/>
  <c r="P103" i="2"/>
  <c r="R103" i="2" s="1"/>
  <c r="N103" i="2"/>
  <c r="M102" i="2"/>
  <c r="M26" i="2" s="1"/>
  <c r="L102" i="2"/>
  <c r="L26" i="2" s="1"/>
  <c r="K102" i="2"/>
  <c r="K26" i="2" s="1"/>
  <c r="J102" i="2"/>
  <c r="J26" i="2" s="1"/>
  <c r="I102" i="2"/>
  <c r="I26" i="2" s="1"/>
  <c r="H102" i="2"/>
  <c r="H26" i="2" s="1"/>
  <c r="G102" i="2"/>
  <c r="G26" i="2" s="1"/>
  <c r="F102" i="2"/>
  <c r="F26" i="2" s="1"/>
  <c r="E102" i="2"/>
  <c r="E26" i="2" s="1"/>
  <c r="P97" i="2"/>
  <c r="R97" i="2" s="1"/>
  <c r="N97" i="2"/>
  <c r="P96" i="2"/>
  <c r="R96" i="2" s="1"/>
  <c r="N96" i="2"/>
  <c r="P95" i="2"/>
  <c r="R95" i="2" s="1"/>
  <c r="N95" i="2"/>
  <c r="P94" i="2"/>
  <c r="R94" i="2" s="1"/>
  <c r="N94" i="2"/>
  <c r="M93" i="2"/>
  <c r="M24" i="2" s="1"/>
  <c r="K93" i="2"/>
  <c r="K24" i="2" s="1"/>
  <c r="J93" i="2"/>
  <c r="J24" i="2" s="1"/>
  <c r="I93" i="2"/>
  <c r="I24" i="2" s="1"/>
  <c r="H24" i="2"/>
  <c r="G93" i="2"/>
  <c r="G24" i="2" s="1"/>
  <c r="F93" i="2"/>
  <c r="F24" i="2" s="1"/>
  <c r="E24" i="2"/>
  <c r="P75" i="2"/>
  <c r="R75" i="2" s="1"/>
  <c r="N75" i="2"/>
  <c r="P74" i="2"/>
  <c r="R74" i="2" s="1"/>
  <c r="N74" i="2"/>
  <c r="P73" i="2"/>
  <c r="R73" i="2" s="1"/>
  <c r="N73" i="2"/>
  <c r="P72" i="2"/>
  <c r="R72" i="2" s="1"/>
  <c r="N72" i="2"/>
  <c r="P71" i="2"/>
  <c r="R71" i="2" s="1"/>
  <c r="N71" i="2"/>
  <c r="P70" i="2"/>
  <c r="R70" i="2" s="1"/>
  <c r="N70" i="2"/>
  <c r="P69" i="2"/>
  <c r="R69" i="2" s="1"/>
  <c r="N69" i="2"/>
  <c r="P68" i="2"/>
  <c r="R68" i="2" s="1"/>
  <c r="N68" i="2"/>
  <c r="P67" i="2"/>
  <c r="R67" i="2" s="1"/>
  <c r="N67" i="2"/>
  <c r="P66" i="2"/>
  <c r="R66" i="2" s="1"/>
  <c r="N66" i="2"/>
  <c r="P65" i="2"/>
  <c r="R65" i="2" s="1"/>
  <c r="N65" i="2"/>
  <c r="P64" i="2"/>
  <c r="R64" i="2" s="1"/>
  <c r="N64" i="2"/>
  <c r="P63" i="2"/>
  <c r="R63" i="2" s="1"/>
  <c r="N63" i="2"/>
  <c r="P62" i="2"/>
  <c r="R62" i="2" s="1"/>
  <c r="N62" i="2"/>
  <c r="P61" i="2"/>
  <c r="R61" i="2" s="1"/>
  <c r="N61" i="2"/>
  <c r="P60" i="2"/>
  <c r="R60" i="2" s="1"/>
  <c r="N60" i="2"/>
  <c r="P59" i="2"/>
  <c r="R59" i="2" s="1"/>
  <c r="N59" i="2"/>
  <c r="P58" i="2"/>
  <c r="R58" i="2" s="1"/>
  <c r="N58" i="2"/>
  <c r="P57" i="2"/>
  <c r="R57" i="2" s="1"/>
  <c r="N57" i="2"/>
  <c r="P56" i="2"/>
  <c r="R56" i="2" s="1"/>
  <c r="N56" i="2"/>
  <c r="N55" i="2" s="1"/>
  <c r="N54" i="2" s="1"/>
  <c r="P55" i="2"/>
  <c r="O55" i="2"/>
  <c r="M55" i="2"/>
  <c r="L55" i="2"/>
  <c r="L54" i="2" s="1"/>
  <c r="K55" i="2"/>
  <c r="J55" i="2"/>
  <c r="I55" i="2"/>
  <c r="H55" i="2"/>
  <c r="H54" i="2" s="1"/>
  <c r="G55" i="2"/>
  <c r="F55" i="2"/>
  <c r="F54" i="2" s="1"/>
  <c r="E55" i="2"/>
  <c r="P54" i="2"/>
  <c r="O54" i="2"/>
  <c r="M54" i="2"/>
  <c r="K54" i="2"/>
  <c r="J54" i="2"/>
  <c r="I54" i="2"/>
  <c r="G54" i="2"/>
  <c r="E54" i="2"/>
  <c r="D102" i="2"/>
  <c r="D26" i="2" s="1"/>
  <c r="D24" i="2"/>
  <c r="D55" i="2"/>
  <c r="D54" i="2" s="1"/>
  <c r="R54" i="2" l="1"/>
  <c r="P102" i="2"/>
  <c r="R55" i="2"/>
  <c r="N93" i="2"/>
  <c r="N24" i="2" s="1"/>
  <c r="N102" i="2"/>
  <c r="N26" i="2" s="1"/>
  <c r="P93" i="2"/>
  <c r="T26" i="1"/>
  <c r="S26" i="1"/>
  <c r="K20" i="1"/>
  <c r="R26" i="1"/>
  <c r="M26" i="1"/>
  <c r="K26" i="1"/>
  <c r="H26" i="1"/>
  <c r="G26" i="1"/>
  <c r="E26" i="1"/>
  <c r="D26" i="1"/>
  <c r="K24" i="1"/>
  <c r="H24" i="1"/>
  <c r="G24" i="1"/>
  <c r="G20" i="1" s="1"/>
  <c r="E24" i="1"/>
  <c r="D24" i="1"/>
  <c r="D20" i="1" s="1"/>
  <c r="Q93" i="1"/>
  <c r="Y93" i="1"/>
  <c r="Z93" i="1" s="1"/>
  <c r="O93" i="1"/>
  <c r="N93" i="1"/>
  <c r="M24" i="1"/>
  <c r="S24" i="1" s="1"/>
  <c r="T24" i="1" s="1"/>
  <c r="L93" i="1"/>
  <c r="K93" i="1"/>
  <c r="J93" i="1"/>
  <c r="I93" i="1"/>
  <c r="H93" i="1"/>
  <c r="F93" i="1"/>
  <c r="E93" i="1"/>
  <c r="Y97" i="1"/>
  <c r="Z97" i="1" s="1"/>
  <c r="S97" i="1"/>
  <c r="T97" i="1" s="1"/>
  <c r="R97" i="1"/>
  <c r="Y96" i="1"/>
  <c r="Z96" i="1" s="1"/>
  <c r="S96" i="1"/>
  <c r="T96" i="1" s="1"/>
  <c r="R96" i="1"/>
  <c r="Y95" i="1"/>
  <c r="Z95" i="1" s="1"/>
  <c r="S95" i="1"/>
  <c r="T95" i="1" s="1"/>
  <c r="R95" i="1"/>
  <c r="Y94" i="1"/>
  <c r="Z94" i="1" s="1"/>
  <c r="S94" i="1"/>
  <c r="T94" i="1" s="1"/>
  <c r="R94" i="1"/>
  <c r="Y104" i="1"/>
  <c r="Z104" i="1" s="1"/>
  <c r="T104" i="1"/>
  <c r="S104" i="1"/>
  <c r="R104" i="1"/>
  <c r="Y103" i="1"/>
  <c r="Z103" i="1" s="1"/>
  <c r="S103" i="1"/>
  <c r="T103" i="1" s="1"/>
  <c r="R103" i="1"/>
  <c r="AB102" i="1"/>
  <c r="AA102" i="1"/>
  <c r="X102" i="1"/>
  <c r="W102" i="1"/>
  <c r="V102" i="1"/>
  <c r="U102" i="1"/>
  <c r="R102" i="1"/>
  <c r="Q102" i="1"/>
  <c r="P102" i="1"/>
  <c r="P26" i="1" s="1"/>
  <c r="Y26" i="1" s="1"/>
  <c r="Z26" i="1" s="1"/>
  <c r="O102" i="1"/>
  <c r="N102" i="1"/>
  <c r="M102" i="1"/>
  <c r="L102" i="1"/>
  <c r="J102" i="1"/>
  <c r="I102" i="1"/>
  <c r="F102" i="1"/>
  <c r="K102" i="1"/>
  <c r="H102" i="1"/>
  <c r="G102" i="1"/>
  <c r="E102" i="1"/>
  <c r="D102" i="1"/>
  <c r="D48" i="1"/>
  <c r="Y75" i="1"/>
  <c r="Z75" i="1" s="1"/>
  <c r="S75" i="1"/>
  <c r="T75" i="1" s="1"/>
  <c r="R75" i="1"/>
  <c r="Y74" i="1"/>
  <c r="Z74" i="1" s="1"/>
  <c r="S74" i="1"/>
  <c r="T74" i="1" s="1"/>
  <c r="R74" i="1"/>
  <c r="Y73" i="1"/>
  <c r="Z73" i="1" s="1"/>
  <c r="S73" i="1"/>
  <c r="T73" i="1" s="1"/>
  <c r="R73" i="1"/>
  <c r="Y72" i="1"/>
  <c r="Z72" i="1" s="1"/>
  <c r="S72" i="1"/>
  <c r="T72" i="1" s="1"/>
  <c r="R72" i="1"/>
  <c r="Y71" i="1"/>
  <c r="Z71" i="1" s="1"/>
  <c r="S71" i="1"/>
  <c r="T71" i="1" s="1"/>
  <c r="R71" i="1"/>
  <c r="Y70" i="1"/>
  <c r="Z70" i="1" s="1"/>
  <c r="S70" i="1"/>
  <c r="T70" i="1" s="1"/>
  <c r="R70" i="1"/>
  <c r="Y69" i="1"/>
  <c r="Z69" i="1" s="1"/>
  <c r="S69" i="1"/>
  <c r="T69" i="1" s="1"/>
  <c r="R69" i="1"/>
  <c r="Y68" i="1"/>
  <c r="Z68" i="1" s="1"/>
  <c r="S68" i="1"/>
  <c r="T68" i="1" s="1"/>
  <c r="R68" i="1"/>
  <c r="Y67" i="1"/>
  <c r="Z67" i="1" s="1"/>
  <c r="S67" i="1"/>
  <c r="T67" i="1" s="1"/>
  <c r="R67" i="1"/>
  <c r="Y66" i="1"/>
  <c r="Z66" i="1" s="1"/>
  <c r="S66" i="1"/>
  <c r="T66" i="1" s="1"/>
  <c r="R66" i="1"/>
  <c r="Y65" i="1"/>
  <c r="Z65" i="1" s="1"/>
  <c r="S65" i="1"/>
  <c r="T65" i="1" s="1"/>
  <c r="R65" i="1"/>
  <c r="Y64" i="1"/>
  <c r="Z64" i="1" s="1"/>
  <c r="S64" i="1"/>
  <c r="T64" i="1" s="1"/>
  <c r="R64" i="1"/>
  <c r="Y63" i="1"/>
  <c r="Z63" i="1" s="1"/>
  <c r="S63" i="1"/>
  <c r="T63" i="1" s="1"/>
  <c r="R63" i="1"/>
  <c r="Y62" i="1"/>
  <c r="Z62" i="1" s="1"/>
  <c r="S62" i="1"/>
  <c r="T62" i="1" s="1"/>
  <c r="R62" i="1"/>
  <c r="Y61" i="1"/>
  <c r="Z61" i="1" s="1"/>
  <c r="S61" i="1"/>
  <c r="T61" i="1" s="1"/>
  <c r="R61" i="1"/>
  <c r="Y60" i="1"/>
  <c r="Z60" i="1" s="1"/>
  <c r="S60" i="1"/>
  <c r="T60" i="1" s="1"/>
  <c r="R60" i="1"/>
  <c r="Y59" i="1"/>
  <c r="Z59" i="1" s="1"/>
  <c r="S59" i="1"/>
  <c r="T59" i="1" s="1"/>
  <c r="R59" i="1"/>
  <c r="Y58" i="1"/>
  <c r="Z58" i="1" s="1"/>
  <c r="S58" i="1"/>
  <c r="T58" i="1" s="1"/>
  <c r="R58" i="1"/>
  <c r="Y57" i="1"/>
  <c r="Z57" i="1" s="1"/>
  <c r="S57" i="1"/>
  <c r="T57" i="1" s="1"/>
  <c r="R57" i="1"/>
  <c r="Y56" i="1"/>
  <c r="Z56" i="1" s="1"/>
  <c r="S56" i="1"/>
  <c r="T56" i="1" s="1"/>
  <c r="R56" i="1"/>
  <c r="AB55" i="1"/>
  <c r="AA55" i="1"/>
  <c r="AA54" i="1" s="1"/>
  <c r="X55" i="1"/>
  <c r="X54" i="1" s="1"/>
  <c r="W55" i="1"/>
  <c r="V55" i="1"/>
  <c r="V54" i="1" s="1"/>
  <c r="U55" i="1"/>
  <c r="S55" i="1"/>
  <c r="S54" i="1" s="1"/>
  <c r="Q55" i="1"/>
  <c r="P55" i="1"/>
  <c r="P54" i="1" s="1"/>
  <c r="O55" i="1"/>
  <c r="N55" i="1"/>
  <c r="N54" i="1" s="1"/>
  <c r="M55" i="1"/>
  <c r="L55" i="1"/>
  <c r="L54" i="1" s="1"/>
  <c r="K55" i="1"/>
  <c r="J55" i="1"/>
  <c r="J54" i="1" s="1"/>
  <c r="I55" i="1"/>
  <c r="H55" i="1"/>
  <c r="H54" i="1" s="1"/>
  <c r="G55" i="1"/>
  <c r="G54" i="1" s="1"/>
  <c r="F55" i="1"/>
  <c r="F54" i="1" s="1"/>
  <c r="E55" i="1"/>
  <c r="AB54" i="1"/>
  <c r="W54" i="1"/>
  <c r="U54" i="1"/>
  <c r="Q54" i="1"/>
  <c r="O54" i="1"/>
  <c r="M54" i="1"/>
  <c r="K54" i="1"/>
  <c r="I54" i="1"/>
  <c r="E54" i="1"/>
  <c r="D55" i="1"/>
  <c r="E51" i="1"/>
  <c r="P26" i="2" l="1"/>
  <c r="R102" i="2"/>
  <c r="R26" i="2" s="1"/>
  <c r="R55" i="1"/>
  <c r="R54" i="1" s="1"/>
  <c r="Y55" i="1"/>
  <c r="Y54" i="1" s="1"/>
  <c r="R93" i="1"/>
  <c r="R24" i="1" s="1"/>
  <c r="R93" i="2"/>
  <c r="R24" i="2" s="1"/>
  <c r="P24" i="2"/>
  <c r="S93" i="1"/>
  <c r="T93" i="1" s="1"/>
  <c r="P24" i="1"/>
  <c r="Y24" i="1" s="1"/>
  <c r="Z24" i="1" s="1"/>
  <c r="S102" i="1"/>
  <c r="T102" i="1" s="1"/>
  <c r="Y102" i="1"/>
  <c r="Z102" i="1" s="1"/>
  <c r="Z54" i="1"/>
  <c r="T54" i="1"/>
  <c r="Z55" i="1"/>
  <c r="T55" i="1"/>
  <c r="AC82" i="7" l="1"/>
  <c r="K23" i="6" l="1"/>
  <c r="K21" i="6" s="1"/>
  <c r="Y51" i="7" l="1"/>
  <c r="Y49" i="7" s="1"/>
  <c r="Y48" i="7" s="1"/>
  <c r="Y22" i="7" s="1"/>
  <c r="Y20" i="7" s="1"/>
  <c r="E51" i="7"/>
  <c r="E49" i="7" s="1"/>
  <c r="E48" i="7" s="1"/>
  <c r="E22" i="7" s="1"/>
  <c r="L51" i="4"/>
  <c r="L49" i="4" s="1"/>
  <c r="L48" i="4" s="1"/>
  <c r="D51" i="7" l="1"/>
  <c r="D49" i="7" s="1"/>
  <c r="D48" i="7" s="1"/>
  <c r="D22" i="7" s="1"/>
  <c r="R49" i="6" l="1"/>
  <c r="E50" i="6"/>
  <c r="E21" i="6" s="1"/>
  <c r="U22" i="4"/>
  <c r="O20" i="4"/>
  <c r="M20" i="4"/>
  <c r="T21" i="3"/>
  <c r="S21" i="3"/>
  <c r="T50" i="3"/>
  <c r="S50" i="3"/>
  <c r="L50" i="3"/>
  <c r="S49" i="2"/>
  <c r="Q49" i="2"/>
  <c r="O49" i="2"/>
  <c r="M49" i="2"/>
  <c r="K49" i="2"/>
  <c r="I49" i="2"/>
  <c r="G49" i="2"/>
  <c r="F49" i="2"/>
  <c r="AB49" i="1"/>
  <c r="AB48" i="1" s="1"/>
  <c r="AA49" i="1"/>
  <c r="AA48" i="1" s="1"/>
  <c r="X49" i="1"/>
  <c r="X48" i="1" s="1"/>
  <c r="W49" i="1"/>
  <c r="W48" i="1" s="1"/>
  <c r="V49" i="1"/>
  <c r="V48" i="1" s="1"/>
  <c r="U49" i="1"/>
  <c r="U48" i="1" s="1"/>
  <c r="Q49" i="1"/>
  <c r="O49" i="1"/>
  <c r="N49" i="1"/>
  <c r="F49" i="1"/>
  <c r="E49" i="1"/>
  <c r="E48" i="1" s="1"/>
  <c r="T49" i="3" l="1"/>
  <c r="S49" i="3"/>
  <c r="L49" i="3"/>
  <c r="L51" i="2"/>
  <c r="L49" i="2" s="1"/>
  <c r="H51" i="2"/>
  <c r="H49" i="2" s="1"/>
  <c r="E51" i="2"/>
  <c r="E49" i="2" s="1"/>
  <c r="D51" i="2"/>
  <c r="D49" i="2" s="1"/>
  <c r="D82" i="2"/>
  <c r="L20" i="1"/>
  <c r="E82" i="1"/>
  <c r="I51" i="1"/>
  <c r="I49" i="1" s="1"/>
  <c r="J51" i="1"/>
  <c r="J49" i="1" s="1"/>
  <c r="K51" i="1"/>
  <c r="L51" i="1"/>
  <c r="L49" i="1" s="1"/>
  <c r="M51" i="1"/>
  <c r="P51" i="1"/>
  <c r="P49" i="1" s="1"/>
  <c r="S52" i="1"/>
  <c r="T52" i="1" s="1"/>
  <c r="Y52" i="1"/>
  <c r="Z52" i="1" s="1"/>
  <c r="S53" i="1"/>
  <c r="T53" i="1" s="1"/>
  <c r="Y53" i="1"/>
  <c r="Z53" i="1" s="1"/>
  <c r="H51" i="1" l="1"/>
  <c r="H49" i="1" s="1"/>
  <c r="H48" i="1" s="1"/>
  <c r="K49" i="1"/>
  <c r="K48" i="1" s="1"/>
  <c r="S51" i="1"/>
  <c r="M49" i="1"/>
  <c r="Y51" i="1"/>
  <c r="Z51" i="1" l="1"/>
  <c r="Z49" i="1" s="1"/>
  <c r="Y49" i="1"/>
  <c r="T51" i="1"/>
  <c r="T49" i="1" s="1"/>
  <c r="S49" i="1"/>
  <c r="AB82" i="7" l="1"/>
  <c r="AB77" i="7" s="1"/>
  <c r="AB48" i="7" s="1"/>
  <c r="AB22" i="7" s="1"/>
  <c r="AB20" i="7" s="1"/>
  <c r="X51" i="7" l="1"/>
  <c r="X49" i="7" s="1"/>
  <c r="X48" i="7" s="1"/>
  <c r="X22" i="7" s="1"/>
  <c r="X20" i="7" s="1"/>
  <c r="T49" i="6" l="1"/>
  <c r="S49" i="6"/>
  <c r="Q49" i="6"/>
  <c r="P49" i="6"/>
  <c r="M51" i="5" l="1"/>
  <c r="M49" i="5" s="1"/>
  <c r="M48" i="5" s="1"/>
  <c r="M20" i="5" l="1"/>
  <c r="P82" i="4" l="1"/>
  <c r="P77" i="4" s="1"/>
  <c r="O82" i="4"/>
  <c r="N82" i="4"/>
  <c r="M82" i="4"/>
  <c r="L82" i="4"/>
  <c r="H52" i="3" l="1"/>
  <c r="D83" i="3"/>
  <c r="D78" i="3" s="1"/>
  <c r="D55" i="3"/>
  <c r="D52" i="3"/>
  <c r="D50" i="3" s="1"/>
  <c r="D27" i="3"/>
  <c r="Q22" i="3"/>
  <c r="O22" i="3"/>
  <c r="N52" i="3"/>
  <c r="N50" i="3" s="1"/>
  <c r="M52" i="3"/>
  <c r="M50" i="3" s="1"/>
  <c r="H50" i="3" l="1"/>
  <c r="H49" i="3" s="1"/>
  <c r="L22" i="4"/>
  <c r="P83" i="2"/>
  <c r="R83" i="2" s="1"/>
  <c r="P52" i="2"/>
  <c r="R52" i="2" s="1"/>
  <c r="N52" i="2"/>
  <c r="E82" i="2"/>
  <c r="E77" i="2" s="1"/>
  <c r="E48" i="2" s="1"/>
  <c r="D23" i="3" l="1"/>
  <c r="E22" i="2"/>
  <c r="E20" i="2" s="1"/>
  <c r="D77" i="2"/>
  <c r="D48" i="2" s="1"/>
  <c r="K51" i="5" l="1"/>
  <c r="K49" i="5" s="1"/>
  <c r="F51" i="5"/>
  <c r="F49" i="5" s="1"/>
  <c r="G51" i="5"/>
  <c r="H51" i="5"/>
  <c r="H49" i="5" s="1"/>
  <c r="I51" i="5"/>
  <c r="I49" i="5" s="1"/>
  <c r="J51" i="5"/>
  <c r="J49" i="5" s="1"/>
  <c r="E51" i="5"/>
  <c r="G42" i="5"/>
  <c r="G43" i="5"/>
  <c r="G44" i="5"/>
  <c r="G45" i="5"/>
  <c r="E77" i="5"/>
  <c r="F82" i="5"/>
  <c r="F77" i="5" s="1"/>
  <c r="G82" i="5"/>
  <c r="G77" i="5" s="1"/>
  <c r="H82" i="5"/>
  <c r="H77" i="5" s="1"/>
  <c r="I82" i="5"/>
  <c r="I77" i="5" s="1"/>
  <c r="J82" i="5"/>
  <c r="J77" i="5" s="1"/>
  <c r="K82" i="5"/>
  <c r="K77" i="5" s="1"/>
  <c r="E82" i="5"/>
  <c r="T51" i="5" l="1"/>
  <c r="E49" i="5"/>
  <c r="G49" i="5"/>
  <c r="J22" i="5"/>
  <c r="H22" i="5"/>
  <c r="F22" i="5"/>
  <c r="T49" i="5"/>
  <c r="K22" i="5"/>
  <c r="J51" i="4"/>
  <c r="J49" i="4" s="1"/>
  <c r="G51" i="4"/>
  <c r="H51" i="4"/>
  <c r="I51" i="4"/>
  <c r="F51" i="4"/>
  <c r="F49" i="4" s="1"/>
  <c r="G82" i="4"/>
  <c r="G77" i="4" s="1"/>
  <c r="H82" i="4"/>
  <c r="H77" i="4" s="1"/>
  <c r="I82" i="4"/>
  <c r="I77" i="4" s="1"/>
  <c r="J82" i="4"/>
  <c r="J77" i="4" s="1"/>
  <c r="F82" i="4"/>
  <c r="F77" i="4" s="1"/>
  <c r="H21" i="1"/>
  <c r="E21" i="1" s="1"/>
  <c r="M21" i="1"/>
  <c r="O52" i="3"/>
  <c r="O50" i="3" s="1"/>
  <c r="P52" i="3"/>
  <c r="P50" i="3" s="1"/>
  <c r="Q52" i="3"/>
  <c r="Q50" i="3" s="1"/>
  <c r="R52" i="3"/>
  <c r="R50" i="3" s="1"/>
  <c r="N83" i="3"/>
  <c r="N78" i="3" s="1"/>
  <c r="O83" i="3"/>
  <c r="P83" i="3"/>
  <c r="Q83" i="3"/>
  <c r="R83" i="3"/>
  <c r="O23" i="3"/>
  <c r="O21" i="3" s="1"/>
  <c r="Q23" i="3"/>
  <c r="Q21" i="3" s="1"/>
  <c r="E52" i="3"/>
  <c r="E50" i="3" s="1"/>
  <c r="E49" i="3" s="1"/>
  <c r="E23" i="3" s="1"/>
  <c r="F52" i="3"/>
  <c r="F50" i="3" s="1"/>
  <c r="G52" i="3"/>
  <c r="G50" i="3" s="1"/>
  <c r="H23" i="3"/>
  <c r="H21" i="3" s="1"/>
  <c r="I52" i="3"/>
  <c r="J52" i="3"/>
  <c r="J50" i="3" s="1"/>
  <c r="K52" i="3"/>
  <c r="K50" i="3" s="1"/>
  <c r="J51" i="2"/>
  <c r="J49" i="2" s="1"/>
  <c r="V49" i="5" l="1"/>
  <c r="H49" i="4"/>
  <c r="I49" i="4"/>
  <c r="I22" i="4" s="1"/>
  <c r="I20" i="4" s="1"/>
  <c r="G49" i="4"/>
  <c r="G22" i="4" s="1"/>
  <c r="G20" i="4" s="1"/>
  <c r="I50" i="3"/>
  <c r="T48" i="5"/>
  <c r="Q51" i="4"/>
  <c r="G49" i="3"/>
  <c r="G23" i="3" s="1"/>
  <c r="R78" i="3"/>
  <c r="R49" i="3"/>
  <c r="R23" i="3" s="1"/>
  <c r="P78" i="3"/>
  <c r="J49" i="3"/>
  <c r="J23" i="3" s="1"/>
  <c r="J21" i="3" s="1"/>
  <c r="Q78" i="3"/>
  <c r="Q49" i="3"/>
  <c r="O78" i="3"/>
  <c r="O49" i="3"/>
  <c r="N49" i="3"/>
  <c r="N23" i="3" s="1"/>
  <c r="E22" i="5" l="1"/>
  <c r="Q49" i="4"/>
  <c r="F22" i="4"/>
  <c r="Q48" i="4"/>
  <c r="F365" i="9"/>
  <c r="G365" i="9" s="1"/>
  <c r="F348" i="9"/>
  <c r="G348" i="9" s="1"/>
  <c r="F347" i="9"/>
  <c r="G347" i="9" s="1"/>
  <c r="F346" i="9"/>
  <c r="G346" i="9" s="1"/>
  <c r="F343" i="9"/>
  <c r="G343" i="9" s="1"/>
  <c r="F342" i="9"/>
  <c r="G342" i="9" s="1"/>
  <c r="F341" i="9"/>
  <c r="G341" i="9" s="1"/>
  <c r="F338" i="9"/>
  <c r="G338" i="9" s="1"/>
  <c r="T22" i="5" l="1"/>
  <c r="T20" i="5"/>
  <c r="Q22" i="4"/>
  <c r="Q20" i="4" s="1"/>
  <c r="I23" i="6" l="1"/>
  <c r="I21" i="6" s="1"/>
  <c r="AC77" i="7" l="1"/>
  <c r="AC48" i="7" s="1"/>
  <c r="AC22" i="7" s="1"/>
  <c r="AC20" i="7" s="1"/>
  <c r="S51" i="5" l="1"/>
  <c r="P51" i="4"/>
  <c r="P49" i="4" s="1"/>
  <c r="P53" i="2" l="1"/>
  <c r="R53" i="2" s="1"/>
  <c r="N83" i="2"/>
  <c r="N53" i="2"/>
  <c r="M23" i="6" l="1"/>
  <c r="G23" i="6"/>
  <c r="G21" i="6" s="1"/>
  <c r="M21" i="6" l="1"/>
  <c r="P51" i="2"/>
  <c r="N51" i="2"/>
  <c r="N49" i="2" s="1"/>
  <c r="R51" i="2" l="1"/>
  <c r="R49" i="2" s="1"/>
  <c r="P49" i="2"/>
  <c r="S82" i="5"/>
  <c r="S77" i="5" s="1"/>
  <c r="S48" i="5" s="1"/>
  <c r="U84" i="3" l="1"/>
  <c r="V84" i="3" s="1"/>
  <c r="L82" i="2"/>
  <c r="L77" i="2" l="1"/>
  <c r="L48" i="2" s="1"/>
  <c r="I22" i="5" l="1"/>
  <c r="P48" i="4"/>
  <c r="P22" i="4" s="1"/>
  <c r="N48" i="4"/>
  <c r="Y83" i="1"/>
  <c r="Z83" i="1" s="1"/>
  <c r="S83" i="1"/>
  <c r="T83" i="1" s="1"/>
  <c r="U20" i="4" l="1"/>
  <c r="S20" i="4"/>
  <c r="S22" i="4"/>
  <c r="Z22" i="5"/>
  <c r="Z20" i="5" s="1"/>
  <c r="M83" i="3"/>
  <c r="M49" i="3" s="1"/>
  <c r="M23" i="3" s="1"/>
  <c r="K83" i="3"/>
  <c r="F83" i="3"/>
  <c r="F78" i="3" s="1"/>
  <c r="J82" i="2"/>
  <c r="H82" i="2"/>
  <c r="AB82" i="1"/>
  <c r="AA82" i="1"/>
  <c r="X82" i="1"/>
  <c r="W82" i="1"/>
  <c r="V82" i="1"/>
  <c r="U82" i="1"/>
  <c r="Q82" i="1"/>
  <c r="P82" i="1"/>
  <c r="P77" i="1" s="1"/>
  <c r="P48" i="1" s="1"/>
  <c r="O82" i="1"/>
  <c r="N82" i="1"/>
  <c r="M82" i="1"/>
  <c r="M77" i="1" s="1"/>
  <c r="M48" i="1" s="1"/>
  <c r="L82" i="1"/>
  <c r="K82" i="1"/>
  <c r="J82" i="1"/>
  <c r="I82" i="1"/>
  <c r="F82" i="1"/>
  <c r="D54" i="1"/>
  <c r="M78" i="3" l="1"/>
  <c r="K78" i="3"/>
  <c r="I23" i="3"/>
  <c r="K77" i="1"/>
  <c r="H82" i="1"/>
  <c r="S82" i="1" s="1"/>
  <c r="T82" i="1" s="1"/>
  <c r="N82" i="2"/>
  <c r="H77" i="2"/>
  <c r="J77" i="2"/>
  <c r="P82" i="2"/>
  <c r="R82" i="2" s="1"/>
  <c r="U52" i="3"/>
  <c r="U83" i="3"/>
  <c r="V83" i="3" s="1"/>
  <c r="F48" i="1"/>
  <c r="L48" i="1"/>
  <c r="Y82" i="1"/>
  <c r="Z82" i="1" s="1"/>
  <c r="I48" i="1"/>
  <c r="Y77" i="1"/>
  <c r="N77" i="2" l="1"/>
  <c r="H48" i="2"/>
  <c r="P77" i="2"/>
  <c r="R77" i="2" s="1"/>
  <c r="J48" i="2"/>
  <c r="Z77" i="1"/>
  <c r="Y48" i="1"/>
  <c r="Z48" i="1" s="1"/>
  <c r="V52" i="3"/>
  <c r="V50" i="3" s="1"/>
  <c r="U50" i="3"/>
  <c r="O48" i="1"/>
  <c r="O22" i="1" s="1"/>
  <c r="O20" i="1" s="1"/>
  <c r="Q48" i="1"/>
  <c r="Q22" i="1" s="1"/>
  <c r="Q20" i="1" s="1"/>
  <c r="N48" i="1"/>
  <c r="N22" i="1" s="1"/>
  <c r="N20" i="1" s="1"/>
  <c r="J48" i="1"/>
  <c r="J22" i="1" s="1"/>
  <c r="J20" i="1" s="1"/>
  <c r="K23" i="3"/>
  <c r="K22" i="1"/>
  <c r="H77" i="1"/>
  <c r="S77" i="1" s="1"/>
  <c r="S48" i="1" s="1"/>
  <c r="T48" i="1" s="1"/>
  <c r="E77" i="1"/>
  <c r="F23" i="3"/>
  <c r="F22" i="1"/>
  <c r="F20" i="1" s="1"/>
  <c r="D22" i="2"/>
  <c r="D20" i="2" s="1"/>
  <c r="I22" i="1"/>
  <c r="I20" i="1" s="1"/>
  <c r="U78" i="3"/>
  <c r="V78" i="3" s="1"/>
  <c r="V49" i="3" l="1"/>
  <c r="U49" i="3"/>
  <c r="H22" i="1"/>
  <c r="H20" i="1" s="1"/>
  <c r="P22" i="1"/>
  <c r="T77" i="1"/>
  <c r="Y22" i="1" l="1"/>
  <c r="Z22" i="1" s="1"/>
  <c r="P20" i="1"/>
  <c r="Y20" i="1" s="1"/>
  <c r="Z20" i="1" s="1"/>
  <c r="E22" i="1"/>
  <c r="E20" i="1" s="1"/>
  <c r="M22" i="1"/>
  <c r="U23" i="3"/>
  <c r="M20" i="1" l="1"/>
  <c r="S20" i="1" s="1"/>
  <c r="T20" i="1" s="1"/>
  <c r="S22" i="1"/>
  <c r="T22" i="1" s="1"/>
  <c r="V23" i="3"/>
  <c r="V21" i="3" s="1"/>
  <c r="U21" i="3"/>
  <c r="G22" i="5" l="1"/>
  <c r="V48" i="5"/>
  <c r="V20" i="5" l="1"/>
  <c r="V22" i="5"/>
  <c r="H22" i="2"/>
  <c r="H20" i="2" s="1"/>
  <c r="J22" i="2" l="1"/>
  <c r="J20" i="2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P48" i="2" l="1"/>
  <c r="R48" i="2" s="1"/>
  <c r="N48" i="2"/>
  <c r="L22" i="2"/>
  <c r="L20" i="2" s="1"/>
  <c r="N22" i="2" l="1"/>
  <c r="P22" i="2"/>
  <c r="R22" i="2" s="1"/>
  <c r="P20" i="2" l="1"/>
  <c r="R20" i="2" s="1"/>
  <c r="N20" i="2"/>
  <c r="R52" i="1"/>
  <c r="R53" i="1"/>
  <c r="G51" i="1"/>
  <c r="R51" i="1" s="1"/>
  <c r="R49" i="1" s="1"/>
  <c r="D51" i="1" l="1"/>
  <c r="D49" i="1" s="1"/>
  <c r="G49" i="1"/>
  <c r="G48" i="1" s="1"/>
  <c r="R83" i="1"/>
  <c r="D82" i="1"/>
  <c r="D77" i="1" s="1"/>
  <c r="D22" i="1" s="1"/>
  <c r="G82" i="1"/>
  <c r="R82" i="1" s="1"/>
  <c r="G77" i="1" l="1"/>
  <c r="R77" i="1" s="1"/>
  <c r="R48" i="1" s="1"/>
  <c r="G22" i="1"/>
  <c r="R22" i="1" l="1"/>
  <c r="R20" i="1" s="1"/>
</calcChain>
</file>

<file path=xl/sharedStrings.xml><?xml version="1.0" encoding="utf-8"?>
<sst xmlns="http://schemas.openxmlformats.org/spreadsheetml/2006/main" count="12601" uniqueCount="1013">
  <si>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</si>
  <si>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</si>
  <si>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</si>
  <si>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</si>
  <si>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</si>
  <si>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</si>
  <si>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</si>
  <si>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</si>
  <si>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</si>
  <si>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</si>
  <si>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</si>
  <si>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</si>
  <si>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</si>
  <si>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</si>
  <si>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</si>
  <si>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</si>
  <si>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</si>
  <si>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</si>
  <si>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</si>
  <si>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</si>
  <si>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</si>
  <si>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</si>
  <si>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</si>
  <si>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</si>
  <si>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</si>
  <si>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</si>
  <si>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</si>
  <si>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</si>
  <si>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</si>
  <si>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</si>
  <si>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</si>
  <si>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</si>
  <si>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</si>
  <si>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</si>
  <si>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</si>
  <si>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</si>
  <si>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</si>
  <si>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</si>
  <si>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</si>
  <si>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</si>
  <si>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</si>
  <si>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</si>
  <si>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</si>
  <si>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</si>
  <si>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</si>
  <si>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</si>
  <si>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</si>
  <si>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</si>
  <si>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</si>
  <si>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</si>
  <si>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</si>
  <si>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</si>
  <si>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</si>
  <si>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</si>
  <si>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</si>
  <si>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</si>
  <si>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</si>
  <si>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</si>
  <si>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</si>
  <si>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</si>
  <si>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</si>
  <si>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</si>
  <si>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</si>
  <si>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</si>
  <si>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</si>
  <si>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</si>
  <si>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</si>
  <si>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</si>
  <si>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</si>
  <si>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</si>
  <si>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</si>
  <si>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</si>
  <si>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</si>
  <si>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</si>
  <si>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</si>
  <si>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</si>
  <si>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</si>
  <si>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</si>
  <si>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</si>
  <si>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</si>
  <si>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</si>
  <si>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</si>
  <si>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</si>
  <si>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</si>
  <si>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</si>
  <si>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</si>
  <si>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</si>
  <si>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</si>
  <si>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</si>
  <si>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</si>
  <si>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</si>
  <si>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</si>
  <si>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</si>
  <si>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</si>
  <si>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</si>
  <si>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</si>
  <si>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</si>
  <si>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</si>
  <si>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</si>
  <si>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</si>
  <si>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</si>
  <si>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</si>
  <si>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</si>
  <si>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</si>
  <si>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</si>
  <si>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</si>
  <si>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</si>
  <si>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</si>
  <si>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</si>
  <si>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</si>
  <si>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</si>
  <si>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</si>
  <si>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</si>
  <si>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</si>
  <si>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</si>
  <si>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</si>
  <si>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</si>
  <si>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</si>
  <si>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</si>
  <si>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</si>
  <si>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</si>
  <si>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</si>
  <si>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</si>
  <si>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</si>
  <si>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</si>
  <si>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</si>
  <si>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</si>
  <si>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</si>
  <si>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</si>
  <si>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</si>
  <si>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</si>
  <si>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</si>
  <si>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</si>
  <si>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</si>
  <si>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</si>
  <si>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</si>
  <si>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</si>
  <si>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</si>
  <si>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</si>
  <si>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</si>
  <si>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</si>
  <si>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</si>
  <si>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</si>
  <si>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</si>
  <si>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</si>
  <si>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</si>
  <si>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</si>
  <si>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</si>
  <si>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</si>
  <si>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</si>
  <si>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</si>
  <si>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</si>
  <si>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</si>
  <si>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</si>
  <si>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</si>
  <si>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</si>
  <si>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</si>
  <si>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</si>
  <si>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</si>
  <si>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</si>
  <si>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</si>
  <si>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</si>
  <si>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</si>
  <si>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</si>
  <si>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</si>
  <si>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</si>
  <si>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</si>
  <si>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</si>
  <si>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</si>
  <si>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</si>
  <si>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</si>
  <si>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</si>
  <si>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</si>
  <si>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</si>
  <si>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</si>
  <si>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</si>
  <si>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</si>
  <si>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</si>
  <si>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</si>
  <si>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</si>
  <si>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</si>
  <si>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</si>
  <si>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</si>
  <si>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</si>
  <si>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</si>
  <si>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</si>
  <si>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</si>
  <si>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</si>
  <si>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</si>
  <si>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</si>
  <si>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</si>
  <si>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</si>
  <si>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</si>
  <si>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</si>
  <si>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</si>
  <si>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</si>
  <si>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</si>
  <si>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</si>
  <si>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</si>
  <si>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</si>
  <si>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</si>
  <si>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</si>
  <si>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</si>
  <si>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</si>
  <si>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</si>
  <si>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</si>
  <si>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</si>
  <si>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</si>
  <si>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</si>
  <si>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</si>
  <si>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</si>
  <si>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</si>
  <si>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</si>
  <si>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</si>
  <si>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</si>
  <si>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</si>
  <si>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</si>
  <si>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</si>
  <si>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</si>
  <si>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</si>
  <si>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</si>
  <si>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</si>
  <si>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</si>
  <si>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</si>
  <si>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</si>
  <si>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</si>
  <si>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</si>
  <si>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</si>
  <si>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</si>
  <si>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</si>
  <si>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</si>
  <si>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</si>
  <si>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</si>
  <si>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</si>
  <si>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</si>
  <si>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</si>
  <si>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</si>
  <si>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</si>
  <si>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</si>
  <si>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</si>
  <si>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</si>
  <si>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</si>
  <si>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</si>
  <si>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</si>
  <si>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</si>
  <si>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</si>
  <si>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</si>
  <si>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</si>
  <si>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</si>
  <si>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</si>
  <si>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</si>
  <si>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</si>
  <si>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</si>
  <si>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</si>
  <si>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</si>
  <si>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</si>
  <si>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</si>
  <si>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</si>
  <si>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</si>
  <si>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</si>
  <si>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</si>
  <si>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</si>
  <si>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</si>
  <si>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</si>
  <si>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</si>
  <si>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</si>
  <si>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</si>
  <si>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</si>
  <si>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</si>
  <si>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</si>
  <si>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</si>
  <si>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</si>
  <si>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</si>
  <si>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</si>
  <si>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</si>
  <si>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</si>
  <si>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</si>
  <si>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</si>
  <si>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</si>
  <si>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</si>
  <si>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</si>
  <si>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</si>
  <si>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</si>
  <si>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</si>
  <si>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</si>
  <si>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</si>
  <si>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</si>
  <si>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</si>
  <si>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</si>
  <si>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</si>
  <si>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</si>
  <si>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</si>
  <si>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</si>
  <si>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</si>
  <si>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</si>
  <si>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</si>
  <si>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</si>
  <si>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</si>
  <si>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</si>
  <si>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</si>
  <si>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</si>
  <si>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</si>
  <si>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</si>
  <si>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</si>
  <si>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</si>
  <si>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</si>
  <si>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</si>
  <si>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</si>
  <si>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</si>
  <si>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</si>
  <si>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</si>
  <si>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</si>
  <si>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</si>
  <si>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</si>
  <si>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</si>
  <si>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</si>
  <si>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</si>
  <si>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</si>
  <si>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</si>
  <si>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</si>
  <si>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</si>
  <si>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</si>
  <si>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</si>
  <si>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</si>
  <si>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</si>
  <si>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</si>
  <si>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</si>
  <si>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</si>
  <si>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</si>
  <si>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</si>
  <si>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</si>
  <si>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</si>
  <si>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</si>
  <si>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</si>
  <si>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</si>
  <si>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</si>
  <si>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</si>
  <si>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</si>
  <si>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</si>
  <si>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</si>
  <si>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</si>
  <si>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</si>
  <si>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</si>
  <si>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</si>
  <si>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</si>
  <si>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</si>
  <si>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</si>
  <si>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</si>
  <si>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</si>
  <si>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</si>
  <si>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</si>
  <si>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</si>
  <si>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</si>
  <si>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</si>
  <si>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</si>
  <si>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</si>
  <si>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</si>
  <si>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</si>
  <si>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</si>
  <si>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</si>
  <si>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</si>
  <si>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</si>
  <si>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</si>
  <si>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</si>
  <si>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</si>
  <si>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</si>
  <si>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</si>
  <si>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</si>
  <si>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</si>
  <si>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</si>
  <si>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</si>
  <si>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</si>
  <si>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</si>
  <si>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</si>
  <si>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</si>
  <si>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</si>
  <si>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</si>
  <si>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</si>
  <si>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</si>
  <si>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</si>
  <si>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</si>
  <si>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</si>
  <si>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</si>
  <si>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</si>
  <si>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</si>
  <si>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</si>
  <si>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</si>
  <si>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</si>
  <si>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</si>
  <si>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</si>
  <si>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</si>
  <si>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</si>
  <si>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</si>
  <si>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</si>
  <si>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</si>
  <si>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</si>
  <si>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</si>
  <si>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</si>
  <si>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</si>
  <si>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</si>
  <si>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</si>
  <si>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</si>
  <si>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</si>
  <si>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</si>
  <si>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</si>
  <si>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</si>
  <si>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</si>
  <si>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</si>
  <si>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</si>
  <si>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</si>
  <si>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</si>
  <si>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</si>
  <si>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</si>
  <si>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</si>
  <si>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</si>
  <si>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</si>
  <si>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</si>
  <si>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</si>
  <si>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</si>
  <si>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</si>
  <si>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</si>
  <si>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</si>
  <si>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</si>
  <si>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</si>
  <si>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</si>
  <si>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</si>
  <si>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</si>
  <si>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</si>
  <si>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</si>
  <si>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</si>
  <si>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</si>
  <si>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</si>
  <si>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</si>
  <si>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</si>
  <si>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</si>
  <si>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</si>
  <si>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</si>
  <si>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</si>
  <si>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</si>
  <si>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</si>
  <si>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</si>
  <si>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</si>
  <si>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</si>
  <si>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</si>
  <si>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</si>
  <si>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</si>
  <si>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</si>
  <si>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</si>
  <si>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</si>
  <si>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</si>
  <si>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</si>
  <si>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</si>
  <si>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</si>
  <si>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</si>
  <si>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</si>
  <si>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</si>
  <si>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</si>
  <si>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</si>
  <si>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</si>
  <si>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</si>
  <si>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</si>
  <si>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</si>
  <si>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</si>
  <si>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</si>
  <si>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</si>
  <si>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</si>
  <si>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</si>
  <si>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</si>
  <si>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</si>
  <si>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</si>
  <si>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</si>
  <si>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</si>
  <si>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</si>
  <si>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</si>
  <si>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</si>
  <si>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</si>
  <si>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</si>
  <si>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</si>
  <si>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</si>
  <si>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</si>
  <si>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</si>
  <si>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</si>
  <si>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</si>
  <si>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</si>
  <si>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</si>
  <si>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</si>
  <si>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</si>
  <si>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</si>
  <si>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</si>
  <si>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</si>
  <si>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</si>
  <si>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</si>
  <si>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</si>
  <si>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</si>
  <si>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</si>
  <si>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</si>
  <si>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</si>
  <si>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</si>
  <si>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</si>
  <si>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</si>
  <si>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</si>
  <si>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</si>
  <si>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</si>
  <si>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</si>
  <si>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</si>
  <si>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</si>
  <si>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</si>
  <si>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</si>
  <si>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</si>
  <si>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</si>
  <si>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</si>
  <si>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</si>
  <si>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</si>
  <si>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</si>
  <si>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</si>
  <si>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</si>
  <si>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</si>
  <si>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</si>
  <si>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</si>
  <si>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</si>
  <si>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</si>
  <si>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</si>
  <si>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</si>
  <si>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</si>
  <si>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</si>
  <si>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</si>
  <si>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</si>
  <si>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</si>
  <si>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</si>
  <si>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</si>
  <si>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</si>
  <si>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</si>
  <si>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</si>
  <si>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</si>
  <si>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</si>
  <si>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</si>
  <si>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</si>
  <si>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</si>
  <si>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</si>
  <si>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</si>
  <si>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</si>
  <si>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</si>
  <si>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</si>
  <si>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</si>
  <si>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</si>
  <si>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</si>
  <si>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</si>
  <si>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</si>
  <si>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</si>
  <si>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</si>
  <si>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</si>
  <si>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</si>
  <si>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</si>
  <si>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</si>
  <si>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</si>
  <si>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</si>
  <si>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</si>
  <si>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</si>
  <si>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</si>
  <si>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</si>
  <si>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</si>
  <si>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</si>
  <si>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</si>
  <si>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</si>
  <si>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</si>
  <si>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</si>
  <si>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</si>
  <si>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</si>
  <si>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</si>
  <si>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</si>
  <si>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</si>
  <si>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</si>
  <si>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</si>
  <si>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</si>
  <si>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</si>
  <si>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</si>
  <si>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</si>
  <si>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</si>
  <si>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</si>
  <si>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</si>
  <si>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</si>
  <si>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</si>
  <si>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</si>
  <si>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</si>
  <si>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</si>
  <si>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</si>
  <si>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</si>
  <si>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</si>
  <si>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</si>
  <si>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</si>
  <si>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</si>
  <si>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</si>
  <si>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</si>
  <si>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</si>
  <si>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</si>
  <si>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</si>
  <si>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</si>
  <si>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</si>
  <si>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</si>
  <si>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</si>
  <si>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</si>
  <si>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</si>
  <si>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</si>
  <si>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</si>
  <si>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</si>
  <si>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</si>
  <si>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</si>
  <si>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</si>
  <si>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</si>
  <si>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</si>
  <si>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</si>
  <si>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</si>
  <si>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</si>
  <si>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</si>
  <si>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</si>
  <si>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</si>
  <si>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</si>
  <si>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</si>
  <si>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</si>
  <si>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</si>
  <si>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</si>
  <si>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</si>
  <si>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</si>
  <si>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</si>
  <si>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</si>
  <si>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</si>
  <si>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</si>
  <si>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</si>
  <si>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</si>
  <si>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</si>
  <si>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</si>
  <si>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</si>
  <si>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</si>
  <si>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</si>
  <si>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</si>
  <si>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</si>
  <si>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</si>
  <si>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</si>
  <si>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</si>
  <si>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</si>
  <si>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</si>
  <si>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</si>
  <si>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</si>
  <si>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</si>
  <si>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</si>
  <si>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</si>
  <si>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</si>
  <si>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</si>
  <si>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</si>
  <si>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</si>
  <si>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</si>
  <si>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</si>
  <si>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</si>
  <si>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</si>
  <si>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</si>
  <si>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</si>
  <si>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</si>
  <si>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</si>
  <si>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</si>
  <si>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</si>
  <si>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</si>
  <si>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</si>
  <si>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</si>
  <si>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</si>
  <si>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</si>
  <si>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</si>
  <si>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</si>
  <si>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</si>
  <si>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</si>
  <si>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</si>
  <si>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</si>
  <si>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</si>
  <si>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</si>
  <si>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</si>
  <si>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</si>
  <si>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</si>
  <si>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</si>
  <si>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</si>
  <si>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</si>
  <si>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</si>
  <si>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</si>
  <si>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</si>
  <si>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</si>
  <si>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</si>
  <si>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</si>
  <si>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</si>
  <si>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</si>
  <si>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</si>
  <si>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</si>
  <si>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</si>
  <si>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</si>
  <si>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</si>
  <si>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</si>
  <si>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</si>
  <si>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</si>
  <si>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</si>
  <si>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</si>
  <si>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</si>
  <si>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</si>
  <si>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</si>
  <si>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</si>
  <si>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</si>
  <si>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</si>
  <si>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</si>
  <si>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</si>
  <si>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</si>
  <si>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</si>
  <si>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</si>
  <si>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</si>
  <si>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</si>
  <si>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</si>
  <si>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</si>
  <si>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</si>
  <si>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</si>
  <si>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</si>
  <si>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</si>
  <si>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</si>
  <si>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</si>
  <si>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</si>
  <si>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</si>
  <si>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</si>
  <si>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</si>
  <si>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</si>
  <si>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</si>
  <si>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</si>
  <si>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</si>
  <si>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</si>
  <si>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</si>
  <si>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</si>
  <si>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</si>
  <si>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</si>
  <si>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</si>
  <si>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</si>
  <si>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</si>
  <si>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</si>
  <si>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</si>
  <si>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</si>
  <si>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</si>
  <si>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</si>
  <si>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</si>
  <si>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</si>
  <si>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</si>
  <si>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</si>
  <si>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</si>
  <si>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</si>
  <si>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</si>
  <si>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</si>
  <si>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</si>
  <si>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Приложение  № 8</t>
  </si>
  <si>
    <t>Приложение № 9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</si>
  <si>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</si>
  <si>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</si>
  <si>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</si>
  <si>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</si>
  <si>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</si>
  <si>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</si>
  <si>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</si>
  <si>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</si>
  <si>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</si>
  <si>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</si>
  <si>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</si>
  <si>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</si>
  <si>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</si>
  <si>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</si>
  <si>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</si>
  <si>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</si>
  <si>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</si>
  <si>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</si>
  <si>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</si>
  <si>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</si>
  <si>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</si>
  <si>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</si>
  <si>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</si>
  <si>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</si>
  <si>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</si>
  <si>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</si>
  <si>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</si>
  <si>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</si>
  <si>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</si>
  <si>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</si>
  <si>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</si>
  <si>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</si>
  <si>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</si>
  <si>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</si>
  <si>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</si>
  <si>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</si>
  <si>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</si>
  <si>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</si>
  <si>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</si>
  <si>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</si>
  <si>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</si>
  <si>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</si>
  <si>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</si>
  <si>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</si>
  <si>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</si>
  <si>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</si>
  <si>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</si>
  <si>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</si>
  <si>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</si>
  <si>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</si>
  <si>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</si>
  <si>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</si>
  <si>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</si>
  <si>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</si>
  <si>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</si>
  <si>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</si>
  <si>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</si>
  <si>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</si>
  <si>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</si>
  <si>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</si>
  <si>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</si>
  <si>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</si>
  <si>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</si>
  <si>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</si>
  <si>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</si>
  <si>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</si>
  <si>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</si>
  <si>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</si>
  <si>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</si>
  <si>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</si>
  <si>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</si>
  <si>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</si>
  <si>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</si>
  <si>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</si>
  <si>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</si>
  <si>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</si>
  <si>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</si>
  <si>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</si>
  <si>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</si>
  <si>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</si>
  <si>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</si>
  <si>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</si>
  <si>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</si>
  <si>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</si>
  <si>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</si>
  <si>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</si>
  <si>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</si>
  <si>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0</t>
  </si>
  <si>
    <t>Показатель замены выключателей (Вnз)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</si>
  <si>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</si>
  <si>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 xml:space="preserve">Оценка полной стоимости инвестиционного проекта в прогнозных ценах соответствующих лет, млн. рублей 
(с НДС) </t>
  </si>
  <si>
    <t>Форма 8 не заполняется, в связи с отсутствием технологического присоединения потребителей по центрам питания 35 кВ и выше</t>
  </si>
  <si>
    <t>Оценка полной стоимости инвестиционного проекта в прогнозных ценах соответствующих лет, млн. рублей (без НДС)</t>
  </si>
  <si>
    <t>Идентификатор   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</si>
  <si>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</si>
  <si>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</si>
  <si>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</si>
  <si>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</si>
  <si>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</si>
  <si>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</si>
  <si>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</si>
  <si>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</si>
  <si>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</si>
  <si>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</si>
  <si>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</si>
  <si>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</si>
  <si>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</si>
  <si>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 xml:space="preserve">в базисном уровне цен  </t>
  </si>
  <si>
    <t>2-4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</si>
  <si>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</si>
  <si>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</si>
  <si>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</si>
  <si>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</si>
  <si>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</si>
  <si>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</si>
  <si>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</si>
  <si>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</si>
  <si>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</si>
  <si>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</si>
  <si>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</si>
  <si>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</si>
  <si>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</si>
  <si>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</si>
  <si>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</si>
  <si>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</si>
  <si>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</si>
  <si>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линий электропередачи км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</si>
  <si>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</si>
  <si>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</si>
  <si>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5.10</t>
  </si>
  <si>
    <t>8.5</t>
  </si>
  <si>
    <t>8.6</t>
  </si>
  <si>
    <r>
      <t xml:space="preserve">Форма 3. </t>
    </r>
    <r>
      <rPr>
        <b/>
        <sz val="14"/>
        <rFont val="Times New Roman"/>
        <family val="1"/>
        <charset val="204"/>
      </rPr>
      <t>Отчет об исполнении плана ввода основных средств по инвестиционным проектам инвестиционной программы</t>
    </r>
  </si>
  <si>
    <t xml:space="preserve">млн. рублей (с НДС)   </t>
  </si>
  <si>
    <t xml:space="preserve">%  </t>
  </si>
  <si>
    <t xml:space="preserve">млн. рублей (с НДС)  </t>
  </si>
  <si>
    <t xml:space="preserve">% </t>
  </si>
  <si>
    <t xml:space="preserve"> %  </t>
  </si>
  <si>
    <t xml:space="preserve">Мероприятия по созданию и развитию информационно-вычислительного комплекса </t>
  </si>
  <si>
    <t xml:space="preserve"> </t>
  </si>
  <si>
    <t xml:space="preserve">млн. рублей      
 (без НДС)       </t>
  </si>
  <si>
    <t>Субъект Российской Федерации: Воронежская область</t>
  </si>
  <si>
    <t>полное наименование субъекта электроэнергетики</t>
  </si>
  <si>
    <t xml:space="preserve">реквизиты решения органа исполнительной власти, утвердившего инвестиционную программу     </t>
  </si>
  <si>
    <t xml:space="preserve">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</si>
  <si>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</si>
  <si>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в базисном уровне цен     8-12</t>
  </si>
  <si>
    <t>в базисном уровне цен    12-10</t>
  </si>
  <si>
    <t>3-4</t>
  </si>
  <si>
    <t>Показатель замены силовых (авто-) трансформаторов (Pnз_тр)</t>
  </si>
  <si>
    <t>в базисном уровне цен  (4-6:)</t>
  </si>
  <si>
    <t xml:space="preserve">Отклонение от плановых значений 2023 года </t>
  </si>
  <si>
    <t xml:space="preserve">Платежи по текущим операциям всего, в том числе:                                               </t>
  </si>
  <si>
    <r>
      <t xml:space="preserve">Отчет о реализации инвестиционной программы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</si>
  <si>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r>
      <t xml:space="preserve">Отчет о реализации инвестиционной программы 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</si>
  <si>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r>
      <t xml:space="preserve">Отчет о реализации инвестиционной программы   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</si>
  <si>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 xml:space="preserve"> Муниципального унитарного предприятия городского поселения - город Россошь                                                                            Россошанского муниципального района Воронежской области "Городские электрические сети"</t>
    </r>
  </si>
  <si>
    <t>1-4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</si>
  <si>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целей, 2023 года </t>
  </si>
  <si>
    <t xml:space="preserve">за 2024 год </t>
  </si>
  <si>
    <t>Год раскрытия информации: 2025 год</t>
  </si>
  <si>
    <t xml:space="preserve">Фактический объем финансирования капитальных вложений на 01.01.2024 года, млн. рублей 
(с НДС) </t>
  </si>
  <si>
    <t xml:space="preserve">Остаток финансирования капитальных вложений 
на 01.01.2024  года  в прогнозных ценах соответствующих лет, млн. рублей (с НДС)                  </t>
  </si>
  <si>
    <t>Приобретение вакуумного выключателя для модернизации ячейки К-37 ПС "РЭАЗ"</t>
  </si>
  <si>
    <t>O_24/00009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</si>
  <si>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</si>
  <si>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</si>
  <si>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</si>
  <si>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</si>
  <si>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</si>
  <si>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</si>
  <si>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</si>
  <si>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</si>
  <si>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</si>
  <si>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</si>
  <si>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</si>
  <si>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</si>
  <si>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</si>
  <si>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</si>
  <si>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</si>
  <si>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</si>
  <si>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</si>
  <si>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</si>
  <si>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</si>
  <si>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</si>
  <si>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</si>
  <si>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</si>
  <si>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</si>
  <si>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</si>
  <si>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</si>
  <si>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</si>
  <si>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</si>
  <si>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</si>
  <si>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</si>
  <si>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</si>
  <si>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</si>
  <si>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</si>
  <si>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</si>
  <si>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</si>
  <si>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</si>
  <si>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</si>
  <si>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</si>
  <si>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</si>
  <si>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</si>
  <si>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</si>
  <si>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>Реконструкция ВЛ-0,4 кВ по ул.  Гастелло (6-50) от ТП-225</t>
  </si>
  <si>
    <t>O_24/00052</t>
  </si>
  <si>
    <t>O_24/00011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</si>
  <si>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</si>
  <si>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</si>
  <si>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</si>
  <si>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</si>
  <si>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по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</si>
  <si>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</si>
  <si>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</si>
  <si>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</si>
  <si>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</si>
  <si>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</si>
  <si>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</si>
  <si>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</si>
  <si>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Финансирование капитальных вложений 2024 года, млн. рублей (с НДС)</t>
  </si>
  <si>
    <t>Отклонение от плана финансирования капитальных вложений 2024 года  (с НДС)</t>
  </si>
  <si>
    <t xml:space="preserve">за  2024  год </t>
  </si>
  <si>
    <t>Утвержденные плановые значения показателей приведены в соответствии с  приказом Министерства ЖКХ и Э ВО от 02.09.2024 г. № 214</t>
  </si>
  <si>
    <t xml:space="preserve">Фактический объем освоения капитальных вложений на 01.01.2024 года, млн. рублей 
(без НДС) </t>
  </si>
  <si>
    <t xml:space="preserve">Остаток освоения капитальных вложений 
на 01.01.2024года, млн. рублей (без НДС) </t>
  </si>
  <si>
    <t>Освоение капитальных вложений 2024 года, млн. рублей (без НДС)</t>
  </si>
  <si>
    <t xml:space="preserve">Остаток освоения капитальных вложений 
на 01.01.2025 года, млн. рублей 
(без НДС)   </t>
  </si>
  <si>
    <t>Отклонение от плана освоения капитальных вложений 2024 года</t>
  </si>
  <si>
    <t xml:space="preserve">Остаток финансирования капитальных вложений 
на 01.01.2025 года  в прогнозных ценах соответствующих лет, млн. рублей (7-13)
(с НДС)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</si>
  <si>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Год раскрытия информации:  2025  год</t>
  </si>
  <si>
    <t>Утвержденные плановые значения показателей приведены в соответствии с приказом Министерства ЖКХ и Э ВО от 02.09.2024 г. № 214</t>
  </si>
  <si>
    <t>Принятие основных средств и нематериальных активов к бухгалтерскому учету в 2024 году</t>
  </si>
  <si>
    <t xml:space="preserve">Отклонение от плана ввода основных средств 2024 года </t>
  </si>
  <si>
    <t>Год раскрытия информации:  2025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</si>
  <si>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</si>
  <si>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Отклонения от плановых показателей     2024 года</t>
  </si>
  <si>
    <t>2-3</t>
  </si>
  <si>
    <t>4</t>
  </si>
  <si>
    <t xml:space="preserve">за 2024  год </t>
  </si>
  <si>
    <t>Утвержденные плановые значения показателей приведены в соответствии с приказом  Министерства ЖКХ и Э ВО от 02.09.2024 г. № 214</t>
  </si>
  <si>
    <t>Ввод объектов инвестиционной деятельности  (мощностей) в эксплуатацию в 2024 году</t>
  </si>
  <si>
    <t xml:space="preserve">Отклонения от плановых показателей 2024 года </t>
  </si>
  <si>
    <t>Вывод объектов инвестиционной деятельности (мощностей) из эксплуатации в год 2024</t>
  </si>
  <si>
    <t>Отклонения от плановых показателей года 2024</t>
  </si>
  <si>
    <t>ВЛ-0,4 кВ</t>
  </si>
  <si>
    <t xml:space="preserve">    Год раскрытия (предоставления) информации: 2025 год</t>
  </si>
  <si>
    <t xml:space="preserve">Отчетный 2024 год </t>
  </si>
  <si>
    <t>N_24/00011</t>
  </si>
  <si>
    <t>Устройство КТП -6/0,4-400 кВа , ВЛЗ - 6 кВ по адресу г. Россошь , пл. Октябрьская 18 "А"</t>
  </si>
  <si>
    <t>O_24/00053</t>
  </si>
  <si>
    <t xml:space="preserve">Устройство КТП-160 кВа по адресу  г. Россошь ул.Ломоносова, 18п </t>
  </si>
  <si>
    <t>O_24/00054</t>
  </si>
  <si>
    <t>Устройство ВЛИ-0,4 кВ, ВЛЗ - 6 кВ, КТП - 6/0,4- 63 кВа  по адресу г. Россошь,  пл. Пески 1 "А"</t>
  </si>
  <si>
    <t>O_24/00055</t>
  </si>
  <si>
    <t>31.01.2024 -31.12.2024</t>
  </si>
  <si>
    <t>Оборудование не приобретено из-за недостатка средств.</t>
  </si>
  <si>
    <t>Закупка произведена в соответствии с ФЗ №223-ФЗ  на основании Положения о закупках в МУП г. Россошь "ГЭС" для субъектов  МСП</t>
  </si>
  <si>
    <t>Закупка произведена в соответствии с ФЗ №223-ФЗ  на основании Положения о закупках в МУП г. Россошь "ГЭС" для субъектов  МСП. В связи с изменениями физических объемов, конструктивных и организационно-технических решений при производстве работ произведена корректировка объемов протяженности линии.</t>
  </si>
  <si>
    <t>Закупка произведена в соответствии с ФЗ №223-ФЗ  на основании Положения о закупках в МУП г. Россошь "ГЭС" для субъектов  МСП. В связи с недостатком финансирования работы не довыполнены.</t>
  </si>
  <si>
    <t>Работы выполнены вне плана в свзи с необходимостью присоединить потребителей оплативших техприсоединение в 2024 году со сроками переходящими на следующий календарный год до конца 2024 года,так как в соответствии с постановлением администрации г.п.г. Россошь с 01.01 2025 года предприятие находится в стадии ликвидации.Закупка произведена в соответствии с ФЗ №223-ФЗ  на основании Положения о закупках в МУП г. Россошь "ГЭС" для субъектов  МСП</t>
  </si>
  <si>
    <t xml:space="preserve">Отклонения от плановых значений 2024 года </t>
  </si>
  <si>
    <t>Работы выполнены вне плана в свзи с необходимостью присоединить потребителей оплативших техприсоединение в 2024 году ,так как в соответствии с постановлением администрации г.п.г. Россошь с 01.01 2025 года предприятие находится в стадии ликвидации.Закупка произведена в соответствии с ФЗ №223-ФЗ  на основании Положения о закупках в МУП г. Россошь "ГЭС" для субъектов  МСП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</si>
</sst>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  <numFmt numFmtId="170" formatCode="0.00_ ;\-0.00\ 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70C0"/>
      </right>
      <top style="thin">
        <color indexed="64"/>
      </top>
      <bottom style="thin">
        <color indexed="64"/>
      </bottom>
      <diagonal/>
    </border>
    <border>
      <left/>
      <right style="thin">
        <color rgb="FF0070C0"/>
      </right>
      <top/>
      <bottom/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/>
    </border>
  </borders>
  <cellStyleXfs count="4793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4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4" fillId="0" borderId="0"/>
    <xf numFmtId="0" fontId="13" fillId="0" borderId="0"/>
    <xf numFmtId="0" fontId="34" fillId="0" borderId="0"/>
    <xf numFmtId="0" fontId="34" fillId="0" borderId="0"/>
    <xf numFmtId="164" fontId="13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2" fillId="0" borderId="0"/>
    <xf numFmtId="0" fontId="11" fillId="0" borderId="0"/>
    <xf numFmtId="0" fontId="36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9" fillId="0" borderId="0"/>
    <xf numFmtId="0" fontId="14" fillId="0" borderId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8" fillId="0" borderId="0"/>
    <xf numFmtId="0" fontId="39" fillId="0" borderId="0"/>
    <xf numFmtId="0" fontId="8" fillId="0" borderId="0"/>
    <xf numFmtId="164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4" fillId="0" borderId="0"/>
    <xf numFmtId="0" fontId="7" fillId="0" borderId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36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6" fillId="0" borderId="0"/>
    <xf numFmtId="0" fontId="2" fillId="0" borderId="0"/>
    <xf numFmtId="0" fontId="64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94">
    <xf numFmtId="0" fontId="0" fillId="0" borderId="0" xfId="0"/>
    <xf numFmtId="0" fontId="14" fillId="0" borderId="0" xfId="37" applyFont="1" applyAlignment="1">
      <alignment horizontal="right"/>
    </xf>
    <xf numFmtId="0" fontId="14" fillId="0" borderId="0" xfId="37" applyFont="1" applyFill="1" applyBorder="1" applyAlignment="1">
      <alignment horizontal="center" vertical="center" wrapText="1"/>
    </xf>
    <xf numFmtId="0" fontId="14" fillId="0" borderId="0" xfId="37" applyFont="1" applyFill="1" applyAlignment="1">
      <alignment horizontal="right"/>
    </xf>
    <xf numFmtId="0" fontId="14" fillId="0" borderId="0" xfId="37" applyFont="1" applyFill="1" applyBorder="1" applyAlignment="1">
      <alignment horizontal="left" vertical="center" wrapText="1"/>
    </xf>
    <xf numFmtId="0" fontId="14" fillId="0" borderId="0" xfId="107" applyFont="1"/>
    <xf numFmtId="0" fontId="32" fillId="0" borderId="0" xfId="36" applyFont="1"/>
    <xf numFmtId="0" fontId="41" fillId="0" borderId="0" xfId="36" applyFont="1"/>
    <xf numFmtId="0" fontId="14" fillId="0" borderId="0" xfId="280" applyFont="1" applyFill="1" applyAlignment="1">
      <alignment vertical="center" wrapText="1"/>
    </xf>
    <xf numFmtId="0" fontId="14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5" fillId="0" borderId="0" xfId="37" applyFont="1" applyAlignment="1">
      <alignment horizontal="right"/>
    </xf>
    <xf numFmtId="0" fontId="14" fillId="24" borderId="0" xfId="37" applyFont="1" applyFill="1"/>
    <xf numFmtId="0" fontId="42" fillId="0" borderId="0" xfId="36" applyFont="1"/>
    <xf numFmtId="0" fontId="35" fillId="24" borderId="0" xfId="37" applyFont="1" applyFill="1" applyAlignment="1">
      <alignment horizontal="right"/>
    </xf>
    <xf numFmtId="0" fontId="14" fillId="24" borderId="0" xfId="37" applyFont="1" applyFill="1" applyBorder="1"/>
    <xf numFmtId="0" fontId="35" fillId="24" borderId="0" xfId="37" applyFont="1" applyFill="1"/>
    <xf numFmtId="0" fontId="14" fillId="24" borderId="0" xfId="57" applyFont="1" applyFill="1"/>
    <xf numFmtId="0" fontId="14" fillId="24" borderId="0" xfId="57" applyFont="1" applyFill="1" applyAlignment="1">
      <alignment vertical="center"/>
    </xf>
    <xf numFmtId="0" fontId="14" fillId="0" borderId="10" xfId="57" applyFont="1" applyFill="1" applyBorder="1" applyAlignment="1">
      <alignment horizontal="left" vertical="center" indent="1"/>
    </xf>
    <xf numFmtId="0" fontId="43" fillId="0" borderId="10" xfId="0" applyFont="1" applyFill="1" applyBorder="1" applyAlignment="1">
      <alignment horizontal="center" vertical="center"/>
    </xf>
    <xf numFmtId="0" fontId="14" fillId="0" borderId="10" xfId="57" applyFont="1" applyFill="1" applyBorder="1" applyAlignment="1">
      <alignment horizontal="left" vertical="center" wrapText="1" indent="1"/>
    </xf>
    <xf numFmtId="0" fontId="14" fillId="0" borderId="10" xfId="57" applyFont="1" applyFill="1" applyBorder="1" applyAlignment="1">
      <alignment horizontal="left" vertical="center" indent="3"/>
    </xf>
    <xf numFmtId="0" fontId="14" fillId="0" borderId="10" xfId="57" applyFont="1" applyFill="1" applyBorder="1" applyAlignment="1">
      <alignment horizontal="left" vertical="center" wrapText="1" indent="3"/>
    </xf>
    <xf numFmtId="0" fontId="14" fillId="0" borderId="10" xfId="0" applyFont="1" applyFill="1" applyBorder="1" applyAlignment="1">
      <alignment horizontal="left" vertical="center" wrapText="1" indent="1"/>
    </xf>
    <xf numFmtId="0" fontId="14" fillId="0" borderId="10" xfId="57" applyFont="1" applyFill="1" applyBorder="1" applyAlignment="1">
      <alignment horizontal="left" vertical="center" wrapText="1" indent="5"/>
    </xf>
    <xf numFmtId="0" fontId="14" fillId="0" borderId="10" xfId="0" applyFont="1" applyFill="1" applyBorder="1" applyAlignment="1">
      <alignment horizontal="left" vertical="center" wrapText="1" indent="7"/>
    </xf>
    <xf numFmtId="0" fontId="14" fillId="0" borderId="10" xfId="0" applyFont="1" applyFill="1" applyBorder="1" applyAlignment="1">
      <alignment vertical="center" wrapText="1"/>
    </xf>
    <xf numFmtId="0" fontId="14" fillId="0" borderId="10" xfId="57" applyFont="1" applyFill="1" applyBorder="1" applyAlignment="1">
      <alignment horizontal="left" vertical="center" indent="5"/>
    </xf>
    <xf numFmtId="0" fontId="14" fillId="0" borderId="10" xfId="0" applyFont="1" applyFill="1" applyBorder="1" applyAlignment="1">
      <alignment vertical="center"/>
    </xf>
    <xf numFmtId="0" fontId="14" fillId="0" borderId="10" xfId="57" applyFont="1" applyFill="1" applyBorder="1" applyAlignment="1">
      <alignment horizontal="left" vertical="center" indent="7"/>
    </xf>
    <xf numFmtId="49" fontId="43" fillId="0" borderId="0" xfId="57" applyNumberFormat="1" applyFont="1" applyFill="1" applyAlignment="1">
      <alignment horizontal="center" vertical="center"/>
    </xf>
    <xf numFmtId="0" fontId="14" fillId="0" borderId="0" xfId="57" applyFont="1" applyFill="1" applyAlignment="1">
      <alignment wrapText="1"/>
    </xf>
    <xf numFmtId="0" fontId="43" fillId="0" borderId="0" xfId="57" applyFont="1" applyFill="1" applyAlignment="1">
      <alignment horizontal="center" vertical="center" wrapText="1"/>
    </xf>
    <xf numFmtId="0" fontId="14" fillId="0" borderId="0" xfId="57" applyFont="1" applyFill="1" applyAlignment="1">
      <alignment horizontal="center" vertical="center" wrapText="1"/>
    </xf>
    <xf numFmtId="0" fontId="14" fillId="0" borderId="0" xfId="57" applyFont="1" applyFill="1"/>
    <xf numFmtId="0" fontId="52" fillId="0" borderId="0" xfId="55" applyFont="1"/>
    <xf numFmtId="0" fontId="35" fillId="24" borderId="0" xfId="37" applyFont="1" applyFill="1" applyBorder="1" applyAlignment="1"/>
    <xf numFmtId="0" fontId="35" fillId="24" borderId="0" xfId="37" applyFont="1" applyFill="1" applyAlignment="1">
      <alignment wrapText="1"/>
    </xf>
    <xf numFmtId="0" fontId="35" fillId="24" borderId="0" xfId="37" applyFont="1" applyFill="1" applyBorder="1" applyAlignment="1">
      <alignment horizontal="center"/>
    </xf>
    <xf numFmtId="0" fontId="35" fillId="24" borderId="0" xfId="0" applyFont="1" applyFill="1" applyAlignment="1"/>
    <xf numFmtId="0" fontId="35" fillId="0" borderId="0" xfId="37" applyFont="1" applyFill="1" applyBorder="1" applyAlignment="1"/>
    <xf numFmtId="0" fontId="35" fillId="0" borderId="0" xfId="0" applyFont="1" applyFill="1" applyAlignment="1"/>
    <xf numFmtId="0" fontId="14" fillId="0" borderId="0" xfId="46" applyFont="1" applyBorder="1" applyAlignment="1"/>
    <xf numFmtId="0" fontId="35" fillId="0" borderId="0" xfId="37" applyFont="1" applyFill="1" applyBorder="1" applyAlignment="1">
      <alignment vertical="center"/>
    </xf>
    <xf numFmtId="0" fontId="14" fillId="0" borderId="0" xfId="46" applyFont="1" applyFill="1" applyBorder="1" applyAlignment="1"/>
    <xf numFmtId="0" fontId="35" fillId="0" borderId="0" xfId="37" applyFont="1" applyFill="1" applyBorder="1" applyAlignment="1">
      <alignment vertical="center" wrapText="1"/>
    </xf>
    <xf numFmtId="0" fontId="14" fillId="0" borderId="15" xfId="280" applyFont="1" applyFill="1" applyBorder="1" applyAlignment="1">
      <alignment vertical="center" wrapText="1"/>
    </xf>
    <xf numFmtId="49" fontId="43" fillId="0" borderId="15" xfId="57" applyNumberFormat="1" applyFont="1" applyFill="1" applyBorder="1" applyAlignment="1">
      <alignment horizontal="left" vertical="center"/>
    </xf>
    <xf numFmtId="1" fontId="51" fillId="0" borderId="10" xfId="55" applyNumberFormat="1" applyFont="1" applyFill="1" applyBorder="1" applyAlignment="1">
      <alignment horizontal="center" vertical="center"/>
    </xf>
    <xf numFmtId="0" fontId="43" fillId="0" borderId="10" xfId="37" applyFont="1" applyFill="1" applyBorder="1" applyAlignment="1">
      <alignment horizontal="left" vertical="center" wrapText="1"/>
    </xf>
    <xf numFmtId="49" fontId="14" fillId="0" borderId="0" xfId="37" applyNumberFormat="1" applyFont="1" applyFill="1" applyBorder="1" applyAlignment="1">
      <alignment horizontal="center" vertical="center" wrapText="1"/>
    </xf>
    <xf numFmtId="164" fontId="51" fillId="0" borderId="10" xfId="623" applyNumberFormat="1" applyFont="1" applyFill="1" applyBorder="1" applyAlignment="1">
      <alignment horizontal="center" vertical="center"/>
    </xf>
    <xf numFmtId="168" fontId="51" fillId="0" borderId="10" xfId="623" applyNumberFormat="1" applyFont="1" applyFill="1" applyBorder="1" applyAlignment="1">
      <alignment horizontal="center" vertical="center"/>
    </xf>
    <xf numFmtId="168" fontId="51" fillId="0" borderId="10" xfId="0" applyNumberFormat="1" applyFont="1" applyFill="1" applyBorder="1" applyAlignment="1">
      <alignment horizontal="center" vertical="center"/>
    </xf>
    <xf numFmtId="2" fontId="51" fillId="0" borderId="10" xfId="0" applyNumberFormat="1" applyFont="1" applyFill="1" applyBorder="1" applyAlignment="1">
      <alignment horizontal="center" vertical="center"/>
    </xf>
    <xf numFmtId="0" fontId="51" fillId="0" borderId="10" xfId="0" applyNumberFormat="1" applyFont="1" applyFill="1" applyBorder="1" applyAlignment="1">
      <alignment horizontal="center" vertical="center" wrapText="1"/>
    </xf>
    <xf numFmtId="164" fontId="51" fillId="0" borderId="10" xfId="57" applyNumberFormat="1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51" fillId="0" borderId="10" xfId="57" applyFont="1" applyFill="1" applyBorder="1" applyAlignment="1">
      <alignment horizontal="center" vertical="center" wrapText="1"/>
    </xf>
    <xf numFmtId="0" fontId="40" fillId="0" borderId="10" xfId="36" applyFont="1" applyFill="1" applyBorder="1" applyAlignment="1">
      <alignment wrapText="1"/>
    </xf>
    <xf numFmtId="0" fontId="40" fillId="0" borderId="10" xfId="36" applyFont="1" applyFill="1" applyBorder="1" applyAlignment="1">
      <alignment horizontal="center" wrapText="1"/>
    </xf>
    <xf numFmtId="0" fontId="40" fillId="0" borderId="10" xfId="36" applyFont="1" applyFill="1" applyBorder="1" applyAlignment="1"/>
    <xf numFmtId="0" fontId="14" fillId="0" borderId="0" xfId="107" applyFont="1" applyFill="1"/>
    <xf numFmtId="49" fontId="43" fillId="0" borderId="10" xfId="55" applyNumberFormat="1" applyFont="1" applyFill="1" applyBorder="1" applyAlignment="1">
      <alignment horizontal="center"/>
    </xf>
    <xf numFmtId="168" fontId="51" fillId="0" borderId="10" xfId="57" applyNumberFormat="1" applyFont="1" applyFill="1" applyBorder="1" applyAlignment="1">
      <alignment horizontal="center" vertical="center"/>
    </xf>
    <xf numFmtId="169" fontId="51" fillId="0" borderId="10" xfId="57" applyNumberFormat="1" applyFont="1" applyFill="1" applyBorder="1" applyAlignment="1">
      <alignment horizontal="center" vertical="center" wrapText="1"/>
    </xf>
    <xf numFmtId="2" fontId="51" fillId="0" borderId="10" xfId="57" applyNumberFormat="1" applyFont="1" applyFill="1" applyBorder="1" applyAlignment="1">
      <alignment horizontal="center" vertical="center" wrapText="1"/>
    </xf>
    <xf numFmtId="2" fontId="51" fillId="0" borderId="10" xfId="0" applyNumberFormat="1" applyFont="1" applyFill="1" applyBorder="1" applyAlignment="1">
      <alignment horizontal="center" vertical="center" wrapText="1"/>
    </xf>
    <xf numFmtId="0" fontId="14" fillId="26" borderId="0" xfId="37" applyFont="1" applyFill="1"/>
    <xf numFmtId="0" fontId="14" fillId="28" borderId="0" xfId="37" applyFont="1" applyFill="1" applyBorder="1"/>
    <xf numFmtId="0" fontId="43" fillId="0" borderId="10" xfId="37" applyFont="1" applyFill="1" applyBorder="1" applyAlignment="1">
      <alignment horizontal="center" vertical="center" textRotation="90" wrapText="1"/>
    </xf>
    <xf numFmtId="0" fontId="43" fillId="0" borderId="10" xfId="0" applyFont="1" applyFill="1" applyBorder="1" applyAlignment="1">
      <alignment horizontal="center" vertical="center" textRotation="90" wrapText="1"/>
    </xf>
    <xf numFmtId="0" fontId="14" fillId="0" borderId="0" xfId="45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horizontal="justify" vertical="center"/>
    </xf>
    <xf numFmtId="0" fontId="52" fillId="0" borderId="0" xfId="55" applyFont="1" applyFill="1"/>
    <xf numFmtId="0" fontId="52" fillId="0" borderId="0" xfId="55" applyFont="1" applyFill="1" applyBorder="1"/>
    <xf numFmtId="0" fontId="52" fillId="0" borderId="0" xfId="55" applyFont="1" applyFill="1" applyAlignment="1">
      <alignment vertical="center"/>
    </xf>
    <xf numFmtId="0" fontId="14" fillId="0" borderId="0" xfId="55" applyFont="1" applyFill="1"/>
    <xf numFmtId="0" fontId="43" fillId="0" borderId="10" xfId="55" applyFont="1" applyFill="1" applyBorder="1" applyAlignment="1">
      <alignment horizontal="center" vertical="center" textRotation="90"/>
    </xf>
    <xf numFmtId="0" fontId="43" fillId="0" borderId="10" xfId="55" applyFont="1" applyFill="1" applyBorder="1" applyAlignment="1">
      <alignment horizontal="center" vertical="center" textRotation="90" wrapText="1"/>
    </xf>
    <xf numFmtId="0" fontId="43" fillId="0" borderId="10" xfId="55" applyFont="1" applyFill="1" applyBorder="1" applyAlignment="1">
      <alignment horizontal="center" vertical="center"/>
    </xf>
    <xf numFmtId="0" fontId="43" fillId="0" borderId="10" xfId="55" applyFont="1" applyFill="1" applyBorder="1" applyAlignment="1">
      <alignment horizontal="center"/>
    </xf>
    <xf numFmtId="0" fontId="14" fillId="0" borderId="0" xfId="55" applyFont="1" applyFill="1" applyAlignment="1">
      <alignment vertical="center" wrapText="1"/>
    </xf>
    <xf numFmtId="0" fontId="35" fillId="0" borderId="0" xfId="55" applyFont="1" applyFill="1" applyAlignment="1">
      <alignment vertical="center"/>
    </xf>
    <xf numFmtId="0" fontId="14" fillId="0" borderId="0" xfId="55" applyFont="1" applyFill="1" applyAlignment="1">
      <alignment vertical="center"/>
    </xf>
    <xf numFmtId="0" fontId="14" fillId="0" borderId="0" xfId="37" applyFont="1" applyFill="1" applyBorder="1" applyAlignment="1">
      <alignment horizontal="center" vertical="center"/>
    </xf>
    <xf numFmtId="0" fontId="14" fillId="0" borderId="0" xfId="37" applyFont="1" applyFill="1" applyBorder="1" applyAlignment="1">
      <alignment horizontal="center"/>
    </xf>
    <xf numFmtId="0" fontId="60" fillId="0" borderId="0" xfId="45" applyFont="1" applyFill="1" applyBorder="1" applyAlignment="1"/>
    <xf numFmtId="0" fontId="14" fillId="0" borderId="0" xfId="45" applyFont="1" applyFill="1" applyBorder="1" applyAlignment="1">
      <alignment vertical="center"/>
    </xf>
    <xf numFmtId="0" fontId="43" fillId="0" borderId="10" xfId="45" applyFont="1" applyFill="1" applyBorder="1" applyAlignment="1">
      <alignment horizontal="center" vertical="center" textRotation="90" wrapText="1"/>
    </xf>
    <xf numFmtId="0" fontId="43" fillId="0" borderId="10" xfId="37" applyFont="1" applyFill="1" applyBorder="1" applyAlignment="1">
      <alignment vertical="center" wrapText="1"/>
    </xf>
    <xf numFmtId="0" fontId="62" fillId="0" borderId="0" xfId="55" applyFont="1" applyFill="1" applyAlignment="1">
      <alignment vertical="center"/>
    </xf>
    <xf numFmtId="0" fontId="56" fillId="0" borderId="0" xfId="45" applyFont="1" applyFill="1" applyBorder="1" applyAlignment="1">
      <alignment horizontal="left" vertical="center" wrapText="1"/>
    </xf>
    <xf numFmtId="0" fontId="14" fillId="0" borderId="0" xfId="37" applyFont="1" applyFill="1" applyAlignment="1">
      <alignment horizontal="center"/>
    </xf>
    <xf numFmtId="0" fontId="14" fillId="0" borderId="29" xfId="37" applyFont="1" applyFill="1" applyBorder="1"/>
    <xf numFmtId="0" fontId="35" fillId="0" borderId="29" xfId="37" applyFont="1" applyFill="1" applyBorder="1" applyAlignment="1">
      <alignment horizontal="center"/>
    </xf>
    <xf numFmtId="0" fontId="14" fillId="0" borderId="29" xfId="55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30" borderId="0" xfId="37" applyFont="1" applyFill="1" applyBorder="1"/>
    <xf numFmtId="0" fontId="14" fillId="27" borderId="0" xfId="37" applyFont="1" applyFill="1" applyBorder="1"/>
    <xf numFmtId="0" fontId="14" fillId="29" borderId="0" xfId="37" applyFont="1" applyFill="1" applyBorder="1"/>
    <xf numFmtId="0" fontId="14" fillId="30" borderId="0" xfId="55" applyFont="1" applyFill="1"/>
    <xf numFmtId="0" fontId="14" fillId="28" borderId="0" xfId="55" applyFont="1" applyFill="1"/>
    <xf numFmtId="0" fontId="14" fillId="0" borderId="0" xfId="57" applyFont="1" applyFill="1" applyBorder="1"/>
    <xf numFmtId="0" fontId="14" fillId="0" borderId="0" xfId="57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43" fillId="0" borderId="0" xfId="57" applyFont="1" applyFill="1" applyBorder="1" applyAlignment="1">
      <alignment horizontal="center" vertical="center"/>
    </xf>
    <xf numFmtId="49" fontId="43" fillId="0" borderId="0" xfId="0" applyNumberFormat="1" applyFont="1" applyFill="1" applyBorder="1" applyAlignment="1">
      <alignment horizontal="center" vertical="center"/>
    </xf>
    <xf numFmtId="0" fontId="14" fillId="0" borderId="0" xfId="57" applyFont="1" applyFill="1" applyBorder="1" applyAlignment="1">
      <alignment horizontal="left" vertical="center" indent="1"/>
    </xf>
    <xf numFmtId="0" fontId="14" fillId="0" borderId="0" xfId="57" applyFont="1" applyFill="1" applyBorder="1" applyAlignment="1">
      <alignment horizontal="left" vertical="center" wrapText="1" indent="1"/>
    </xf>
    <xf numFmtId="0" fontId="14" fillId="0" borderId="0" xfId="57" applyFont="1" applyFill="1" applyBorder="1" applyAlignment="1">
      <alignment horizontal="left" vertical="center"/>
    </xf>
    <xf numFmtId="0" fontId="14" fillId="0" borderId="0" xfId="57" applyFont="1" applyFill="1" applyBorder="1" applyAlignment="1">
      <alignment horizontal="left" vertical="center" indent="3"/>
    </xf>
    <xf numFmtId="0" fontId="14" fillId="0" borderId="0" xfId="57" applyFont="1" applyFill="1" applyBorder="1" applyAlignment="1">
      <alignment horizontal="left" vertical="center" wrapText="1" indent="3"/>
    </xf>
    <xf numFmtId="0" fontId="14" fillId="0" borderId="0" xfId="0" applyFont="1" applyFill="1" applyBorder="1" applyAlignment="1">
      <alignment horizontal="left" vertical="center" wrapText="1" indent="1"/>
    </xf>
    <xf numFmtId="0" fontId="14" fillId="0" borderId="0" xfId="57" applyFont="1" applyFill="1" applyBorder="1" applyAlignment="1">
      <alignment horizontal="left" vertical="center" wrapText="1" indent="5"/>
    </xf>
    <xf numFmtId="0" fontId="14" fillId="0" borderId="0" xfId="0" applyFont="1" applyFill="1" applyBorder="1" applyAlignment="1">
      <alignment horizontal="left" vertical="center" wrapText="1" indent="7"/>
    </xf>
    <xf numFmtId="0" fontId="14" fillId="0" borderId="0" xfId="57" applyFont="1" applyFill="1" applyBorder="1" applyAlignment="1">
      <alignment horizontal="left" vertical="center" indent="5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57" applyFont="1" applyFill="1" applyBorder="1" applyAlignment="1">
      <alignment horizontal="left" vertical="center" indent="7"/>
    </xf>
    <xf numFmtId="0" fontId="43" fillId="0" borderId="0" xfId="57" applyFont="1" applyFill="1" applyBorder="1" applyAlignment="1">
      <alignment horizontal="center" vertical="center" wrapText="1"/>
    </xf>
    <xf numFmtId="49" fontId="43" fillId="0" borderId="0" xfId="57" applyNumberFormat="1" applyFont="1" applyFill="1" applyBorder="1" applyAlignment="1">
      <alignment horizontal="center" vertical="center"/>
    </xf>
    <xf numFmtId="49" fontId="44" fillId="0" borderId="10" xfId="57" applyNumberFormat="1" applyFont="1" applyFill="1" applyBorder="1" applyAlignment="1">
      <alignment horizontal="center" vertical="center"/>
    </xf>
    <xf numFmtId="0" fontId="44" fillId="0" borderId="10" xfId="57" applyFont="1" applyFill="1" applyBorder="1" applyAlignment="1">
      <alignment horizontal="center" vertical="center" wrapText="1"/>
    </xf>
    <xf numFmtId="49" fontId="43" fillId="0" borderId="10" xfId="0" applyNumberFormat="1" applyFont="1" applyFill="1" applyBorder="1" applyAlignment="1">
      <alignment horizontal="center" vertical="center"/>
    </xf>
    <xf numFmtId="0" fontId="43" fillId="0" borderId="10" xfId="57" applyFont="1" applyFill="1" applyBorder="1" applyAlignment="1">
      <alignment horizontal="center" vertical="center"/>
    </xf>
    <xf numFmtId="168" fontId="14" fillId="0" borderId="10" xfId="0" applyNumberFormat="1" applyFont="1" applyFill="1" applyBorder="1" applyAlignment="1">
      <alignment horizontal="center" vertical="center"/>
    </xf>
    <xf numFmtId="49" fontId="47" fillId="0" borderId="10" xfId="57" applyNumberFormat="1" applyFont="1" applyFill="1" applyBorder="1" applyAlignment="1">
      <alignment horizontal="center" vertical="center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0" xfId="57" applyFont="1" applyFill="1" applyBorder="1" applyAlignment="1">
      <alignment horizontal="center" vertical="center"/>
    </xf>
    <xf numFmtId="0" fontId="50" fillId="0" borderId="10" xfId="57" applyFont="1" applyFill="1" applyBorder="1" applyAlignment="1">
      <alignment horizontal="center" vertical="center"/>
    </xf>
    <xf numFmtId="49" fontId="43" fillId="0" borderId="10" xfId="57" applyNumberFormat="1" applyFont="1" applyFill="1" applyBorder="1" applyAlignment="1">
      <alignment horizontal="center" vertical="center"/>
    </xf>
    <xf numFmtId="165" fontId="43" fillId="0" borderId="10" xfId="37" applyNumberFormat="1" applyFont="1" applyFill="1" applyBorder="1" applyAlignment="1">
      <alignment horizontal="center" vertical="center" wrapText="1"/>
    </xf>
    <xf numFmtId="168" fontId="43" fillId="0" borderId="10" xfId="37" applyNumberFormat="1" applyFont="1" applyFill="1" applyBorder="1" applyAlignment="1">
      <alignment horizontal="center" vertical="center" wrapText="1"/>
    </xf>
    <xf numFmtId="0" fontId="43" fillId="0" borderId="30" xfId="37" applyFont="1" applyFill="1" applyBorder="1" applyAlignment="1">
      <alignment horizontal="center" vertical="center" wrapText="1"/>
    </xf>
    <xf numFmtId="1" fontId="43" fillId="0" borderId="10" xfId="37" applyNumberFormat="1" applyFont="1" applyFill="1" applyBorder="1" applyAlignment="1">
      <alignment horizontal="center" vertical="center" wrapText="1"/>
    </xf>
    <xf numFmtId="165" fontId="43" fillId="0" borderId="10" xfId="45" applyNumberFormat="1" applyFont="1" applyFill="1" applyBorder="1" applyAlignment="1">
      <alignment horizontal="center" vertical="center"/>
    </xf>
    <xf numFmtId="168" fontId="43" fillId="0" borderId="10" xfId="45" applyNumberFormat="1" applyFont="1" applyFill="1" applyBorder="1" applyAlignment="1">
      <alignment horizontal="center" vertical="center"/>
    </xf>
    <xf numFmtId="165" fontId="43" fillId="0" borderId="10" xfId="37" applyNumberFormat="1" applyFont="1" applyFill="1" applyBorder="1" applyAlignment="1">
      <alignment horizontal="center" vertical="center"/>
    </xf>
    <xf numFmtId="0" fontId="43" fillId="0" borderId="10" xfId="37" applyFont="1" applyFill="1" applyBorder="1" applyAlignment="1">
      <alignment horizontal="center" vertical="center"/>
    </xf>
    <xf numFmtId="0" fontId="14" fillId="0" borderId="0" xfId="37" applyFont="1"/>
    <xf numFmtId="0" fontId="14" fillId="0" borderId="0" xfId="37" applyFont="1" applyFill="1"/>
    <xf numFmtId="0" fontId="14" fillId="0" borderId="0" xfId="37" applyFont="1" applyBorder="1"/>
    <xf numFmtId="0" fontId="14" fillId="0" borderId="0" xfId="37" applyFont="1" applyFill="1" applyBorder="1"/>
    <xf numFmtId="0" fontId="35" fillId="0" borderId="0" xfId="37" applyFont="1" applyFill="1" applyAlignment="1">
      <alignment wrapText="1"/>
    </xf>
    <xf numFmtId="0" fontId="51" fillId="0" borderId="10" xfId="0" applyFont="1" applyFill="1" applyBorder="1" applyAlignment="1">
      <alignment horizontal="center" vertical="center"/>
    </xf>
    <xf numFmtId="49" fontId="51" fillId="0" borderId="10" xfId="55" applyNumberFormat="1" applyFont="1" applyFill="1" applyBorder="1" applyAlignment="1">
      <alignment horizontal="center" vertical="center"/>
    </xf>
    <xf numFmtId="0" fontId="35" fillId="0" borderId="0" xfId="37" applyFont="1" applyFill="1" applyAlignment="1">
      <alignment horizontal="right" vertical="center"/>
    </xf>
    <xf numFmtId="0" fontId="35" fillId="0" borderId="0" xfId="37" applyFont="1" applyFill="1" applyAlignment="1">
      <alignment horizontal="right"/>
    </xf>
    <xf numFmtId="0" fontId="14" fillId="30" borderId="0" xfId="37" applyFont="1" applyFill="1"/>
    <xf numFmtId="0" fontId="14" fillId="29" borderId="0" xfId="37" applyFont="1" applyFill="1"/>
    <xf numFmtId="0" fontId="14" fillId="27" borderId="0" xfId="37" applyFont="1" applyFill="1"/>
    <xf numFmtId="0" fontId="14" fillId="25" borderId="0" xfId="37" applyFont="1" applyFill="1"/>
    <xf numFmtId="0" fontId="14" fillId="28" borderId="0" xfId="37" applyFont="1" applyFill="1"/>
    <xf numFmtId="0" fontId="35" fillId="0" borderId="0" xfId="37" applyFont="1" applyFill="1" applyBorder="1" applyAlignment="1">
      <alignment horizontal="center"/>
    </xf>
    <xf numFmtId="0" fontId="14" fillId="0" borderId="0" xfId="55" applyFont="1" applyFill="1" applyAlignment="1">
      <alignment horizontal="center" vertical="center"/>
    </xf>
    <xf numFmtId="165" fontId="43" fillId="0" borderId="18" xfId="37" applyNumberFormat="1" applyFont="1" applyFill="1" applyBorder="1" applyAlignment="1">
      <alignment horizontal="center" vertical="center" wrapText="1"/>
    </xf>
    <xf numFmtId="0" fontId="14" fillId="25" borderId="0" xfId="37" applyFont="1" applyFill="1" applyBorder="1"/>
    <xf numFmtId="0" fontId="14" fillId="26" borderId="0" xfId="37" applyFont="1" applyFill="1" applyBorder="1"/>
    <xf numFmtId="0" fontId="14" fillId="0" borderId="0" xfId="55" applyFont="1" applyAlignment="1">
      <alignment vertical="center"/>
    </xf>
    <xf numFmtId="0" fontId="14" fillId="0" borderId="0" xfId="55" applyFont="1" applyAlignment="1">
      <alignment horizontal="center" vertical="center"/>
    </xf>
    <xf numFmtId="0" fontId="62" fillId="0" borderId="0" xfId="55" applyFont="1" applyAlignment="1">
      <alignment vertical="center"/>
    </xf>
    <xf numFmtId="0" fontId="59" fillId="0" borderId="0" xfId="44" applyFont="1" applyFill="1" applyBorder="1" applyAlignment="1"/>
    <xf numFmtId="0" fontId="14" fillId="33" borderId="0" xfId="37" applyFont="1" applyFill="1"/>
    <xf numFmtId="0" fontId="14" fillId="25" borderId="0" xfId="55" applyFont="1" applyFill="1"/>
    <xf numFmtId="0" fontId="14" fillId="26" borderId="0" xfId="55" applyFont="1" applyFill="1"/>
    <xf numFmtId="0" fontId="14" fillId="34" borderId="0" xfId="37" applyFont="1" applyFill="1"/>
    <xf numFmtId="0" fontId="14" fillId="24" borderId="0" xfId="55" applyFont="1" applyFill="1" applyAlignment="1">
      <alignment vertical="center"/>
    </xf>
    <xf numFmtId="0" fontId="14" fillId="24" borderId="0" xfId="55" applyFont="1" applyFill="1" applyAlignment="1">
      <alignment horizontal="center" vertical="center"/>
    </xf>
    <xf numFmtId="0" fontId="62" fillId="24" borderId="0" xfId="55" applyFont="1" applyFill="1" applyAlignment="1">
      <alignment vertical="center"/>
    </xf>
    <xf numFmtId="0" fontId="14" fillId="0" borderId="0" xfId="37" applyFont="1" applyFill="1" applyBorder="1" applyAlignment="1">
      <alignment vertical="center"/>
    </xf>
    <xf numFmtId="0" fontId="14" fillId="0" borderId="0" xfId="46" applyFont="1" applyFill="1" applyAlignment="1"/>
    <xf numFmtId="0" fontId="35" fillId="0" borderId="0" xfId="55" applyFont="1" applyAlignment="1">
      <alignment vertical="center"/>
    </xf>
    <xf numFmtId="0" fontId="52" fillId="0" borderId="0" xfId="55" applyFont="1" applyBorder="1"/>
    <xf numFmtId="0" fontId="52" fillId="0" borderId="0" xfId="55" applyFont="1" applyAlignment="1">
      <alignment vertical="center"/>
    </xf>
    <xf numFmtId="0" fontId="14" fillId="0" borderId="0" xfId="55" applyFont="1"/>
    <xf numFmtId="0" fontId="14" fillId="33" borderId="0" xfId="55" applyFont="1" applyFill="1"/>
    <xf numFmtId="0" fontId="14" fillId="0" borderId="10" xfId="55" applyFont="1" applyFill="1" applyBorder="1" applyAlignment="1">
      <alignment vertical="center" wrapText="1"/>
    </xf>
    <xf numFmtId="2" fontId="43" fillId="0" borderId="10" xfId="45" applyNumberFormat="1" applyFont="1" applyFill="1" applyBorder="1" applyAlignment="1">
      <alignment horizontal="center" vertical="center"/>
    </xf>
    <xf numFmtId="1" fontId="43" fillId="0" borderId="10" xfId="45" applyNumberFormat="1" applyFont="1" applyFill="1" applyBorder="1" applyAlignment="1">
      <alignment horizontal="center" vertical="center"/>
    </xf>
    <xf numFmtId="0" fontId="51" fillId="33" borderId="0" xfId="37" applyFont="1" applyFill="1"/>
    <xf numFmtId="0" fontId="51" fillId="0" borderId="10" xfId="37" applyFont="1" applyFill="1" applyBorder="1" applyAlignment="1">
      <alignment horizontal="center" vertical="center"/>
    </xf>
    <xf numFmtId="165" fontId="51" fillId="0" borderId="10" xfId="45" applyNumberFormat="1" applyFont="1" applyFill="1" applyBorder="1" applyAlignment="1">
      <alignment horizontal="center" vertical="center"/>
    </xf>
    <xf numFmtId="1" fontId="51" fillId="0" borderId="10" xfId="45" applyNumberFormat="1" applyFont="1" applyFill="1" applyBorder="1" applyAlignment="1">
      <alignment horizontal="center" vertical="center"/>
    </xf>
    <xf numFmtId="0" fontId="14" fillId="33" borderId="0" xfId="37" applyFont="1" applyFill="1"/>
    <xf numFmtId="0" fontId="14" fillId="26" borderId="0" xfId="37" applyFont="1" applyFill="1"/>
    <xf numFmtId="165" fontId="51" fillId="0" borderId="10" xfId="280" applyNumberFormat="1" applyFont="1" applyFill="1" applyBorder="1" applyAlignment="1">
      <alignment horizontal="center" vertical="center"/>
    </xf>
    <xf numFmtId="0" fontId="51" fillId="0" borderId="10" xfId="45" applyFont="1" applyFill="1" applyBorder="1" applyAlignment="1">
      <alignment horizontal="center" vertical="center"/>
    </xf>
    <xf numFmtId="0" fontId="14" fillId="28" borderId="0" xfId="37" applyFont="1" applyFill="1"/>
    <xf numFmtId="165" fontId="51" fillId="0" borderId="10" xfId="55" applyNumberFormat="1" applyFont="1" applyFill="1" applyBorder="1" applyAlignment="1">
      <alignment horizontal="center" vertical="center"/>
    </xf>
    <xf numFmtId="49" fontId="43" fillId="0" borderId="10" xfId="45" applyNumberFormat="1" applyFont="1" applyFill="1" applyBorder="1" applyAlignment="1">
      <alignment horizontal="center" vertical="center"/>
    </xf>
    <xf numFmtId="0" fontId="51" fillId="0" borderId="0" xfId="37" applyFont="1" applyFill="1"/>
    <xf numFmtId="0" fontId="14" fillId="35" borderId="0" xfId="37" applyFont="1" applyFill="1"/>
    <xf numFmtId="165" fontId="43" fillId="0" borderId="10" xfId="45" applyNumberFormat="1" applyFont="1" applyFill="1" applyBorder="1" applyAlignment="1">
      <alignment horizontal="center" vertical="center" wrapText="1"/>
    </xf>
    <xf numFmtId="0" fontId="14" fillId="0" borderId="0" xfId="280" applyFont="1" applyFill="1" applyAlignment="1">
      <alignment horizontal="left" vertical="center" wrapText="1"/>
    </xf>
    <xf numFmtId="0" fontId="35" fillId="0" borderId="0" xfId="37" applyFont="1" applyFill="1" applyBorder="1" applyAlignment="1">
      <alignment horizontal="center"/>
    </xf>
    <xf numFmtId="0" fontId="43" fillId="0" borderId="18" xfId="0" applyFont="1" applyFill="1" applyBorder="1" applyAlignment="1">
      <alignment horizontal="center" vertical="center" wrapText="1"/>
    </xf>
    <xf numFmtId="0" fontId="14" fillId="0" borderId="10" xfId="36" applyFont="1" applyBorder="1" applyAlignment="1">
      <alignment horizontal="center" vertical="center" wrapText="1"/>
    </xf>
    <xf numFmtId="0" fontId="14" fillId="24" borderId="10" xfId="55" applyFont="1" applyFill="1" applyBorder="1" applyAlignment="1">
      <alignment horizontal="center" vertical="center" wrapText="1"/>
    </xf>
    <xf numFmtId="165" fontId="43" fillId="0" borderId="12" xfId="37" applyNumberFormat="1" applyFont="1" applyFill="1" applyBorder="1" applyAlignment="1">
      <alignment horizontal="center" vertical="center" wrapText="1"/>
    </xf>
    <xf numFmtId="165" fontId="43" fillId="0" borderId="28" xfId="37" applyNumberFormat="1" applyFont="1" applyFill="1" applyBorder="1" applyAlignment="1">
      <alignment horizontal="center" vertical="center" wrapText="1"/>
    </xf>
    <xf numFmtId="165" fontId="51" fillId="0" borderId="10" xfId="1666" applyNumberFormat="1" applyFont="1" applyFill="1" applyBorder="1" applyAlignment="1">
      <alignment horizontal="center" vertical="center"/>
    </xf>
    <xf numFmtId="0" fontId="35" fillId="0" borderId="0" xfId="37" applyFont="1" applyFill="1"/>
    <xf numFmtId="0" fontId="43" fillId="0" borderId="0" xfId="37" applyFont="1" applyFill="1" applyAlignment="1">
      <alignment horizontal="center" vertical="center" wrapText="1"/>
    </xf>
    <xf numFmtId="14" fontId="51" fillId="0" borderId="10" xfId="45" applyNumberFormat="1" applyFont="1" applyFill="1" applyBorder="1" applyAlignment="1">
      <alignment horizontal="center" vertical="center" wrapText="1"/>
    </xf>
    <xf numFmtId="14" fontId="51" fillId="0" borderId="10" xfId="45" applyNumberFormat="1" applyFont="1" applyFill="1" applyBorder="1" applyAlignment="1">
      <alignment horizontal="center" vertical="center"/>
    </xf>
    <xf numFmtId="165" fontId="43" fillId="0" borderId="10" xfId="37" applyNumberFormat="1" applyFont="1" applyFill="1" applyBorder="1" applyAlignment="1">
      <alignment horizontal="left" vertical="center" wrapText="1"/>
    </xf>
    <xf numFmtId="165" fontId="51" fillId="0" borderId="10" xfId="57" applyNumberFormat="1" applyFont="1" applyFill="1" applyBorder="1" applyAlignment="1">
      <alignment horizontal="center" vertical="center"/>
    </xf>
    <xf numFmtId="0" fontId="14" fillId="36" borderId="0" xfId="37" applyFont="1" applyFill="1"/>
    <xf numFmtId="0" fontId="51" fillId="0" borderId="0" xfId="37" applyFont="1" applyFill="1" applyAlignment="1">
      <alignment horizontal="center"/>
    </xf>
    <xf numFmtId="0" fontId="51" fillId="0" borderId="10" xfId="45" applyNumberFormat="1" applyFont="1" applyFill="1" applyBorder="1" applyAlignment="1">
      <alignment horizontal="center" vertical="center"/>
    </xf>
    <xf numFmtId="0" fontId="14" fillId="29" borderId="0" xfId="55" applyFont="1" applyFill="1"/>
    <xf numFmtId="0" fontId="14" fillId="36" borderId="0" xfId="55" applyFont="1" applyFill="1"/>
    <xf numFmtId="0" fontId="14" fillId="38" borderId="0" xfId="37" applyFont="1" applyFill="1"/>
    <xf numFmtId="0" fontId="14" fillId="37" borderId="0" xfId="37" applyFont="1" applyFill="1" applyBorder="1"/>
    <xf numFmtId="0" fontId="14" fillId="37" borderId="0" xfId="37" applyFont="1" applyFill="1"/>
    <xf numFmtId="0" fontId="51" fillId="0" borderId="0" xfId="37" applyFont="1" applyFill="1" applyBorder="1" applyAlignment="1">
      <alignment vertical="center" wrapText="1"/>
    </xf>
    <xf numFmtId="0" fontId="63" fillId="0" borderId="0" xfId="37" applyFont="1" applyFill="1"/>
    <xf numFmtId="0" fontId="63" fillId="32" borderId="0" xfId="37" applyFont="1" applyFill="1"/>
    <xf numFmtId="0" fontId="63" fillId="25" borderId="0" xfId="37" applyFont="1" applyFill="1"/>
    <xf numFmtId="0" fontId="14" fillId="31" borderId="0" xfId="37" applyFont="1" applyFill="1"/>
    <xf numFmtId="0" fontId="51" fillId="0" borderId="0" xfId="37" applyFont="1" applyFill="1" applyAlignment="1">
      <alignment horizontal="right" vertical="center"/>
    </xf>
    <xf numFmtId="0" fontId="51" fillId="0" borderId="0" xfId="37" applyFont="1" applyFill="1" applyAlignment="1">
      <alignment horizontal="right"/>
    </xf>
    <xf numFmtId="0" fontId="51" fillId="0" borderId="0" xfId="37" applyFont="1" applyFill="1" applyBorder="1" applyAlignment="1">
      <alignment horizontal="center"/>
    </xf>
    <xf numFmtId="0" fontId="51" fillId="0" borderId="0" xfId="55" applyFont="1" applyFill="1" applyAlignment="1">
      <alignment horizontal="center" vertical="center"/>
    </xf>
    <xf numFmtId="0" fontId="51" fillId="0" borderId="10" xfId="37" applyFont="1" applyFill="1" applyBorder="1" applyAlignment="1">
      <alignment horizontal="left" vertical="center" wrapText="1"/>
    </xf>
    <xf numFmtId="164" fontId="51" fillId="0" borderId="10" xfId="1145" applyNumberFormat="1" applyFont="1" applyFill="1" applyBorder="1" applyAlignment="1">
      <alignment horizontal="center" vertical="center"/>
    </xf>
    <xf numFmtId="2" fontId="51" fillId="0" borderId="10" xfId="57" applyNumberFormat="1" applyFont="1" applyFill="1" applyBorder="1" applyAlignment="1">
      <alignment horizontal="center" vertical="center"/>
    </xf>
    <xf numFmtId="0" fontId="51" fillId="0" borderId="10" xfId="57" applyFont="1" applyFill="1" applyBorder="1" applyAlignment="1">
      <alignment horizontal="center" vertical="center"/>
    </xf>
    <xf numFmtId="170" fontId="51" fillId="0" borderId="10" xfId="57" applyNumberFormat="1" applyFont="1" applyFill="1" applyBorder="1" applyAlignment="1">
      <alignment horizontal="center" vertical="center"/>
    </xf>
    <xf numFmtId="0" fontId="43" fillId="0" borderId="10" xfId="37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/>
    </xf>
    <xf numFmtId="0" fontId="43" fillId="0" borderId="11" xfId="37" applyFont="1" applyFill="1" applyBorder="1" applyAlignment="1">
      <alignment horizontal="center" vertical="center" wrapText="1"/>
    </xf>
    <xf numFmtId="0" fontId="43" fillId="0" borderId="13" xfId="37" applyFont="1" applyFill="1" applyBorder="1" applyAlignment="1">
      <alignment horizontal="center" vertical="center" wrapText="1"/>
    </xf>
    <xf numFmtId="0" fontId="14" fillId="0" borderId="0" xfId="55" applyFont="1" applyFill="1" applyAlignment="1">
      <alignment horizontal="center" vertical="center"/>
    </xf>
    <xf numFmtId="0" fontId="43" fillId="0" borderId="18" xfId="37" applyFont="1" applyFill="1" applyBorder="1" applyAlignment="1">
      <alignment horizontal="center" vertical="center" wrapText="1"/>
    </xf>
    <xf numFmtId="0" fontId="43" fillId="0" borderId="28" xfId="37" applyFont="1" applyFill="1" applyBorder="1" applyAlignment="1">
      <alignment horizontal="center" vertical="center" wrapText="1"/>
    </xf>
    <xf numFmtId="0" fontId="51" fillId="0" borderId="10" xfId="37" applyFont="1" applyFill="1" applyBorder="1" applyAlignment="1">
      <alignment horizontal="center" vertical="center" wrapText="1"/>
    </xf>
    <xf numFmtId="0" fontId="43" fillId="0" borderId="12" xfId="37" applyFont="1" applyFill="1" applyBorder="1" applyAlignment="1">
      <alignment horizontal="center" vertical="center" wrapText="1"/>
    </xf>
    <xf numFmtId="0" fontId="43" fillId="0" borderId="10" xfId="45" applyFont="1" applyFill="1" applyBorder="1" applyAlignment="1">
      <alignment horizontal="center" vertical="center"/>
    </xf>
    <xf numFmtId="0" fontId="43" fillId="0" borderId="10" xfId="45" applyFont="1" applyFill="1" applyBorder="1" applyAlignment="1">
      <alignment horizontal="center" vertical="center" wrapText="1"/>
    </xf>
    <xf numFmtId="0" fontId="43" fillId="0" borderId="24" xfId="37" applyFont="1" applyFill="1" applyBorder="1" applyAlignment="1">
      <alignment horizontal="center" vertical="center" wrapText="1"/>
    </xf>
    <xf numFmtId="0" fontId="61" fillId="0" borderId="10" xfId="45" applyFont="1" applyFill="1" applyBorder="1" applyAlignment="1">
      <alignment horizontal="center" vertical="center"/>
    </xf>
    <xf numFmtId="0" fontId="14" fillId="0" borderId="0" xfId="55" applyFont="1" applyFill="1" applyBorder="1" applyAlignment="1">
      <alignment horizontal="center" vertical="center" wrapText="1"/>
    </xf>
    <xf numFmtId="0" fontId="43" fillId="0" borderId="10" xfId="57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vertical="top"/>
    </xf>
    <xf numFmtId="4" fontId="51" fillId="0" borderId="10" xfId="0" applyNumberFormat="1" applyFont="1" applyFill="1" applyBorder="1" applyAlignment="1">
      <alignment horizontal="center" vertical="center"/>
    </xf>
    <xf numFmtId="165" fontId="51" fillId="0" borderId="10" xfId="0" applyNumberFormat="1" applyFont="1" applyFill="1" applyBorder="1" applyAlignment="1">
      <alignment horizontal="center" vertical="center"/>
    </xf>
    <xf numFmtId="165" fontId="51" fillId="0" borderId="10" xfId="0" applyNumberFormat="1" applyFont="1" applyFill="1" applyBorder="1" applyAlignment="1">
      <alignment horizontal="center" vertical="center" wrapText="1"/>
    </xf>
    <xf numFmtId="165" fontId="51" fillId="0" borderId="10" xfId="57" applyNumberFormat="1" applyFont="1" applyFill="1" applyBorder="1" applyAlignment="1">
      <alignment horizontal="center" vertical="center" wrapText="1"/>
    </xf>
    <xf numFmtId="0" fontId="58" fillId="0" borderId="10" xfId="37" applyFont="1" applyFill="1" applyBorder="1" applyAlignment="1">
      <alignment horizontal="center" vertical="center" wrapText="1"/>
    </xf>
    <xf numFmtId="0" fontId="58" fillId="0" borderId="10" xfId="37" applyFont="1" applyFill="1" applyBorder="1" applyAlignment="1">
      <alignment horizontal="left" vertical="center" wrapText="1"/>
    </xf>
    <xf numFmtId="0" fontId="55" fillId="0" borderId="10" xfId="37" applyFont="1" applyFill="1" applyBorder="1" applyAlignment="1">
      <alignment horizontal="center" vertical="center" wrapText="1"/>
    </xf>
    <xf numFmtId="1" fontId="51" fillId="0" borderId="0" xfId="55" applyNumberFormat="1" applyFont="1" applyFill="1" applyBorder="1" applyAlignment="1">
      <alignment horizontal="center" vertical="center"/>
    </xf>
    <xf numFmtId="49" fontId="51" fillId="0" borderId="0" xfId="55" applyNumberFormat="1" applyFont="1" applyFill="1" applyBorder="1" applyAlignment="1">
      <alignment horizontal="center" vertical="center"/>
    </xf>
    <xf numFmtId="49" fontId="51" fillId="0" borderId="23" xfId="55" applyNumberFormat="1" applyFont="1" applyFill="1" applyBorder="1" applyAlignment="1">
      <alignment horizontal="center" vertical="center"/>
    </xf>
    <xf numFmtId="49" fontId="51" fillId="0" borderId="12" xfId="55" applyNumberFormat="1" applyFont="1" applyFill="1" applyBorder="1" applyAlignment="1">
      <alignment horizontal="left" vertical="center" wrapText="1"/>
    </xf>
    <xf numFmtId="0" fontId="51" fillId="0" borderId="12" xfId="55" applyFont="1" applyFill="1" applyBorder="1" applyAlignment="1">
      <alignment horizontal="left" vertical="center" wrapText="1"/>
    </xf>
    <xf numFmtId="2" fontId="51" fillId="0" borderId="10" xfId="55" applyNumberFormat="1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vertical="center" wrapText="1"/>
    </xf>
    <xf numFmtId="0" fontId="58" fillId="0" borderId="10" xfId="37" applyFont="1" applyFill="1" applyBorder="1" applyAlignment="1">
      <alignment vertical="center" wrapText="1"/>
    </xf>
    <xf numFmtId="0" fontId="43" fillId="0" borderId="12" xfId="37" applyFont="1" applyFill="1" applyBorder="1" applyAlignment="1">
      <alignment horizontal="left" vertical="center" wrapText="1"/>
    </xf>
    <xf numFmtId="0" fontId="51" fillId="0" borderId="10" xfId="45" applyFont="1" applyFill="1" applyBorder="1" applyAlignment="1">
      <alignment horizontal="center" vertical="center" wrapText="1"/>
    </xf>
    <xf numFmtId="16" fontId="51" fillId="0" borderId="10" xfId="37" applyNumberFormat="1" applyFont="1" applyFill="1" applyBorder="1" applyAlignment="1">
      <alignment horizontal="center" vertical="center" wrapText="1"/>
    </xf>
    <xf numFmtId="0" fontId="58" fillId="0" borderId="12" xfId="37" applyFont="1" applyFill="1" applyBorder="1" applyAlignment="1">
      <alignment vertical="center" wrapText="1"/>
    </xf>
    <xf numFmtId="0" fontId="58" fillId="0" borderId="24" xfId="37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 wrapText="1"/>
    </xf>
    <xf numFmtId="0" fontId="43" fillId="0" borderId="24" xfId="45" applyFont="1" applyFill="1" applyBorder="1" applyAlignment="1">
      <alignment horizontal="center" vertical="center"/>
    </xf>
    <xf numFmtId="0" fontId="51" fillId="0" borderId="10" xfId="37" applyFont="1" applyFill="1" applyBorder="1" applyAlignment="1">
      <alignment vertical="center" wrapText="1"/>
    </xf>
    <xf numFmtId="0" fontId="51" fillId="0" borderId="18" xfId="0" applyFont="1" applyFill="1" applyBorder="1" applyAlignment="1">
      <alignment horizontal="center" vertical="center" wrapText="1"/>
    </xf>
    <xf numFmtId="2" fontId="43" fillId="0" borderId="24" xfId="45" applyNumberFormat="1" applyFont="1" applyFill="1" applyBorder="1" applyAlignment="1">
      <alignment horizontal="center" vertical="center"/>
    </xf>
    <xf numFmtId="2" fontId="51" fillId="0" borderId="10" xfId="45" applyNumberFormat="1" applyFont="1" applyFill="1" applyBorder="1" applyAlignment="1">
      <alignment horizontal="center" vertical="center"/>
    </xf>
    <xf numFmtId="2" fontId="51" fillId="0" borderId="10" xfId="37" applyNumberFormat="1" applyFont="1" applyFill="1" applyBorder="1" applyAlignment="1">
      <alignment horizontal="center" vertical="center"/>
    </xf>
    <xf numFmtId="2" fontId="51" fillId="0" borderId="10" xfId="280" applyNumberFormat="1" applyFont="1" applyFill="1" applyBorder="1" applyAlignment="1">
      <alignment horizontal="center" vertical="center"/>
    </xf>
    <xf numFmtId="165" fontId="51" fillId="0" borderId="10" xfId="37" applyNumberFormat="1" applyFont="1" applyFill="1" applyBorder="1" applyAlignment="1">
      <alignment horizontal="center" vertical="center"/>
    </xf>
    <xf numFmtId="0" fontId="58" fillId="0" borderId="24" xfId="37" applyFont="1" applyFill="1" applyBorder="1" applyAlignment="1">
      <alignment horizontal="center" vertical="center"/>
    </xf>
    <xf numFmtId="165" fontId="51" fillId="0" borderId="10" xfId="37" applyNumberFormat="1" applyFont="1" applyFill="1" applyBorder="1" applyAlignment="1">
      <alignment horizontal="center" vertical="center" wrapText="1"/>
    </xf>
    <xf numFmtId="0" fontId="58" fillId="0" borderId="12" xfId="37" applyFont="1" applyFill="1" applyBorder="1" applyAlignment="1">
      <alignment horizontal="left" vertical="center" wrapText="1"/>
    </xf>
    <xf numFmtId="165" fontId="43" fillId="0" borderId="10" xfId="0" applyNumberFormat="1" applyFont="1" applyFill="1" applyBorder="1" applyAlignment="1">
      <alignment horizontal="center" vertical="center"/>
    </xf>
    <xf numFmtId="0" fontId="43" fillId="0" borderId="12" xfId="55" applyFont="1" applyFill="1" applyBorder="1" applyAlignment="1">
      <alignment horizontal="left" vertical="center" wrapText="1"/>
    </xf>
    <xf numFmtId="0" fontId="14" fillId="0" borderId="11" xfId="37" applyFont="1" applyFill="1" applyBorder="1" applyAlignment="1">
      <alignment horizontal="center" vertical="center" wrapText="1"/>
    </xf>
    <xf numFmtId="0" fontId="14" fillId="0" borderId="17" xfId="37" applyFont="1" applyFill="1" applyBorder="1" applyAlignment="1">
      <alignment horizontal="center" vertical="center" wrapText="1"/>
    </xf>
    <xf numFmtId="0" fontId="14" fillId="0" borderId="13" xfId="37" applyFont="1" applyFill="1" applyBorder="1" applyAlignment="1">
      <alignment horizontal="center" vertical="center" wrapText="1"/>
    </xf>
    <xf numFmtId="0" fontId="43" fillId="0" borderId="10" xfId="37" applyFont="1" applyFill="1" applyBorder="1" applyAlignment="1">
      <alignment horizontal="center" vertical="center" wrapText="1"/>
    </xf>
    <xf numFmtId="0" fontId="43" fillId="0" borderId="10" xfId="37" applyFont="1" applyFill="1" applyBorder="1" applyAlignment="1">
      <alignment horizontal="center" textRotation="90" wrapText="1"/>
    </xf>
    <xf numFmtId="0" fontId="14" fillId="0" borderId="0" xfId="280" applyFont="1" applyFill="1" applyAlignment="1">
      <alignment horizontal="left" vertical="center" wrapText="1"/>
    </xf>
    <xf numFmtId="0" fontId="35" fillId="0" borderId="0" xfId="37" applyFont="1" applyFill="1" applyBorder="1" applyAlignment="1">
      <alignment horizontal="center"/>
    </xf>
    <xf numFmtId="0" fontId="43" fillId="0" borderId="11" xfId="37" applyFont="1" applyFill="1" applyBorder="1" applyAlignment="1">
      <alignment horizontal="center" vertical="center" wrapText="1"/>
    </xf>
    <xf numFmtId="0" fontId="43" fillId="0" borderId="17" xfId="37" applyFont="1" applyFill="1" applyBorder="1" applyAlignment="1">
      <alignment horizontal="center" vertical="center" wrapText="1"/>
    </xf>
    <xf numFmtId="0" fontId="43" fillId="0" borderId="13" xfId="37" applyFont="1" applyFill="1" applyBorder="1" applyAlignment="1">
      <alignment horizontal="center" vertical="center" wrapText="1"/>
    </xf>
    <xf numFmtId="0" fontId="14" fillId="0" borderId="0" xfId="55" applyFont="1" applyFill="1" applyAlignment="1">
      <alignment horizontal="center" vertical="center"/>
    </xf>
    <xf numFmtId="0" fontId="43" fillId="0" borderId="18" xfId="37" applyFont="1" applyFill="1" applyBorder="1" applyAlignment="1">
      <alignment horizontal="center" vertical="center" wrapText="1"/>
    </xf>
    <xf numFmtId="0" fontId="43" fillId="0" borderId="28" xfId="37" applyFont="1" applyFill="1" applyBorder="1" applyAlignment="1">
      <alignment horizontal="center" vertical="center" wrapText="1"/>
    </xf>
    <xf numFmtId="0" fontId="43" fillId="0" borderId="28" xfId="0" applyFont="1" applyFill="1" applyBorder="1"/>
    <xf numFmtId="0" fontId="43" fillId="0" borderId="10" xfId="0" applyFont="1" applyFill="1" applyBorder="1" applyAlignment="1">
      <alignment horizontal="center" textRotation="90" wrapText="1"/>
    </xf>
    <xf numFmtId="0" fontId="43" fillId="0" borderId="10" xfId="0" applyFont="1" applyFill="1" applyBorder="1" applyAlignment="1"/>
    <xf numFmtId="0" fontId="43" fillId="0" borderId="18" xfId="0" applyFont="1" applyFill="1" applyBorder="1" applyAlignment="1">
      <alignment horizontal="center" textRotation="90" wrapText="1"/>
    </xf>
    <xf numFmtId="0" fontId="35" fillId="0" borderId="0" xfId="55" applyFont="1" applyFill="1" applyAlignment="1">
      <alignment horizontal="center" vertical="center"/>
    </xf>
    <xf numFmtId="0" fontId="62" fillId="0" borderId="0" xfId="55" applyFont="1" applyFill="1" applyAlignment="1">
      <alignment horizontal="center" vertical="center"/>
    </xf>
    <xf numFmtId="0" fontId="43" fillId="0" borderId="10" xfId="0" applyFont="1" applyFill="1" applyBorder="1"/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51" fillId="0" borderId="10" xfId="37" applyFont="1" applyFill="1" applyBorder="1" applyAlignment="1">
      <alignment horizontal="center" vertical="center" wrapText="1"/>
    </xf>
    <xf numFmtId="0" fontId="14" fillId="0" borderId="21" xfId="37" applyFont="1" applyFill="1" applyBorder="1" applyAlignment="1">
      <alignment horizontal="center"/>
    </xf>
    <xf numFmtId="0" fontId="52" fillId="0" borderId="0" xfId="55" applyFont="1" applyFill="1" applyAlignment="1">
      <alignment horizontal="center" vertical="center"/>
    </xf>
    <xf numFmtId="0" fontId="43" fillId="0" borderId="16" xfId="37" applyFont="1" applyFill="1" applyBorder="1" applyAlignment="1">
      <alignment horizontal="center" vertical="center" wrapText="1"/>
    </xf>
    <xf numFmtId="0" fontId="43" fillId="0" borderId="22" xfId="37" applyFont="1" applyFill="1" applyBorder="1" applyAlignment="1">
      <alignment horizontal="center" vertical="center" wrapText="1"/>
    </xf>
    <xf numFmtId="0" fontId="43" fillId="0" borderId="14" xfId="37" applyFont="1" applyFill="1" applyBorder="1" applyAlignment="1">
      <alignment horizontal="center" vertical="center" wrapText="1"/>
    </xf>
    <xf numFmtId="0" fontId="43" fillId="0" borderId="20" xfId="37" applyFont="1" applyFill="1" applyBorder="1" applyAlignment="1">
      <alignment horizontal="center" vertical="center" wrapText="1"/>
    </xf>
    <xf numFmtId="0" fontId="43" fillId="0" borderId="23" xfId="37" applyFont="1" applyFill="1" applyBorder="1" applyAlignment="1">
      <alignment horizontal="center" vertical="center" wrapText="1"/>
    </xf>
    <xf numFmtId="0" fontId="43" fillId="0" borderId="15" xfId="37" applyFont="1" applyFill="1" applyBorder="1" applyAlignment="1">
      <alignment horizontal="center" vertical="center" wrapText="1"/>
    </xf>
    <xf numFmtId="0" fontId="43" fillId="0" borderId="0" xfId="37" applyFont="1" applyFill="1" applyBorder="1" applyAlignment="1">
      <alignment horizontal="center" vertical="center" wrapText="1"/>
    </xf>
    <xf numFmtId="0" fontId="43" fillId="0" borderId="12" xfId="37" applyFont="1" applyFill="1" applyBorder="1" applyAlignment="1">
      <alignment horizontal="center" vertical="center" wrapText="1"/>
    </xf>
    <xf numFmtId="0" fontId="43" fillId="0" borderId="10" xfId="45" applyFont="1" applyFill="1" applyBorder="1" applyAlignment="1">
      <alignment horizontal="center" vertical="center"/>
    </xf>
    <xf numFmtId="0" fontId="43" fillId="0" borderId="11" xfId="45" applyFont="1" applyFill="1" applyBorder="1" applyAlignment="1">
      <alignment horizontal="center" vertical="center" wrapText="1"/>
    </xf>
    <xf numFmtId="0" fontId="43" fillId="0" borderId="17" xfId="45" applyFont="1" applyFill="1" applyBorder="1" applyAlignment="1">
      <alignment horizontal="center" vertical="center" wrapText="1"/>
    </xf>
    <xf numFmtId="0" fontId="43" fillId="0" borderId="13" xfId="45" applyFont="1" applyFill="1" applyBorder="1" applyAlignment="1">
      <alignment horizontal="center" vertical="center" wrapText="1"/>
    </xf>
    <xf numFmtId="0" fontId="43" fillId="0" borderId="10" xfId="45" applyFont="1" applyFill="1" applyBorder="1" applyAlignment="1">
      <alignment horizontal="center" vertical="center" wrapText="1"/>
    </xf>
    <xf numFmtId="0" fontId="14" fillId="0" borderId="0" xfId="46" applyFont="1" applyFill="1" applyBorder="1" applyAlignment="1">
      <alignment horizontal="center"/>
    </xf>
    <xf numFmtId="0" fontId="51" fillId="0" borderId="12" xfId="37" applyFont="1" applyFill="1" applyBorder="1" applyAlignment="1">
      <alignment horizontal="left" vertical="center" wrapText="1"/>
    </xf>
    <xf numFmtId="0" fontId="51" fillId="0" borderId="24" xfId="37" applyFont="1" applyFill="1" applyBorder="1" applyAlignment="1">
      <alignment horizontal="left" vertical="center" wrapText="1"/>
    </xf>
    <xf numFmtId="0" fontId="51" fillId="0" borderId="18" xfId="37" applyFont="1" applyFill="1" applyBorder="1" applyAlignment="1">
      <alignment horizontal="left" vertical="center" wrapText="1"/>
    </xf>
    <xf numFmtId="0" fontId="43" fillId="0" borderId="24" xfId="37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 wrapText="1"/>
    </xf>
    <xf numFmtId="0" fontId="61" fillId="0" borderId="10" xfId="45" applyFont="1" applyFill="1" applyBorder="1" applyAlignment="1">
      <alignment horizontal="center" vertical="center"/>
    </xf>
    <xf numFmtId="0" fontId="14" fillId="0" borderId="21" xfId="46" applyFont="1" applyFill="1" applyBorder="1" applyAlignment="1">
      <alignment horizontal="center" wrapText="1"/>
    </xf>
    <xf numFmtId="0" fontId="43" fillId="0" borderId="21" xfId="37" applyFont="1" applyFill="1" applyBorder="1" applyAlignment="1">
      <alignment horizontal="center" vertical="center" wrapText="1"/>
    </xf>
    <xf numFmtId="0" fontId="43" fillId="0" borderId="19" xfId="37" applyFont="1" applyFill="1" applyBorder="1" applyAlignment="1">
      <alignment horizontal="center" vertical="center" wrapText="1"/>
    </xf>
    <xf numFmtId="0" fontId="43" fillId="0" borderId="12" xfId="45" applyFont="1" applyFill="1" applyBorder="1" applyAlignment="1">
      <alignment horizontal="center" vertical="center" wrapText="1"/>
    </xf>
    <xf numFmtId="0" fontId="43" fillId="0" borderId="24" xfId="45" applyFont="1" applyFill="1" applyBorder="1" applyAlignment="1">
      <alignment horizontal="center" vertical="center" wrapText="1"/>
    </xf>
    <xf numFmtId="0" fontId="43" fillId="0" borderId="18" xfId="45" applyFont="1" applyFill="1" applyBorder="1" applyAlignment="1">
      <alignment horizontal="center" vertical="center" wrapText="1"/>
    </xf>
    <xf numFmtId="0" fontId="43" fillId="0" borderId="16" xfId="45" applyFont="1" applyFill="1" applyBorder="1" applyAlignment="1">
      <alignment horizontal="center" vertical="center" wrapText="1"/>
    </xf>
    <xf numFmtId="0" fontId="43" fillId="0" borderId="15" xfId="45" applyFont="1" applyFill="1" applyBorder="1" applyAlignment="1">
      <alignment horizontal="center" vertical="center" wrapText="1"/>
    </xf>
    <xf numFmtId="0" fontId="43" fillId="0" borderId="20" xfId="45" applyFont="1" applyFill="1" applyBorder="1" applyAlignment="1">
      <alignment horizontal="center" vertical="center" wrapText="1"/>
    </xf>
    <xf numFmtId="0" fontId="43" fillId="0" borderId="14" xfId="45" applyFont="1" applyFill="1" applyBorder="1" applyAlignment="1">
      <alignment horizontal="center" vertical="center" wrapText="1"/>
    </xf>
    <xf numFmtId="0" fontId="43" fillId="0" borderId="21" xfId="45" applyFont="1" applyFill="1" applyBorder="1" applyAlignment="1">
      <alignment horizontal="center" vertical="center" wrapText="1"/>
    </xf>
    <xf numFmtId="0" fontId="43" fillId="0" borderId="19" xfId="45" applyFont="1" applyFill="1" applyBorder="1" applyAlignment="1">
      <alignment horizontal="center" vertical="center" wrapText="1"/>
    </xf>
    <xf numFmtId="0" fontId="43" fillId="0" borderId="22" xfId="45" applyFont="1" applyFill="1" applyBorder="1" applyAlignment="1">
      <alignment horizontal="center" vertical="center" wrapText="1"/>
    </xf>
    <xf numFmtId="0" fontId="43" fillId="0" borderId="0" xfId="45" applyFont="1" applyFill="1" applyBorder="1" applyAlignment="1">
      <alignment horizontal="center" vertical="center" wrapText="1"/>
    </xf>
    <xf numFmtId="0" fontId="43" fillId="0" borderId="23" xfId="45" applyFont="1" applyFill="1" applyBorder="1" applyAlignment="1">
      <alignment horizontal="center" vertical="center" wrapText="1"/>
    </xf>
    <xf numFmtId="0" fontId="43" fillId="0" borderId="15" xfId="37" applyFont="1" applyFill="1" applyBorder="1" applyAlignment="1">
      <alignment horizontal="left" wrapText="1"/>
    </xf>
    <xf numFmtId="0" fontId="43" fillId="0" borderId="12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43" fillId="0" borderId="12" xfId="37" applyFont="1" applyFill="1" applyBorder="1" applyAlignment="1">
      <alignment horizontal="left" vertical="center" wrapText="1"/>
    </xf>
    <xf numFmtId="0" fontId="43" fillId="0" borderId="24" xfId="37" applyFont="1" applyFill="1" applyBorder="1" applyAlignment="1">
      <alignment horizontal="left" vertical="center" wrapText="1"/>
    </xf>
    <xf numFmtId="0" fontId="43" fillId="0" borderId="18" xfId="37" applyFont="1" applyFill="1" applyBorder="1" applyAlignment="1">
      <alignment horizontal="left" vertical="center" wrapText="1"/>
    </xf>
    <xf numFmtId="0" fontId="14" fillId="0" borderId="15" xfId="37" applyFont="1" applyFill="1" applyBorder="1" applyAlignment="1">
      <alignment horizontal="left" wrapText="1"/>
    </xf>
    <xf numFmtId="0" fontId="52" fillId="0" borderId="0" xfId="55" applyFont="1" applyFill="1" applyAlignment="1">
      <alignment horizontal="center" vertical="center" wrapText="1"/>
    </xf>
    <xf numFmtId="0" fontId="14" fillId="0" borderId="0" xfId="55" applyFont="1" applyFill="1" applyBorder="1" applyAlignment="1">
      <alignment horizontal="center" vertical="center" wrapText="1"/>
    </xf>
    <xf numFmtId="0" fontId="43" fillId="0" borderId="10" xfId="55" applyFont="1" applyFill="1" applyBorder="1" applyAlignment="1">
      <alignment horizontal="center" vertical="center" wrapText="1"/>
    </xf>
    <xf numFmtId="0" fontId="35" fillId="0" borderId="21" xfId="55" applyFont="1" applyFill="1" applyBorder="1" applyAlignment="1">
      <alignment horizontal="center" vertical="center"/>
    </xf>
    <xf numFmtId="0" fontId="43" fillId="0" borderId="12" xfId="624" applyFont="1" applyFill="1" applyBorder="1" applyAlignment="1">
      <alignment horizontal="center" textRotation="90" wrapText="1"/>
    </xf>
    <xf numFmtId="0" fontId="43" fillId="0" borderId="18" xfId="624" applyFont="1" applyFill="1" applyBorder="1" applyAlignment="1">
      <alignment horizontal="center" textRotation="90" wrapText="1"/>
    </xf>
    <xf numFmtId="0" fontId="43" fillId="0" borderId="10" xfId="624" applyFont="1" applyFill="1" applyBorder="1" applyAlignment="1">
      <alignment horizontal="center" textRotation="90" wrapText="1"/>
    </xf>
    <xf numFmtId="0" fontId="43" fillId="0" borderId="10" xfId="55" applyFont="1" applyFill="1" applyBorder="1" applyAlignment="1">
      <alignment horizontal="center" textRotation="90" wrapText="1"/>
    </xf>
    <xf numFmtId="2" fontId="43" fillId="0" borderId="10" xfId="624" applyNumberFormat="1" applyFont="1" applyFill="1" applyBorder="1" applyAlignment="1">
      <alignment horizontal="center" textRotation="90" wrapText="1"/>
    </xf>
    <xf numFmtId="0" fontId="43" fillId="0" borderId="12" xfId="55" applyFont="1" applyFill="1" applyBorder="1" applyAlignment="1">
      <alignment horizontal="center" vertical="center" wrapText="1"/>
    </xf>
    <xf numFmtId="0" fontId="43" fillId="0" borderId="24" xfId="55" applyFont="1" applyFill="1" applyBorder="1" applyAlignment="1">
      <alignment horizontal="center" vertical="center" wrapText="1"/>
    </xf>
    <xf numFmtId="0" fontId="43" fillId="0" borderId="18" xfId="55" applyFont="1" applyFill="1" applyBorder="1" applyAlignment="1">
      <alignment horizontal="center" vertical="center" wrapText="1"/>
    </xf>
    <xf numFmtId="0" fontId="43" fillId="0" borderId="10" xfId="624" applyFont="1" applyFill="1" applyBorder="1" applyAlignment="1">
      <alignment horizontal="left" textRotation="90" wrapText="1"/>
    </xf>
    <xf numFmtId="0" fontId="43" fillId="0" borderId="25" xfId="0" applyFont="1" applyFill="1" applyBorder="1" applyAlignment="1">
      <alignment horizontal="center" textRotation="90" wrapText="1"/>
    </xf>
    <xf numFmtId="0" fontId="43" fillId="0" borderId="26" xfId="0" applyFont="1" applyFill="1" applyBorder="1" applyAlignment="1">
      <alignment horizontal="center" textRotation="90" wrapText="1"/>
    </xf>
    <xf numFmtId="0" fontId="43" fillId="0" borderId="27" xfId="0" applyFont="1" applyFill="1" applyBorder="1" applyAlignment="1">
      <alignment textRotation="90"/>
    </xf>
    <xf numFmtId="1" fontId="43" fillId="0" borderId="10" xfId="624" applyNumberFormat="1" applyFont="1" applyFill="1" applyBorder="1" applyAlignment="1">
      <alignment horizontal="center" textRotation="90" wrapText="1"/>
    </xf>
    <xf numFmtId="0" fontId="14" fillId="0" borderId="15" xfId="280" applyFont="1" applyFill="1" applyBorder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52" fillId="0" borderId="0" xfId="55" applyFont="1" applyAlignment="1">
      <alignment horizontal="center" vertical="center"/>
    </xf>
    <xf numFmtId="0" fontId="14" fillId="0" borderId="10" xfId="36" applyFont="1" applyBorder="1" applyAlignment="1">
      <alignment horizontal="center" vertical="center" wrapText="1"/>
    </xf>
    <xf numFmtId="0" fontId="14" fillId="24" borderId="10" xfId="55" applyFont="1" applyFill="1" applyBorder="1" applyAlignment="1">
      <alignment horizontal="center" vertical="center" wrapText="1"/>
    </xf>
    <xf numFmtId="0" fontId="14" fillId="0" borderId="0" xfId="36" applyFont="1" applyAlignment="1">
      <alignment horizontal="center" vertical="center" wrapText="1"/>
    </xf>
    <xf numFmtId="0" fontId="57" fillId="0" borderId="12" xfId="55" applyFont="1" applyFill="1" applyBorder="1" applyAlignment="1">
      <alignment horizontal="center" vertical="center" wrapText="1"/>
    </xf>
    <xf numFmtId="0" fontId="57" fillId="0" borderId="24" xfId="55" applyFont="1" applyFill="1" applyBorder="1" applyAlignment="1">
      <alignment horizontal="center" vertical="center" wrapText="1"/>
    </xf>
    <xf numFmtId="0" fontId="57" fillId="0" borderId="18" xfId="55" applyFont="1" applyFill="1" applyBorder="1" applyAlignment="1">
      <alignment horizontal="center" vertical="center" wrapText="1"/>
    </xf>
    <xf numFmtId="0" fontId="52" fillId="0" borderId="0" xfId="55" applyFont="1" applyAlignment="1">
      <alignment horizontal="center" vertical="center" wrapText="1"/>
    </xf>
    <xf numFmtId="0" fontId="43" fillId="0" borderId="0" xfId="57" applyNumberFormat="1" applyFont="1" applyFill="1" applyAlignment="1">
      <alignment horizontal="left" vertical="top" wrapText="1"/>
    </xf>
    <xf numFmtId="0" fontId="49" fillId="0" borderId="10" xfId="57" applyFont="1" applyFill="1" applyBorder="1" applyAlignment="1">
      <alignment horizontal="center" vertical="center" wrapText="1"/>
    </xf>
    <xf numFmtId="0" fontId="43" fillId="0" borderId="10" xfId="57" applyFont="1" applyFill="1" applyBorder="1" applyAlignment="1">
      <alignment horizontal="center" vertical="center" wrapText="1"/>
    </xf>
    <xf numFmtId="0" fontId="14" fillId="0" borderId="10" xfId="57" applyFont="1" applyFill="1" applyBorder="1" applyAlignment="1">
      <alignment horizontal="left" vertical="center" wrapText="1"/>
    </xf>
    <xf numFmtId="49" fontId="43" fillId="0" borderId="0" xfId="57" applyNumberFormat="1" applyFont="1" applyFill="1" applyAlignment="1">
      <alignment horizontal="left" vertical="center"/>
    </xf>
    <xf numFmtId="49" fontId="48" fillId="0" borderId="10" xfId="57" applyNumberFormat="1" applyFont="1" applyFill="1" applyBorder="1" applyAlignment="1">
      <alignment horizontal="center" vertical="center"/>
    </xf>
    <xf numFmtId="0" fontId="46" fillId="0" borderId="10" xfId="57" applyFont="1" applyFill="1" applyBorder="1" applyAlignment="1">
      <alignment horizontal="center" vertical="center" wrapText="1"/>
    </xf>
    <xf numFmtId="49" fontId="44" fillId="0" borderId="10" xfId="57" applyNumberFormat="1" applyFont="1" applyFill="1" applyBorder="1" applyAlignment="1">
      <alignment horizontal="center" vertical="center" wrapText="1"/>
    </xf>
    <xf numFmtId="0" fontId="14" fillId="0" borderId="0" xfId="57" applyFont="1" applyFill="1" applyBorder="1" applyAlignment="1">
      <alignment horizontal="left" vertical="center" wrapText="1"/>
    </xf>
    <xf numFmtId="0" fontId="46" fillId="0" borderId="0" xfId="57" applyFont="1" applyFill="1" applyAlignment="1">
      <alignment horizontal="center" vertical="center" wrapText="1"/>
    </xf>
    <xf numFmtId="49" fontId="43" fillId="0" borderId="0" xfId="57" applyNumberFormat="1" applyFont="1" applyFill="1" applyAlignment="1">
      <alignment horizontal="left" vertical="center" wrapText="1"/>
    </xf>
    <xf numFmtId="0" fontId="54" fillId="0" borderId="0" xfId="57" applyFont="1" applyFill="1" applyAlignment="1">
      <alignment horizontal="center" vertical="center" wrapText="1"/>
    </xf>
    <xf numFmtId="0" fontId="54" fillId="0" borderId="0" xfId="57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52" fillId="0" borderId="0" xfId="0" applyFont="1" applyFill="1" applyAlignment="1">
      <alignment horizontal="center" vertical="top"/>
    </xf>
  </cellXfs>
  <cellStyles count="479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1666"/>
    <cellStyle name="Обычный 11 2" xfId="2707"/>
    <cellStyle name="Обычный 11 3" xfId="4271"/>
    <cellStyle name="Обычный 12" xfId="2709"/>
    <cellStyle name="Обычный 12 2" xfId="48"/>
    <cellStyle name="Обычный 12 3" xfId="4272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803"/>
    <cellStyle name="Обычный 6 10 2 2" xfId="2365"/>
    <cellStyle name="Обычный 6 10 2 3" xfId="3929"/>
    <cellStyle name="Обычный 6 10 3" xfId="1324"/>
    <cellStyle name="Обычный 6 10 3 2" xfId="2889"/>
    <cellStyle name="Обычный 6 10 3 3" xfId="4451"/>
    <cellStyle name="Обычный 6 10 4" xfId="1845"/>
    <cellStyle name="Обычный 6 10 5" xfId="3409"/>
    <cellStyle name="Обычный 6 11" xfId="452"/>
    <cellStyle name="Обычный 6 11 2" xfId="974"/>
    <cellStyle name="Обычный 6 11 2 2" xfId="2536"/>
    <cellStyle name="Обычный 6 11 2 3" xfId="4100"/>
    <cellStyle name="Обычный 6 11 3" xfId="1495"/>
    <cellStyle name="Обычный 6 11 3 2" xfId="3060"/>
    <cellStyle name="Обычный 6 11 3 3" xfId="4622"/>
    <cellStyle name="Обычный 6 11 4" xfId="2016"/>
    <cellStyle name="Обычный 6 11 5" xfId="3580"/>
    <cellStyle name="Обычный 6 12" xfId="625"/>
    <cellStyle name="Обычный 6 12 2" xfId="2187"/>
    <cellStyle name="Обычный 6 12 3" xfId="3751"/>
    <cellStyle name="Обычный 6 13" xfId="1146"/>
    <cellStyle name="Обычный 6 13 2" xfId="2711"/>
    <cellStyle name="Обычный 6 13 3" xfId="4273"/>
    <cellStyle name="Обычный 6 14" xfId="1667"/>
    <cellStyle name="Обычный 6 15" xfId="3231"/>
    <cellStyle name="Обычный 6 2" xfId="53"/>
    <cellStyle name="Обычный 6 2 10" xfId="111"/>
    <cellStyle name="Обычный 6 2 10 2" xfId="635"/>
    <cellStyle name="Обычный 6 2 10 2 2" xfId="2197"/>
    <cellStyle name="Обычный 6 2 10 2 3" xfId="3761"/>
    <cellStyle name="Обычный 6 2 10 3" xfId="1156"/>
    <cellStyle name="Обычный 6 2 10 3 2" xfId="2721"/>
    <cellStyle name="Обычный 6 2 10 3 3" xfId="4283"/>
    <cellStyle name="Обычный 6 2 10 4" xfId="1677"/>
    <cellStyle name="Обычный 6 2 10 5" xfId="3241"/>
    <cellStyle name="Обычный 6 2 11" xfId="284"/>
    <cellStyle name="Обычный 6 2 11 2" xfId="806"/>
    <cellStyle name="Обычный 6 2 11 2 2" xfId="2368"/>
    <cellStyle name="Обычный 6 2 11 2 3" xfId="3932"/>
    <cellStyle name="Обычный 6 2 11 3" xfId="1327"/>
    <cellStyle name="Обычный 6 2 11 3 2" xfId="2892"/>
    <cellStyle name="Обычный 6 2 11 3 3" xfId="4454"/>
    <cellStyle name="Обычный 6 2 11 4" xfId="1848"/>
    <cellStyle name="Обычный 6 2 11 5" xfId="3412"/>
    <cellStyle name="Обычный 6 2 12" xfId="455"/>
    <cellStyle name="Обычный 6 2 12 2" xfId="977"/>
    <cellStyle name="Обычный 6 2 12 2 2" xfId="2539"/>
    <cellStyle name="Обычный 6 2 12 2 3" xfId="4103"/>
    <cellStyle name="Обычный 6 2 12 3" xfId="1498"/>
    <cellStyle name="Обычный 6 2 12 3 2" xfId="3063"/>
    <cellStyle name="Обычный 6 2 12 3 3" xfId="4625"/>
    <cellStyle name="Обычный 6 2 12 4" xfId="2019"/>
    <cellStyle name="Обычный 6 2 12 5" xfId="3583"/>
    <cellStyle name="Обычный 6 2 13" xfId="628"/>
    <cellStyle name="Обычный 6 2 13 2" xfId="2190"/>
    <cellStyle name="Обычный 6 2 13 3" xfId="3754"/>
    <cellStyle name="Обычный 6 2 14" xfId="1149"/>
    <cellStyle name="Обычный 6 2 14 2" xfId="2714"/>
    <cellStyle name="Обычный 6 2 14 3" xfId="4276"/>
    <cellStyle name="Обычный 6 2 15" xfId="1670"/>
    <cellStyle name="Обычный 6 2 16" xfId="3234"/>
    <cellStyle name="Обычный 6 2 2" xfId="54"/>
    <cellStyle name="Обычный 6 2 2 10" xfId="285"/>
    <cellStyle name="Обычный 6 2 2 10 2" xfId="807"/>
    <cellStyle name="Обычный 6 2 2 10 2 2" xfId="2369"/>
    <cellStyle name="Обычный 6 2 2 10 2 3" xfId="3933"/>
    <cellStyle name="Обычный 6 2 2 10 3" xfId="1328"/>
    <cellStyle name="Обычный 6 2 2 10 3 2" xfId="2893"/>
    <cellStyle name="Обычный 6 2 2 10 3 3" xfId="4455"/>
    <cellStyle name="Обычный 6 2 2 10 4" xfId="1849"/>
    <cellStyle name="Обычный 6 2 2 10 5" xfId="3413"/>
    <cellStyle name="Обычный 6 2 2 11" xfId="456"/>
    <cellStyle name="Обычный 6 2 2 11 2" xfId="978"/>
    <cellStyle name="Обычный 6 2 2 11 2 2" xfId="2540"/>
    <cellStyle name="Обычный 6 2 2 11 2 3" xfId="4104"/>
    <cellStyle name="Обычный 6 2 2 11 3" xfId="1499"/>
    <cellStyle name="Обычный 6 2 2 11 3 2" xfId="3064"/>
    <cellStyle name="Обычный 6 2 2 11 3 3" xfId="4626"/>
    <cellStyle name="Обычный 6 2 2 11 4" xfId="2020"/>
    <cellStyle name="Обычный 6 2 2 11 5" xfId="3584"/>
    <cellStyle name="Обычный 6 2 2 12" xfId="629"/>
    <cellStyle name="Обычный 6 2 2 12 2" xfId="2191"/>
    <cellStyle name="Обычный 6 2 2 12 3" xfId="3755"/>
    <cellStyle name="Обычный 6 2 2 13" xfId="1150"/>
    <cellStyle name="Обычный 6 2 2 13 2" xfId="2715"/>
    <cellStyle name="Обычный 6 2 2 13 3" xfId="4277"/>
    <cellStyle name="Обычный 6 2 2 14" xfId="1671"/>
    <cellStyle name="Обычный 6 2 2 15" xfId="3235"/>
    <cellStyle name="Обычный 6 2 2 2" xfId="118"/>
    <cellStyle name="Обычный 6 2 2 2 10" xfId="1683"/>
    <cellStyle name="Обычный 6 2 2 2 11" xfId="3247"/>
    <cellStyle name="Обычный 6 2 2 2 2" xfId="135"/>
    <cellStyle name="Обычный 6 2 2 2 2 10" xfId="3264"/>
    <cellStyle name="Обычный 6 2 2 2 2 2" xfId="139"/>
    <cellStyle name="Обычный 6 2 2 2 2 2 2" xfId="140"/>
    <cellStyle name="Обычный 6 2 2 2 2 2 2 2" xfId="312"/>
    <cellStyle name="Обычный 6 2 2 2 2 2 2 2 2" xfId="834"/>
    <cellStyle name="Обычный 6 2 2 2 2 2 2 2 2 2" xfId="2396"/>
    <cellStyle name="Обычный 6 2 2 2 2 2 2 2 2 3" xfId="3960"/>
    <cellStyle name="Обычный 6 2 2 2 2 2 2 2 3" xfId="1355"/>
    <cellStyle name="Обычный 6 2 2 2 2 2 2 2 3 2" xfId="2920"/>
    <cellStyle name="Обычный 6 2 2 2 2 2 2 2 3 3" xfId="4482"/>
    <cellStyle name="Обычный 6 2 2 2 2 2 2 2 4" xfId="1876"/>
    <cellStyle name="Обычный 6 2 2 2 2 2 2 2 5" xfId="3440"/>
    <cellStyle name="Обычный 6 2 2 2 2 2 2 3" xfId="483"/>
    <cellStyle name="Обычный 6 2 2 2 2 2 2 3 2" xfId="1005"/>
    <cellStyle name="Обычный 6 2 2 2 2 2 2 3 2 2" xfId="2567"/>
    <cellStyle name="Обычный 6 2 2 2 2 2 2 3 2 3" xfId="4131"/>
    <cellStyle name="Обычный 6 2 2 2 2 2 2 3 3" xfId="1526"/>
    <cellStyle name="Обычный 6 2 2 2 2 2 2 3 3 2" xfId="3091"/>
    <cellStyle name="Обычный 6 2 2 2 2 2 2 3 3 3" xfId="4653"/>
    <cellStyle name="Обычный 6 2 2 2 2 2 2 3 4" xfId="2047"/>
    <cellStyle name="Обычный 6 2 2 2 2 2 2 3 5" xfId="3611"/>
    <cellStyle name="Обычный 6 2 2 2 2 2 2 4" xfId="663"/>
    <cellStyle name="Обычный 6 2 2 2 2 2 2 4 2" xfId="2225"/>
    <cellStyle name="Обычный 6 2 2 2 2 2 2 4 3" xfId="3789"/>
    <cellStyle name="Обычный 6 2 2 2 2 2 2 5" xfId="1184"/>
    <cellStyle name="Обычный 6 2 2 2 2 2 2 5 2" xfId="2749"/>
    <cellStyle name="Обычный 6 2 2 2 2 2 2 5 3" xfId="4311"/>
    <cellStyle name="Обычный 6 2 2 2 2 2 2 6" xfId="1705"/>
    <cellStyle name="Обычный 6 2 2 2 2 2 2 7" xfId="3269"/>
    <cellStyle name="Обычный 6 2 2 2 2 2 3" xfId="141"/>
    <cellStyle name="Обычный 6 2 2 2 2 2 3 2" xfId="313"/>
    <cellStyle name="Обычный 6 2 2 2 2 2 3 2 2" xfId="835"/>
    <cellStyle name="Обычный 6 2 2 2 2 2 3 2 2 2" xfId="2397"/>
    <cellStyle name="Обычный 6 2 2 2 2 2 3 2 2 3" xfId="3961"/>
    <cellStyle name="Обычный 6 2 2 2 2 2 3 2 3" xfId="1356"/>
    <cellStyle name="Обычный 6 2 2 2 2 2 3 2 3 2" xfId="2921"/>
    <cellStyle name="Обычный 6 2 2 2 2 2 3 2 3 3" xfId="4483"/>
    <cellStyle name="Обычный 6 2 2 2 2 2 3 2 4" xfId="1877"/>
    <cellStyle name="Обычный 6 2 2 2 2 2 3 2 5" xfId="3441"/>
    <cellStyle name="Обычный 6 2 2 2 2 2 3 3" xfId="484"/>
    <cellStyle name="Обычный 6 2 2 2 2 2 3 3 2" xfId="1006"/>
    <cellStyle name="Обычный 6 2 2 2 2 2 3 3 2 2" xfId="2568"/>
    <cellStyle name="Обычный 6 2 2 2 2 2 3 3 2 3" xfId="4132"/>
    <cellStyle name="Обычный 6 2 2 2 2 2 3 3 3" xfId="1527"/>
    <cellStyle name="Обычный 6 2 2 2 2 2 3 3 3 2" xfId="3092"/>
    <cellStyle name="Обычный 6 2 2 2 2 2 3 3 3 3" xfId="4654"/>
    <cellStyle name="Обычный 6 2 2 2 2 2 3 3 4" xfId="2048"/>
    <cellStyle name="Обычный 6 2 2 2 2 2 3 3 5" xfId="3612"/>
    <cellStyle name="Обычный 6 2 2 2 2 2 3 4" xfId="664"/>
    <cellStyle name="Обычный 6 2 2 2 2 2 3 4 2" xfId="2226"/>
    <cellStyle name="Обычный 6 2 2 2 2 2 3 4 3" xfId="3790"/>
    <cellStyle name="Обычный 6 2 2 2 2 2 3 5" xfId="1185"/>
    <cellStyle name="Обычный 6 2 2 2 2 2 3 5 2" xfId="2750"/>
    <cellStyle name="Обычный 6 2 2 2 2 2 3 5 3" xfId="4312"/>
    <cellStyle name="Обычный 6 2 2 2 2 2 3 6" xfId="1706"/>
    <cellStyle name="Обычный 6 2 2 2 2 2 3 7" xfId="3270"/>
    <cellStyle name="Обычный 6 2 2 2 2 2 4" xfId="311"/>
    <cellStyle name="Обычный 6 2 2 2 2 2 4 2" xfId="833"/>
    <cellStyle name="Обычный 6 2 2 2 2 2 4 2 2" xfId="2395"/>
    <cellStyle name="Обычный 6 2 2 2 2 2 4 2 3" xfId="3959"/>
    <cellStyle name="Обычный 6 2 2 2 2 2 4 3" xfId="1354"/>
    <cellStyle name="Обычный 6 2 2 2 2 2 4 3 2" xfId="2919"/>
    <cellStyle name="Обычный 6 2 2 2 2 2 4 3 3" xfId="4481"/>
    <cellStyle name="Обычный 6 2 2 2 2 2 4 4" xfId="1875"/>
    <cellStyle name="Обычный 6 2 2 2 2 2 4 5" xfId="3439"/>
    <cellStyle name="Обычный 6 2 2 2 2 2 5" xfId="482"/>
    <cellStyle name="Обычный 6 2 2 2 2 2 5 2" xfId="1004"/>
    <cellStyle name="Обычный 6 2 2 2 2 2 5 2 2" xfId="2566"/>
    <cellStyle name="Обычный 6 2 2 2 2 2 5 2 3" xfId="4130"/>
    <cellStyle name="Обычный 6 2 2 2 2 2 5 3" xfId="1525"/>
    <cellStyle name="Обычный 6 2 2 2 2 2 5 3 2" xfId="3090"/>
    <cellStyle name="Обычный 6 2 2 2 2 2 5 3 3" xfId="4652"/>
    <cellStyle name="Обычный 6 2 2 2 2 2 5 4" xfId="2046"/>
    <cellStyle name="Обычный 6 2 2 2 2 2 5 5" xfId="3610"/>
    <cellStyle name="Обычный 6 2 2 2 2 2 6" xfId="662"/>
    <cellStyle name="Обычный 6 2 2 2 2 2 6 2" xfId="2224"/>
    <cellStyle name="Обычный 6 2 2 2 2 2 6 3" xfId="3788"/>
    <cellStyle name="Обычный 6 2 2 2 2 2 7" xfId="1183"/>
    <cellStyle name="Обычный 6 2 2 2 2 2 7 2" xfId="2748"/>
    <cellStyle name="Обычный 6 2 2 2 2 2 7 3" xfId="4310"/>
    <cellStyle name="Обычный 6 2 2 2 2 2 8" xfId="1704"/>
    <cellStyle name="Обычный 6 2 2 2 2 2 9" xfId="3268"/>
    <cellStyle name="Обычный 6 2 2 2 2 3" xfId="142"/>
    <cellStyle name="Обычный 6 2 2 2 2 3 2" xfId="314"/>
    <cellStyle name="Обычный 6 2 2 2 2 3 2 2" xfId="836"/>
    <cellStyle name="Обычный 6 2 2 2 2 3 2 2 2" xfId="2398"/>
    <cellStyle name="Обычный 6 2 2 2 2 3 2 2 3" xfId="3962"/>
    <cellStyle name="Обычный 6 2 2 2 2 3 2 3" xfId="1357"/>
    <cellStyle name="Обычный 6 2 2 2 2 3 2 3 2" xfId="2922"/>
    <cellStyle name="Обычный 6 2 2 2 2 3 2 3 3" xfId="4484"/>
    <cellStyle name="Обычный 6 2 2 2 2 3 2 4" xfId="1878"/>
    <cellStyle name="Обычный 6 2 2 2 2 3 2 5" xfId="3442"/>
    <cellStyle name="Обычный 6 2 2 2 2 3 3" xfId="485"/>
    <cellStyle name="Обычный 6 2 2 2 2 3 3 2" xfId="1007"/>
    <cellStyle name="Обычный 6 2 2 2 2 3 3 2 2" xfId="2569"/>
    <cellStyle name="Обычный 6 2 2 2 2 3 3 2 3" xfId="4133"/>
    <cellStyle name="Обычный 6 2 2 2 2 3 3 3" xfId="1528"/>
    <cellStyle name="Обычный 6 2 2 2 2 3 3 3 2" xfId="3093"/>
    <cellStyle name="Обычный 6 2 2 2 2 3 3 3 3" xfId="4655"/>
    <cellStyle name="Обычный 6 2 2 2 2 3 3 4" xfId="2049"/>
    <cellStyle name="Обычный 6 2 2 2 2 3 3 5" xfId="3613"/>
    <cellStyle name="Обычный 6 2 2 2 2 3 4" xfId="665"/>
    <cellStyle name="Обычный 6 2 2 2 2 3 4 2" xfId="2227"/>
    <cellStyle name="Обычный 6 2 2 2 2 3 4 3" xfId="3791"/>
    <cellStyle name="Обычный 6 2 2 2 2 3 5" xfId="1186"/>
    <cellStyle name="Обычный 6 2 2 2 2 3 5 2" xfId="2751"/>
    <cellStyle name="Обычный 6 2 2 2 2 3 5 3" xfId="4313"/>
    <cellStyle name="Обычный 6 2 2 2 2 3 6" xfId="1707"/>
    <cellStyle name="Обычный 6 2 2 2 2 3 7" xfId="3271"/>
    <cellStyle name="Обычный 6 2 2 2 2 4" xfId="143"/>
    <cellStyle name="Обычный 6 2 2 2 2 4 2" xfId="315"/>
    <cellStyle name="Обычный 6 2 2 2 2 4 2 2" xfId="837"/>
    <cellStyle name="Обычный 6 2 2 2 2 4 2 2 2" xfId="2399"/>
    <cellStyle name="Обычный 6 2 2 2 2 4 2 2 3" xfId="3963"/>
    <cellStyle name="Обычный 6 2 2 2 2 4 2 3" xfId="1358"/>
    <cellStyle name="Обычный 6 2 2 2 2 4 2 3 2" xfId="2923"/>
    <cellStyle name="Обычный 6 2 2 2 2 4 2 3 3" xfId="4485"/>
    <cellStyle name="Обычный 6 2 2 2 2 4 2 4" xfId="1879"/>
    <cellStyle name="Обычный 6 2 2 2 2 4 2 5" xfId="3443"/>
    <cellStyle name="Обычный 6 2 2 2 2 4 3" xfId="486"/>
    <cellStyle name="Обычный 6 2 2 2 2 4 3 2" xfId="1008"/>
    <cellStyle name="Обычный 6 2 2 2 2 4 3 2 2" xfId="2570"/>
    <cellStyle name="Обычный 6 2 2 2 2 4 3 2 3" xfId="4134"/>
    <cellStyle name="Обычный 6 2 2 2 2 4 3 3" xfId="1529"/>
    <cellStyle name="Обычный 6 2 2 2 2 4 3 3 2" xfId="3094"/>
    <cellStyle name="Обычный 6 2 2 2 2 4 3 3 3" xfId="4656"/>
    <cellStyle name="Обычный 6 2 2 2 2 4 3 4" xfId="2050"/>
    <cellStyle name="Обычный 6 2 2 2 2 4 3 5" xfId="3614"/>
    <cellStyle name="Обычный 6 2 2 2 2 4 4" xfId="666"/>
    <cellStyle name="Обычный 6 2 2 2 2 4 4 2" xfId="2228"/>
    <cellStyle name="Обычный 6 2 2 2 2 4 4 3" xfId="3792"/>
    <cellStyle name="Обычный 6 2 2 2 2 4 5" xfId="1187"/>
    <cellStyle name="Обычный 6 2 2 2 2 4 5 2" xfId="2752"/>
    <cellStyle name="Обычный 6 2 2 2 2 4 5 3" xfId="4314"/>
    <cellStyle name="Обычный 6 2 2 2 2 4 6" xfId="1708"/>
    <cellStyle name="Обычный 6 2 2 2 2 4 7" xfId="3272"/>
    <cellStyle name="Обычный 6 2 2 2 2 5" xfId="307"/>
    <cellStyle name="Обычный 6 2 2 2 2 5 2" xfId="829"/>
    <cellStyle name="Обычный 6 2 2 2 2 5 2 2" xfId="2391"/>
    <cellStyle name="Обычный 6 2 2 2 2 5 2 3" xfId="3955"/>
    <cellStyle name="Обычный 6 2 2 2 2 5 3" xfId="1350"/>
    <cellStyle name="Обычный 6 2 2 2 2 5 3 2" xfId="2915"/>
    <cellStyle name="Обычный 6 2 2 2 2 5 3 3" xfId="4477"/>
    <cellStyle name="Обычный 6 2 2 2 2 5 4" xfId="1871"/>
    <cellStyle name="Обычный 6 2 2 2 2 5 5" xfId="3435"/>
    <cellStyle name="Обычный 6 2 2 2 2 6" xfId="478"/>
    <cellStyle name="Обычный 6 2 2 2 2 6 2" xfId="1000"/>
    <cellStyle name="Обычный 6 2 2 2 2 6 2 2" xfId="2562"/>
    <cellStyle name="Обычный 6 2 2 2 2 6 2 3" xfId="4126"/>
    <cellStyle name="Обычный 6 2 2 2 2 6 3" xfId="1521"/>
    <cellStyle name="Обычный 6 2 2 2 2 6 3 2" xfId="3086"/>
    <cellStyle name="Обычный 6 2 2 2 2 6 3 3" xfId="4648"/>
    <cellStyle name="Обычный 6 2 2 2 2 6 4" xfId="2042"/>
    <cellStyle name="Обычный 6 2 2 2 2 6 5" xfId="3606"/>
    <cellStyle name="Обычный 6 2 2 2 2 7" xfId="658"/>
    <cellStyle name="Обычный 6 2 2 2 2 7 2" xfId="2220"/>
    <cellStyle name="Обычный 6 2 2 2 2 7 3" xfId="3784"/>
    <cellStyle name="Обычный 6 2 2 2 2 8" xfId="1179"/>
    <cellStyle name="Обычный 6 2 2 2 2 8 2" xfId="2744"/>
    <cellStyle name="Обычный 6 2 2 2 2 8 3" xfId="4306"/>
    <cellStyle name="Обычный 6 2 2 2 2 9" xfId="1700"/>
    <cellStyle name="Обычный 6 2 2 2 3" xfId="137"/>
    <cellStyle name="Обычный 6 2 2 2 3 2" xfId="144"/>
    <cellStyle name="Обычный 6 2 2 2 3 2 2" xfId="316"/>
    <cellStyle name="Обычный 6 2 2 2 3 2 2 2" xfId="838"/>
    <cellStyle name="Обычный 6 2 2 2 3 2 2 2 2" xfId="2400"/>
    <cellStyle name="Обычный 6 2 2 2 3 2 2 2 3" xfId="3964"/>
    <cellStyle name="Обычный 6 2 2 2 3 2 2 3" xfId="1359"/>
    <cellStyle name="Обычный 6 2 2 2 3 2 2 3 2" xfId="2924"/>
    <cellStyle name="Обычный 6 2 2 2 3 2 2 3 3" xfId="4486"/>
    <cellStyle name="Обычный 6 2 2 2 3 2 2 4" xfId="1880"/>
    <cellStyle name="Обычный 6 2 2 2 3 2 2 5" xfId="3444"/>
    <cellStyle name="Обычный 6 2 2 2 3 2 3" xfId="487"/>
    <cellStyle name="Обычный 6 2 2 2 3 2 3 2" xfId="1009"/>
    <cellStyle name="Обычный 6 2 2 2 3 2 3 2 2" xfId="2571"/>
    <cellStyle name="Обычный 6 2 2 2 3 2 3 2 3" xfId="4135"/>
    <cellStyle name="Обычный 6 2 2 2 3 2 3 3" xfId="1530"/>
    <cellStyle name="Обычный 6 2 2 2 3 2 3 3 2" xfId="3095"/>
    <cellStyle name="Обычный 6 2 2 2 3 2 3 3 3" xfId="4657"/>
    <cellStyle name="Обычный 6 2 2 2 3 2 3 4" xfId="2051"/>
    <cellStyle name="Обычный 6 2 2 2 3 2 3 5" xfId="3615"/>
    <cellStyle name="Обычный 6 2 2 2 3 2 4" xfId="667"/>
    <cellStyle name="Обычный 6 2 2 2 3 2 4 2" xfId="2229"/>
    <cellStyle name="Обычный 6 2 2 2 3 2 4 3" xfId="3793"/>
    <cellStyle name="Обычный 6 2 2 2 3 2 5" xfId="1188"/>
    <cellStyle name="Обычный 6 2 2 2 3 2 5 2" xfId="2753"/>
    <cellStyle name="Обычный 6 2 2 2 3 2 5 3" xfId="4315"/>
    <cellStyle name="Обычный 6 2 2 2 3 2 6" xfId="1709"/>
    <cellStyle name="Обычный 6 2 2 2 3 2 7" xfId="3273"/>
    <cellStyle name="Обычный 6 2 2 2 3 3" xfId="145"/>
    <cellStyle name="Обычный 6 2 2 2 3 3 2" xfId="317"/>
    <cellStyle name="Обычный 6 2 2 2 3 3 2 2" xfId="839"/>
    <cellStyle name="Обычный 6 2 2 2 3 3 2 2 2" xfId="2401"/>
    <cellStyle name="Обычный 6 2 2 2 3 3 2 2 3" xfId="3965"/>
    <cellStyle name="Обычный 6 2 2 2 3 3 2 3" xfId="1360"/>
    <cellStyle name="Обычный 6 2 2 2 3 3 2 3 2" xfId="2925"/>
    <cellStyle name="Обычный 6 2 2 2 3 3 2 3 3" xfId="4487"/>
    <cellStyle name="Обычный 6 2 2 2 3 3 2 4" xfId="1881"/>
    <cellStyle name="Обычный 6 2 2 2 3 3 2 5" xfId="3445"/>
    <cellStyle name="Обычный 6 2 2 2 3 3 3" xfId="488"/>
    <cellStyle name="Обычный 6 2 2 2 3 3 3 2" xfId="1010"/>
    <cellStyle name="Обычный 6 2 2 2 3 3 3 2 2" xfId="2572"/>
    <cellStyle name="Обычный 6 2 2 2 3 3 3 2 3" xfId="4136"/>
    <cellStyle name="Обычный 6 2 2 2 3 3 3 3" xfId="1531"/>
    <cellStyle name="Обычный 6 2 2 2 3 3 3 3 2" xfId="3096"/>
    <cellStyle name="Обычный 6 2 2 2 3 3 3 3 3" xfId="4658"/>
    <cellStyle name="Обычный 6 2 2 2 3 3 3 4" xfId="2052"/>
    <cellStyle name="Обычный 6 2 2 2 3 3 3 5" xfId="3616"/>
    <cellStyle name="Обычный 6 2 2 2 3 3 4" xfId="668"/>
    <cellStyle name="Обычный 6 2 2 2 3 3 4 2" xfId="2230"/>
    <cellStyle name="Обычный 6 2 2 2 3 3 4 3" xfId="3794"/>
    <cellStyle name="Обычный 6 2 2 2 3 3 5" xfId="1189"/>
    <cellStyle name="Обычный 6 2 2 2 3 3 5 2" xfId="2754"/>
    <cellStyle name="Обычный 6 2 2 2 3 3 5 3" xfId="4316"/>
    <cellStyle name="Обычный 6 2 2 2 3 3 6" xfId="1710"/>
    <cellStyle name="Обычный 6 2 2 2 3 3 7" xfId="3274"/>
    <cellStyle name="Обычный 6 2 2 2 3 4" xfId="309"/>
    <cellStyle name="Обычный 6 2 2 2 3 4 2" xfId="831"/>
    <cellStyle name="Обычный 6 2 2 2 3 4 2 2" xfId="2393"/>
    <cellStyle name="Обычный 6 2 2 2 3 4 2 3" xfId="3957"/>
    <cellStyle name="Обычный 6 2 2 2 3 4 3" xfId="1352"/>
    <cellStyle name="Обычный 6 2 2 2 3 4 3 2" xfId="2917"/>
    <cellStyle name="Обычный 6 2 2 2 3 4 3 3" xfId="4479"/>
    <cellStyle name="Обычный 6 2 2 2 3 4 4" xfId="1873"/>
    <cellStyle name="Обычный 6 2 2 2 3 4 5" xfId="3437"/>
    <cellStyle name="Обычный 6 2 2 2 3 5" xfId="480"/>
    <cellStyle name="Обычный 6 2 2 2 3 5 2" xfId="1002"/>
    <cellStyle name="Обычный 6 2 2 2 3 5 2 2" xfId="2564"/>
    <cellStyle name="Обычный 6 2 2 2 3 5 2 3" xfId="4128"/>
    <cellStyle name="Обычный 6 2 2 2 3 5 3" xfId="1523"/>
    <cellStyle name="Обычный 6 2 2 2 3 5 3 2" xfId="3088"/>
    <cellStyle name="Обычный 6 2 2 2 3 5 3 3" xfId="4650"/>
    <cellStyle name="Обычный 6 2 2 2 3 5 4" xfId="2044"/>
    <cellStyle name="Обычный 6 2 2 2 3 5 5" xfId="3608"/>
    <cellStyle name="Обычный 6 2 2 2 3 6" xfId="660"/>
    <cellStyle name="Обычный 6 2 2 2 3 6 2" xfId="2222"/>
    <cellStyle name="Обычный 6 2 2 2 3 6 3" xfId="3786"/>
    <cellStyle name="Обычный 6 2 2 2 3 7" xfId="1181"/>
    <cellStyle name="Обычный 6 2 2 2 3 7 2" xfId="2746"/>
    <cellStyle name="Обычный 6 2 2 2 3 7 3" xfId="4308"/>
    <cellStyle name="Обычный 6 2 2 2 3 8" xfId="1702"/>
    <cellStyle name="Обычный 6 2 2 2 3 9" xfId="3266"/>
    <cellStyle name="Обычный 6 2 2 2 4" xfId="146"/>
    <cellStyle name="Обычный 6 2 2 2 4 2" xfId="318"/>
    <cellStyle name="Обычный 6 2 2 2 4 2 2" xfId="840"/>
    <cellStyle name="Обычный 6 2 2 2 4 2 2 2" xfId="2402"/>
    <cellStyle name="Обычный 6 2 2 2 4 2 2 3" xfId="3966"/>
    <cellStyle name="Обычный 6 2 2 2 4 2 3" xfId="1361"/>
    <cellStyle name="Обычный 6 2 2 2 4 2 3 2" xfId="2926"/>
    <cellStyle name="Обычный 6 2 2 2 4 2 3 3" xfId="4488"/>
    <cellStyle name="Обычный 6 2 2 2 4 2 4" xfId="1882"/>
    <cellStyle name="Обычный 6 2 2 2 4 2 5" xfId="3446"/>
    <cellStyle name="Обычный 6 2 2 2 4 3" xfId="489"/>
    <cellStyle name="Обычный 6 2 2 2 4 3 2" xfId="1011"/>
    <cellStyle name="Обычный 6 2 2 2 4 3 2 2" xfId="2573"/>
    <cellStyle name="Обычный 6 2 2 2 4 3 2 3" xfId="4137"/>
    <cellStyle name="Обычный 6 2 2 2 4 3 3" xfId="1532"/>
    <cellStyle name="Обычный 6 2 2 2 4 3 3 2" xfId="3097"/>
    <cellStyle name="Обычный 6 2 2 2 4 3 3 3" xfId="4659"/>
    <cellStyle name="Обычный 6 2 2 2 4 3 4" xfId="2053"/>
    <cellStyle name="Обычный 6 2 2 2 4 3 5" xfId="3617"/>
    <cellStyle name="Обычный 6 2 2 2 4 4" xfId="669"/>
    <cellStyle name="Обычный 6 2 2 2 4 4 2" xfId="2231"/>
    <cellStyle name="Обычный 6 2 2 2 4 4 3" xfId="3795"/>
    <cellStyle name="Обычный 6 2 2 2 4 5" xfId="1190"/>
    <cellStyle name="Обычный 6 2 2 2 4 5 2" xfId="2755"/>
    <cellStyle name="Обычный 6 2 2 2 4 5 3" xfId="4317"/>
    <cellStyle name="Обычный 6 2 2 2 4 6" xfId="1711"/>
    <cellStyle name="Обычный 6 2 2 2 4 7" xfId="3275"/>
    <cellStyle name="Обычный 6 2 2 2 5" xfId="147"/>
    <cellStyle name="Обычный 6 2 2 2 5 2" xfId="319"/>
    <cellStyle name="Обычный 6 2 2 2 5 2 2" xfId="841"/>
    <cellStyle name="Обычный 6 2 2 2 5 2 2 2" xfId="2403"/>
    <cellStyle name="Обычный 6 2 2 2 5 2 2 3" xfId="3967"/>
    <cellStyle name="Обычный 6 2 2 2 5 2 3" xfId="1362"/>
    <cellStyle name="Обычный 6 2 2 2 5 2 3 2" xfId="2927"/>
    <cellStyle name="Обычный 6 2 2 2 5 2 3 3" xfId="4489"/>
    <cellStyle name="Обычный 6 2 2 2 5 2 4" xfId="1883"/>
    <cellStyle name="Обычный 6 2 2 2 5 2 5" xfId="3447"/>
    <cellStyle name="Обычный 6 2 2 2 5 3" xfId="490"/>
    <cellStyle name="Обычный 6 2 2 2 5 3 2" xfId="1012"/>
    <cellStyle name="Обычный 6 2 2 2 5 3 2 2" xfId="2574"/>
    <cellStyle name="Обычный 6 2 2 2 5 3 2 3" xfId="4138"/>
    <cellStyle name="Обычный 6 2 2 2 5 3 3" xfId="1533"/>
    <cellStyle name="Обычный 6 2 2 2 5 3 3 2" xfId="3098"/>
    <cellStyle name="Обычный 6 2 2 2 5 3 3 3" xfId="4660"/>
    <cellStyle name="Обычный 6 2 2 2 5 3 4" xfId="2054"/>
    <cellStyle name="Обычный 6 2 2 2 5 3 5" xfId="3618"/>
    <cellStyle name="Обычный 6 2 2 2 5 4" xfId="670"/>
    <cellStyle name="Обычный 6 2 2 2 5 4 2" xfId="2232"/>
    <cellStyle name="Обычный 6 2 2 2 5 4 3" xfId="3796"/>
    <cellStyle name="Обычный 6 2 2 2 5 5" xfId="1191"/>
    <cellStyle name="Обычный 6 2 2 2 5 5 2" xfId="2756"/>
    <cellStyle name="Обычный 6 2 2 2 5 5 3" xfId="4318"/>
    <cellStyle name="Обычный 6 2 2 2 5 6" xfId="1712"/>
    <cellStyle name="Обычный 6 2 2 2 5 7" xfId="3276"/>
    <cellStyle name="Обычный 6 2 2 2 6" xfId="290"/>
    <cellStyle name="Обычный 6 2 2 2 6 2" xfId="812"/>
    <cellStyle name="Обычный 6 2 2 2 6 2 2" xfId="2374"/>
    <cellStyle name="Обычный 6 2 2 2 6 2 3" xfId="3938"/>
    <cellStyle name="Обычный 6 2 2 2 6 3" xfId="1333"/>
    <cellStyle name="Обычный 6 2 2 2 6 3 2" xfId="2898"/>
    <cellStyle name="Обычный 6 2 2 2 6 3 3" xfId="4460"/>
    <cellStyle name="Обычный 6 2 2 2 6 4" xfId="1854"/>
    <cellStyle name="Обычный 6 2 2 2 6 5" xfId="3418"/>
    <cellStyle name="Обычный 6 2 2 2 7" xfId="461"/>
    <cellStyle name="Обычный 6 2 2 2 7 2" xfId="983"/>
    <cellStyle name="Обычный 6 2 2 2 7 2 2" xfId="2545"/>
    <cellStyle name="Обычный 6 2 2 2 7 2 3" xfId="4109"/>
    <cellStyle name="Обычный 6 2 2 2 7 3" xfId="1504"/>
    <cellStyle name="Обычный 6 2 2 2 7 3 2" xfId="3069"/>
    <cellStyle name="Обычный 6 2 2 2 7 3 3" xfId="4631"/>
    <cellStyle name="Обычный 6 2 2 2 7 4" xfId="2025"/>
    <cellStyle name="Обычный 6 2 2 2 7 5" xfId="3589"/>
    <cellStyle name="Обычный 6 2 2 2 8" xfId="641"/>
    <cellStyle name="Обычный 6 2 2 2 8 2" xfId="2203"/>
    <cellStyle name="Обычный 6 2 2 2 8 3" xfId="3767"/>
    <cellStyle name="Обычный 6 2 2 2 9" xfId="1162"/>
    <cellStyle name="Обычный 6 2 2 2 9 2" xfId="2727"/>
    <cellStyle name="Обычный 6 2 2 2 9 3" xfId="4289"/>
    <cellStyle name="Обычный 6 2 2 3" xfId="130"/>
    <cellStyle name="Обычный 6 2 2 3 10" xfId="3259"/>
    <cellStyle name="Обычный 6 2 2 3 2" xfId="148"/>
    <cellStyle name="Обычный 6 2 2 3 2 2" xfId="149"/>
    <cellStyle name="Обычный 6 2 2 3 2 2 2" xfId="321"/>
    <cellStyle name="Обычный 6 2 2 3 2 2 2 2" xfId="843"/>
    <cellStyle name="Обычный 6 2 2 3 2 2 2 2 2" xfId="2405"/>
    <cellStyle name="Обычный 6 2 2 3 2 2 2 2 3" xfId="3969"/>
    <cellStyle name="Обычный 6 2 2 3 2 2 2 3" xfId="1364"/>
    <cellStyle name="Обычный 6 2 2 3 2 2 2 3 2" xfId="2929"/>
    <cellStyle name="Обычный 6 2 2 3 2 2 2 3 3" xfId="4491"/>
    <cellStyle name="Обычный 6 2 2 3 2 2 2 4" xfId="1885"/>
    <cellStyle name="Обычный 6 2 2 3 2 2 2 5" xfId="3449"/>
    <cellStyle name="Обычный 6 2 2 3 2 2 3" xfId="492"/>
    <cellStyle name="Обычный 6 2 2 3 2 2 3 2" xfId="1014"/>
    <cellStyle name="Обычный 6 2 2 3 2 2 3 2 2" xfId="2576"/>
    <cellStyle name="Обычный 6 2 2 3 2 2 3 2 3" xfId="4140"/>
    <cellStyle name="Обычный 6 2 2 3 2 2 3 3" xfId="1535"/>
    <cellStyle name="Обычный 6 2 2 3 2 2 3 3 2" xfId="3100"/>
    <cellStyle name="Обычный 6 2 2 3 2 2 3 3 3" xfId="4662"/>
    <cellStyle name="Обычный 6 2 2 3 2 2 3 4" xfId="2056"/>
    <cellStyle name="Обычный 6 2 2 3 2 2 3 5" xfId="3620"/>
    <cellStyle name="Обычный 6 2 2 3 2 2 4" xfId="672"/>
    <cellStyle name="Обычный 6 2 2 3 2 2 4 2" xfId="2234"/>
    <cellStyle name="Обычный 6 2 2 3 2 2 4 3" xfId="3798"/>
    <cellStyle name="Обычный 6 2 2 3 2 2 5" xfId="1193"/>
    <cellStyle name="Обычный 6 2 2 3 2 2 5 2" xfId="2758"/>
    <cellStyle name="Обычный 6 2 2 3 2 2 5 3" xfId="4320"/>
    <cellStyle name="Обычный 6 2 2 3 2 2 6" xfId="1714"/>
    <cellStyle name="Обычный 6 2 2 3 2 2 7" xfId="3278"/>
    <cellStyle name="Обычный 6 2 2 3 2 3" xfId="150"/>
    <cellStyle name="Обычный 6 2 2 3 2 3 2" xfId="322"/>
    <cellStyle name="Обычный 6 2 2 3 2 3 2 2" xfId="844"/>
    <cellStyle name="Обычный 6 2 2 3 2 3 2 2 2" xfId="2406"/>
    <cellStyle name="Обычный 6 2 2 3 2 3 2 2 3" xfId="3970"/>
    <cellStyle name="Обычный 6 2 2 3 2 3 2 3" xfId="1365"/>
    <cellStyle name="Обычный 6 2 2 3 2 3 2 3 2" xfId="2930"/>
    <cellStyle name="Обычный 6 2 2 3 2 3 2 3 3" xfId="4492"/>
    <cellStyle name="Обычный 6 2 2 3 2 3 2 4" xfId="1886"/>
    <cellStyle name="Обычный 6 2 2 3 2 3 2 5" xfId="3450"/>
    <cellStyle name="Обычный 6 2 2 3 2 3 3" xfId="493"/>
    <cellStyle name="Обычный 6 2 2 3 2 3 3 2" xfId="1015"/>
    <cellStyle name="Обычный 6 2 2 3 2 3 3 2 2" xfId="2577"/>
    <cellStyle name="Обычный 6 2 2 3 2 3 3 2 3" xfId="4141"/>
    <cellStyle name="Обычный 6 2 2 3 2 3 3 3" xfId="1536"/>
    <cellStyle name="Обычный 6 2 2 3 2 3 3 3 2" xfId="3101"/>
    <cellStyle name="Обычный 6 2 2 3 2 3 3 3 3" xfId="4663"/>
    <cellStyle name="Обычный 6 2 2 3 2 3 3 4" xfId="2057"/>
    <cellStyle name="Обычный 6 2 2 3 2 3 3 5" xfId="3621"/>
    <cellStyle name="Обычный 6 2 2 3 2 3 4" xfId="673"/>
    <cellStyle name="Обычный 6 2 2 3 2 3 4 2" xfId="2235"/>
    <cellStyle name="Обычный 6 2 2 3 2 3 4 3" xfId="3799"/>
    <cellStyle name="Обычный 6 2 2 3 2 3 5" xfId="1194"/>
    <cellStyle name="Обычный 6 2 2 3 2 3 5 2" xfId="2759"/>
    <cellStyle name="Обычный 6 2 2 3 2 3 5 3" xfId="4321"/>
    <cellStyle name="Обычный 6 2 2 3 2 3 6" xfId="1715"/>
    <cellStyle name="Обычный 6 2 2 3 2 3 7" xfId="3279"/>
    <cellStyle name="Обычный 6 2 2 3 2 4" xfId="320"/>
    <cellStyle name="Обычный 6 2 2 3 2 4 2" xfId="842"/>
    <cellStyle name="Обычный 6 2 2 3 2 4 2 2" xfId="2404"/>
    <cellStyle name="Обычный 6 2 2 3 2 4 2 3" xfId="3968"/>
    <cellStyle name="Обычный 6 2 2 3 2 4 3" xfId="1363"/>
    <cellStyle name="Обычный 6 2 2 3 2 4 3 2" xfId="2928"/>
    <cellStyle name="Обычный 6 2 2 3 2 4 3 3" xfId="4490"/>
    <cellStyle name="Обычный 6 2 2 3 2 4 4" xfId="1884"/>
    <cellStyle name="Обычный 6 2 2 3 2 4 5" xfId="3448"/>
    <cellStyle name="Обычный 6 2 2 3 2 5" xfId="491"/>
    <cellStyle name="Обычный 6 2 2 3 2 5 2" xfId="1013"/>
    <cellStyle name="Обычный 6 2 2 3 2 5 2 2" xfId="2575"/>
    <cellStyle name="Обычный 6 2 2 3 2 5 2 3" xfId="4139"/>
    <cellStyle name="Обычный 6 2 2 3 2 5 3" xfId="1534"/>
    <cellStyle name="Обычный 6 2 2 3 2 5 3 2" xfId="3099"/>
    <cellStyle name="Обычный 6 2 2 3 2 5 3 3" xfId="4661"/>
    <cellStyle name="Обычный 6 2 2 3 2 5 4" xfId="2055"/>
    <cellStyle name="Обычный 6 2 2 3 2 5 5" xfId="3619"/>
    <cellStyle name="Обычный 6 2 2 3 2 6" xfId="671"/>
    <cellStyle name="Обычный 6 2 2 3 2 6 2" xfId="2233"/>
    <cellStyle name="Обычный 6 2 2 3 2 6 3" xfId="3797"/>
    <cellStyle name="Обычный 6 2 2 3 2 7" xfId="1192"/>
    <cellStyle name="Обычный 6 2 2 3 2 7 2" xfId="2757"/>
    <cellStyle name="Обычный 6 2 2 3 2 7 3" xfId="4319"/>
    <cellStyle name="Обычный 6 2 2 3 2 8" xfId="1713"/>
    <cellStyle name="Обычный 6 2 2 3 2 9" xfId="3277"/>
    <cellStyle name="Обычный 6 2 2 3 3" xfId="151"/>
    <cellStyle name="Обычный 6 2 2 3 3 2" xfId="323"/>
    <cellStyle name="Обычный 6 2 2 3 3 2 2" xfId="845"/>
    <cellStyle name="Обычный 6 2 2 3 3 2 2 2" xfId="2407"/>
    <cellStyle name="Обычный 6 2 2 3 3 2 2 3" xfId="3971"/>
    <cellStyle name="Обычный 6 2 2 3 3 2 3" xfId="1366"/>
    <cellStyle name="Обычный 6 2 2 3 3 2 3 2" xfId="2931"/>
    <cellStyle name="Обычный 6 2 2 3 3 2 3 3" xfId="4493"/>
    <cellStyle name="Обычный 6 2 2 3 3 2 4" xfId="1887"/>
    <cellStyle name="Обычный 6 2 2 3 3 2 5" xfId="3451"/>
    <cellStyle name="Обычный 6 2 2 3 3 3" xfId="494"/>
    <cellStyle name="Обычный 6 2 2 3 3 3 2" xfId="1016"/>
    <cellStyle name="Обычный 6 2 2 3 3 3 2 2" xfId="2578"/>
    <cellStyle name="Обычный 6 2 2 3 3 3 2 3" xfId="4142"/>
    <cellStyle name="Обычный 6 2 2 3 3 3 3" xfId="1537"/>
    <cellStyle name="Обычный 6 2 2 3 3 3 3 2" xfId="3102"/>
    <cellStyle name="Обычный 6 2 2 3 3 3 3 3" xfId="4664"/>
    <cellStyle name="Обычный 6 2 2 3 3 3 4" xfId="2058"/>
    <cellStyle name="Обычный 6 2 2 3 3 3 5" xfId="3622"/>
    <cellStyle name="Обычный 6 2 2 3 3 4" xfId="674"/>
    <cellStyle name="Обычный 6 2 2 3 3 4 2" xfId="2236"/>
    <cellStyle name="Обычный 6 2 2 3 3 4 3" xfId="3800"/>
    <cellStyle name="Обычный 6 2 2 3 3 5" xfId="1195"/>
    <cellStyle name="Обычный 6 2 2 3 3 5 2" xfId="2760"/>
    <cellStyle name="Обычный 6 2 2 3 3 5 3" xfId="4322"/>
    <cellStyle name="Обычный 6 2 2 3 3 6" xfId="1716"/>
    <cellStyle name="Обычный 6 2 2 3 3 7" xfId="3280"/>
    <cellStyle name="Обычный 6 2 2 3 4" xfId="152"/>
    <cellStyle name="Обычный 6 2 2 3 4 2" xfId="324"/>
    <cellStyle name="Обычный 6 2 2 3 4 2 2" xfId="846"/>
    <cellStyle name="Обычный 6 2 2 3 4 2 2 2" xfId="2408"/>
    <cellStyle name="Обычный 6 2 2 3 4 2 2 3" xfId="3972"/>
    <cellStyle name="Обычный 6 2 2 3 4 2 3" xfId="1367"/>
    <cellStyle name="Обычный 6 2 2 3 4 2 3 2" xfId="2932"/>
    <cellStyle name="Обычный 6 2 2 3 4 2 3 3" xfId="4494"/>
    <cellStyle name="Обычный 6 2 2 3 4 2 4" xfId="1888"/>
    <cellStyle name="Обычный 6 2 2 3 4 2 5" xfId="3452"/>
    <cellStyle name="Обычный 6 2 2 3 4 3" xfId="495"/>
    <cellStyle name="Обычный 6 2 2 3 4 3 2" xfId="1017"/>
    <cellStyle name="Обычный 6 2 2 3 4 3 2 2" xfId="2579"/>
    <cellStyle name="Обычный 6 2 2 3 4 3 2 3" xfId="4143"/>
    <cellStyle name="Обычный 6 2 2 3 4 3 3" xfId="1538"/>
    <cellStyle name="Обычный 6 2 2 3 4 3 3 2" xfId="3103"/>
    <cellStyle name="Обычный 6 2 2 3 4 3 3 3" xfId="4665"/>
    <cellStyle name="Обычный 6 2 2 3 4 3 4" xfId="2059"/>
    <cellStyle name="Обычный 6 2 2 3 4 3 5" xfId="3623"/>
    <cellStyle name="Обычный 6 2 2 3 4 4" xfId="675"/>
    <cellStyle name="Обычный 6 2 2 3 4 4 2" xfId="2237"/>
    <cellStyle name="Обычный 6 2 2 3 4 4 3" xfId="3801"/>
    <cellStyle name="Обычный 6 2 2 3 4 5" xfId="1196"/>
    <cellStyle name="Обычный 6 2 2 3 4 5 2" xfId="2761"/>
    <cellStyle name="Обычный 6 2 2 3 4 5 3" xfId="4323"/>
    <cellStyle name="Обычный 6 2 2 3 4 6" xfId="1717"/>
    <cellStyle name="Обычный 6 2 2 3 4 7" xfId="3281"/>
    <cellStyle name="Обычный 6 2 2 3 5" xfId="302"/>
    <cellStyle name="Обычный 6 2 2 3 5 2" xfId="824"/>
    <cellStyle name="Обычный 6 2 2 3 5 2 2" xfId="2386"/>
    <cellStyle name="Обычный 6 2 2 3 5 2 3" xfId="3950"/>
    <cellStyle name="Обычный 6 2 2 3 5 3" xfId="1345"/>
    <cellStyle name="Обычный 6 2 2 3 5 3 2" xfId="2910"/>
    <cellStyle name="Обычный 6 2 2 3 5 3 3" xfId="4472"/>
    <cellStyle name="Обычный 6 2 2 3 5 4" xfId="1866"/>
    <cellStyle name="Обычный 6 2 2 3 5 5" xfId="3430"/>
    <cellStyle name="Обычный 6 2 2 3 6" xfId="473"/>
    <cellStyle name="Обычный 6 2 2 3 6 2" xfId="995"/>
    <cellStyle name="Обычный 6 2 2 3 6 2 2" xfId="2557"/>
    <cellStyle name="Обычный 6 2 2 3 6 2 3" xfId="4121"/>
    <cellStyle name="Обычный 6 2 2 3 6 3" xfId="1516"/>
    <cellStyle name="Обычный 6 2 2 3 6 3 2" xfId="3081"/>
    <cellStyle name="Обычный 6 2 2 3 6 3 3" xfId="4643"/>
    <cellStyle name="Обычный 6 2 2 3 6 4" xfId="2037"/>
    <cellStyle name="Обычный 6 2 2 3 6 5" xfId="3601"/>
    <cellStyle name="Обычный 6 2 2 3 7" xfId="653"/>
    <cellStyle name="Обычный 6 2 2 3 7 2" xfId="2215"/>
    <cellStyle name="Обычный 6 2 2 3 7 3" xfId="3779"/>
    <cellStyle name="Обычный 6 2 2 3 8" xfId="1174"/>
    <cellStyle name="Обычный 6 2 2 3 8 2" xfId="2739"/>
    <cellStyle name="Обычный 6 2 2 3 8 3" xfId="4301"/>
    <cellStyle name="Обычный 6 2 2 3 9" xfId="1695"/>
    <cellStyle name="Обычный 6 2 2 4" xfId="123"/>
    <cellStyle name="Обычный 6 2 2 4 10" xfId="3252"/>
    <cellStyle name="Обычный 6 2 2 4 2" xfId="153"/>
    <cellStyle name="Обычный 6 2 2 4 2 2" xfId="154"/>
    <cellStyle name="Обычный 6 2 2 4 2 2 2" xfId="326"/>
    <cellStyle name="Обычный 6 2 2 4 2 2 2 2" xfId="848"/>
    <cellStyle name="Обычный 6 2 2 4 2 2 2 2 2" xfId="2410"/>
    <cellStyle name="Обычный 6 2 2 4 2 2 2 2 3" xfId="3974"/>
    <cellStyle name="Обычный 6 2 2 4 2 2 2 3" xfId="1369"/>
    <cellStyle name="Обычный 6 2 2 4 2 2 2 3 2" xfId="2934"/>
    <cellStyle name="Обычный 6 2 2 4 2 2 2 3 3" xfId="4496"/>
    <cellStyle name="Обычный 6 2 2 4 2 2 2 4" xfId="1890"/>
    <cellStyle name="Обычный 6 2 2 4 2 2 2 5" xfId="3454"/>
    <cellStyle name="Обычный 6 2 2 4 2 2 3" xfId="497"/>
    <cellStyle name="Обычный 6 2 2 4 2 2 3 2" xfId="1019"/>
    <cellStyle name="Обычный 6 2 2 4 2 2 3 2 2" xfId="2581"/>
    <cellStyle name="Обычный 6 2 2 4 2 2 3 2 3" xfId="4145"/>
    <cellStyle name="Обычный 6 2 2 4 2 2 3 3" xfId="1540"/>
    <cellStyle name="Обычный 6 2 2 4 2 2 3 3 2" xfId="3105"/>
    <cellStyle name="Обычный 6 2 2 4 2 2 3 3 3" xfId="4667"/>
    <cellStyle name="Обычный 6 2 2 4 2 2 3 4" xfId="2061"/>
    <cellStyle name="Обычный 6 2 2 4 2 2 3 5" xfId="3625"/>
    <cellStyle name="Обычный 6 2 2 4 2 2 4" xfId="677"/>
    <cellStyle name="Обычный 6 2 2 4 2 2 4 2" xfId="2239"/>
    <cellStyle name="Обычный 6 2 2 4 2 2 4 3" xfId="3803"/>
    <cellStyle name="Обычный 6 2 2 4 2 2 5" xfId="1198"/>
    <cellStyle name="Обычный 6 2 2 4 2 2 5 2" xfId="2763"/>
    <cellStyle name="Обычный 6 2 2 4 2 2 5 3" xfId="4325"/>
    <cellStyle name="Обычный 6 2 2 4 2 2 6" xfId="1719"/>
    <cellStyle name="Обычный 6 2 2 4 2 2 7" xfId="3283"/>
    <cellStyle name="Обычный 6 2 2 4 2 3" xfId="155"/>
    <cellStyle name="Обычный 6 2 2 4 2 3 2" xfId="327"/>
    <cellStyle name="Обычный 6 2 2 4 2 3 2 2" xfId="849"/>
    <cellStyle name="Обычный 6 2 2 4 2 3 2 2 2" xfId="2411"/>
    <cellStyle name="Обычный 6 2 2 4 2 3 2 2 3" xfId="3975"/>
    <cellStyle name="Обычный 6 2 2 4 2 3 2 3" xfId="1370"/>
    <cellStyle name="Обычный 6 2 2 4 2 3 2 3 2" xfId="2935"/>
    <cellStyle name="Обычный 6 2 2 4 2 3 2 3 3" xfId="4497"/>
    <cellStyle name="Обычный 6 2 2 4 2 3 2 4" xfId="1891"/>
    <cellStyle name="Обычный 6 2 2 4 2 3 2 5" xfId="3455"/>
    <cellStyle name="Обычный 6 2 2 4 2 3 3" xfId="498"/>
    <cellStyle name="Обычный 6 2 2 4 2 3 3 2" xfId="1020"/>
    <cellStyle name="Обычный 6 2 2 4 2 3 3 2 2" xfId="2582"/>
    <cellStyle name="Обычный 6 2 2 4 2 3 3 2 3" xfId="4146"/>
    <cellStyle name="Обычный 6 2 2 4 2 3 3 3" xfId="1541"/>
    <cellStyle name="Обычный 6 2 2 4 2 3 3 3 2" xfId="3106"/>
    <cellStyle name="Обычный 6 2 2 4 2 3 3 3 3" xfId="4668"/>
    <cellStyle name="Обычный 6 2 2 4 2 3 3 4" xfId="2062"/>
    <cellStyle name="Обычный 6 2 2 4 2 3 3 5" xfId="3626"/>
    <cellStyle name="Обычный 6 2 2 4 2 3 4" xfId="678"/>
    <cellStyle name="Обычный 6 2 2 4 2 3 4 2" xfId="2240"/>
    <cellStyle name="Обычный 6 2 2 4 2 3 4 3" xfId="3804"/>
    <cellStyle name="Обычный 6 2 2 4 2 3 5" xfId="1199"/>
    <cellStyle name="Обычный 6 2 2 4 2 3 5 2" xfId="2764"/>
    <cellStyle name="Обычный 6 2 2 4 2 3 5 3" xfId="4326"/>
    <cellStyle name="Обычный 6 2 2 4 2 3 6" xfId="1720"/>
    <cellStyle name="Обычный 6 2 2 4 2 3 7" xfId="3284"/>
    <cellStyle name="Обычный 6 2 2 4 2 4" xfId="325"/>
    <cellStyle name="Обычный 6 2 2 4 2 4 2" xfId="847"/>
    <cellStyle name="Обычный 6 2 2 4 2 4 2 2" xfId="2409"/>
    <cellStyle name="Обычный 6 2 2 4 2 4 2 3" xfId="3973"/>
    <cellStyle name="Обычный 6 2 2 4 2 4 3" xfId="1368"/>
    <cellStyle name="Обычный 6 2 2 4 2 4 3 2" xfId="2933"/>
    <cellStyle name="Обычный 6 2 2 4 2 4 3 3" xfId="4495"/>
    <cellStyle name="Обычный 6 2 2 4 2 4 4" xfId="1889"/>
    <cellStyle name="Обычный 6 2 2 4 2 4 5" xfId="3453"/>
    <cellStyle name="Обычный 6 2 2 4 2 5" xfId="496"/>
    <cellStyle name="Обычный 6 2 2 4 2 5 2" xfId="1018"/>
    <cellStyle name="Обычный 6 2 2 4 2 5 2 2" xfId="2580"/>
    <cellStyle name="Обычный 6 2 2 4 2 5 2 3" xfId="4144"/>
    <cellStyle name="Обычный 6 2 2 4 2 5 3" xfId="1539"/>
    <cellStyle name="Обычный 6 2 2 4 2 5 3 2" xfId="3104"/>
    <cellStyle name="Обычный 6 2 2 4 2 5 3 3" xfId="4666"/>
    <cellStyle name="Обычный 6 2 2 4 2 5 4" xfId="2060"/>
    <cellStyle name="Обычный 6 2 2 4 2 5 5" xfId="3624"/>
    <cellStyle name="Обычный 6 2 2 4 2 6" xfId="676"/>
    <cellStyle name="Обычный 6 2 2 4 2 6 2" xfId="2238"/>
    <cellStyle name="Обычный 6 2 2 4 2 6 3" xfId="3802"/>
    <cellStyle name="Обычный 6 2 2 4 2 7" xfId="1197"/>
    <cellStyle name="Обычный 6 2 2 4 2 7 2" xfId="2762"/>
    <cellStyle name="Обычный 6 2 2 4 2 7 3" xfId="4324"/>
    <cellStyle name="Обычный 6 2 2 4 2 8" xfId="1718"/>
    <cellStyle name="Обычный 6 2 2 4 2 9" xfId="3282"/>
    <cellStyle name="Обычный 6 2 2 4 3" xfId="156"/>
    <cellStyle name="Обычный 6 2 2 4 3 2" xfId="328"/>
    <cellStyle name="Обычный 6 2 2 4 3 2 2" xfId="850"/>
    <cellStyle name="Обычный 6 2 2 4 3 2 2 2" xfId="2412"/>
    <cellStyle name="Обычный 6 2 2 4 3 2 2 3" xfId="3976"/>
    <cellStyle name="Обычный 6 2 2 4 3 2 3" xfId="1371"/>
    <cellStyle name="Обычный 6 2 2 4 3 2 3 2" xfId="2936"/>
    <cellStyle name="Обычный 6 2 2 4 3 2 3 3" xfId="4498"/>
    <cellStyle name="Обычный 6 2 2 4 3 2 4" xfId="1892"/>
    <cellStyle name="Обычный 6 2 2 4 3 2 5" xfId="3456"/>
    <cellStyle name="Обычный 6 2 2 4 3 3" xfId="499"/>
    <cellStyle name="Обычный 6 2 2 4 3 3 2" xfId="1021"/>
    <cellStyle name="Обычный 6 2 2 4 3 3 2 2" xfId="2583"/>
    <cellStyle name="Обычный 6 2 2 4 3 3 2 3" xfId="4147"/>
    <cellStyle name="Обычный 6 2 2 4 3 3 3" xfId="1542"/>
    <cellStyle name="Обычный 6 2 2 4 3 3 3 2" xfId="3107"/>
    <cellStyle name="Обычный 6 2 2 4 3 3 3 3" xfId="4669"/>
    <cellStyle name="Обычный 6 2 2 4 3 3 4" xfId="2063"/>
    <cellStyle name="Обычный 6 2 2 4 3 3 5" xfId="3627"/>
    <cellStyle name="Обычный 6 2 2 4 3 4" xfId="679"/>
    <cellStyle name="Обычный 6 2 2 4 3 4 2" xfId="2241"/>
    <cellStyle name="Обычный 6 2 2 4 3 4 3" xfId="3805"/>
    <cellStyle name="Обычный 6 2 2 4 3 5" xfId="1200"/>
    <cellStyle name="Обычный 6 2 2 4 3 5 2" xfId="2765"/>
    <cellStyle name="Обычный 6 2 2 4 3 5 3" xfId="4327"/>
    <cellStyle name="Обычный 6 2 2 4 3 6" xfId="1721"/>
    <cellStyle name="Обычный 6 2 2 4 3 7" xfId="3285"/>
    <cellStyle name="Обычный 6 2 2 4 4" xfId="157"/>
    <cellStyle name="Обычный 6 2 2 4 4 2" xfId="329"/>
    <cellStyle name="Обычный 6 2 2 4 4 2 2" xfId="851"/>
    <cellStyle name="Обычный 6 2 2 4 4 2 2 2" xfId="2413"/>
    <cellStyle name="Обычный 6 2 2 4 4 2 2 3" xfId="3977"/>
    <cellStyle name="Обычный 6 2 2 4 4 2 3" xfId="1372"/>
    <cellStyle name="Обычный 6 2 2 4 4 2 3 2" xfId="2937"/>
    <cellStyle name="Обычный 6 2 2 4 4 2 3 3" xfId="4499"/>
    <cellStyle name="Обычный 6 2 2 4 4 2 4" xfId="1893"/>
    <cellStyle name="Обычный 6 2 2 4 4 2 5" xfId="3457"/>
    <cellStyle name="Обычный 6 2 2 4 4 3" xfId="500"/>
    <cellStyle name="Обычный 6 2 2 4 4 3 2" xfId="1022"/>
    <cellStyle name="Обычный 6 2 2 4 4 3 2 2" xfId="2584"/>
    <cellStyle name="Обычный 6 2 2 4 4 3 2 3" xfId="4148"/>
    <cellStyle name="Обычный 6 2 2 4 4 3 3" xfId="1543"/>
    <cellStyle name="Обычный 6 2 2 4 4 3 3 2" xfId="3108"/>
    <cellStyle name="Обычный 6 2 2 4 4 3 3 3" xfId="4670"/>
    <cellStyle name="Обычный 6 2 2 4 4 3 4" xfId="2064"/>
    <cellStyle name="Обычный 6 2 2 4 4 3 5" xfId="3628"/>
    <cellStyle name="Обычный 6 2 2 4 4 4" xfId="680"/>
    <cellStyle name="Обычный 6 2 2 4 4 4 2" xfId="2242"/>
    <cellStyle name="Обычный 6 2 2 4 4 4 3" xfId="3806"/>
    <cellStyle name="Обычный 6 2 2 4 4 5" xfId="1201"/>
    <cellStyle name="Обычный 6 2 2 4 4 5 2" xfId="2766"/>
    <cellStyle name="Обычный 6 2 2 4 4 5 3" xfId="4328"/>
    <cellStyle name="Обычный 6 2 2 4 4 6" xfId="1722"/>
    <cellStyle name="Обычный 6 2 2 4 4 7" xfId="3286"/>
    <cellStyle name="Обычный 6 2 2 4 5" xfId="295"/>
    <cellStyle name="Обычный 6 2 2 4 5 2" xfId="817"/>
    <cellStyle name="Обычный 6 2 2 4 5 2 2" xfId="2379"/>
    <cellStyle name="Обычный 6 2 2 4 5 2 3" xfId="3943"/>
    <cellStyle name="Обычный 6 2 2 4 5 3" xfId="1338"/>
    <cellStyle name="Обычный 6 2 2 4 5 3 2" xfId="2903"/>
    <cellStyle name="Обычный 6 2 2 4 5 3 3" xfId="4465"/>
    <cellStyle name="Обычный 6 2 2 4 5 4" xfId="1859"/>
    <cellStyle name="Обычный 6 2 2 4 5 5" xfId="3423"/>
    <cellStyle name="Обычный 6 2 2 4 6" xfId="466"/>
    <cellStyle name="Обычный 6 2 2 4 6 2" xfId="988"/>
    <cellStyle name="Обычный 6 2 2 4 6 2 2" xfId="2550"/>
    <cellStyle name="Обычный 6 2 2 4 6 2 3" xfId="4114"/>
    <cellStyle name="Обычный 6 2 2 4 6 3" xfId="1509"/>
    <cellStyle name="Обычный 6 2 2 4 6 3 2" xfId="3074"/>
    <cellStyle name="Обычный 6 2 2 4 6 3 3" xfId="4636"/>
    <cellStyle name="Обычный 6 2 2 4 6 4" xfId="2030"/>
    <cellStyle name="Обычный 6 2 2 4 6 5" xfId="3594"/>
    <cellStyle name="Обычный 6 2 2 4 7" xfId="646"/>
    <cellStyle name="Обычный 6 2 2 4 7 2" xfId="2208"/>
    <cellStyle name="Обычный 6 2 2 4 7 3" xfId="3772"/>
    <cellStyle name="Обычный 6 2 2 4 8" xfId="1167"/>
    <cellStyle name="Обычный 6 2 2 4 8 2" xfId="2732"/>
    <cellStyle name="Обычный 6 2 2 4 8 3" xfId="4294"/>
    <cellStyle name="Обычный 6 2 2 4 9" xfId="1688"/>
    <cellStyle name="Обычный 6 2 2 5" xfId="158"/>
    <cellStyle name="Обычный 6 2 2 5 2" xfId="159"/>
    <cellStyle name="Обычный 6 2 2 5 2 2" xfId="331"/>
    <cellStyle name="Обычный 6 2 2 5 2 2 2" xfId="853"/>
    <cellStyle name="Обычный 6 2 2 5 2 2 2 2" xfId="2415"/>
    <cellStyle name="Обычный 6 2 2 5 2 2 2 3" xfId="3979"/>
    <cellStyle name="Обычный 6 2 2 5 2 2 3" xfId="1374"/>
    <cellStyle name="Обычный 6 2 2 5 2 2 3 2" xfId="2939"/>
    <cellStyle name="Обычный 6 2 2 5 2 2 3 3" xfId="4501"/>
    <cellStyle name="Обычный 6 2 2 5 2 2 4" xfId="1895"/>
    <cellStyle name="Обычный 6 2 2 5 2 2 5" xfId="3459"/>
    <cellStyle name="Обычный 6 2 2 5 2 3" xfId="502"/>
    <cellStyle name="Обычный 6 2 2 5 2 3 2" xfId="1024"/>
    <cellStyle name="Обычный 6 2 2 5 2 3 2 2" xfId="2586"/>
    <cellStyle name="Обычный 6 2 2 5 2 3 2 3" xfId="4150"/>
    <cellStyle name="Обычный 6 2 2 5 2 3 3" xfId="1545"/>
    <cellStyle name="Обычный 6 2 2 5 2 3 3 2" xfId="3110"/>
    <cellStyle name="Обычный 6 2 2 5 2 3 3 3" xfId="4672"/>
    <cellStyle name="Обычный 6 2 2 5 2 3 4" xfId="2066"/>
    <cellStyle name="Обычный 6 2 2 5 2 3 5" xfId="3630"/>
    <cellStyle name="Обычный 6 2 2 5 2 4" xfId="682"/>
    <cellStyle name="Обычный 6 2 2 5 2 4 2" xfId="2244"/>
    <cellStyle name="Обычный 6 2 2 5 2 4 3" xfId="3808"/>
    <cellStyle name="Обычный 6 2 2 5 2 5" xfId="1203"/>
    <cellStyle name="Обычный 6 2 2 5 2 5 2" xfId="2768"/>
    <cellStyle name="Обычный 6 2 2 5 2 5 3" xfId="4330"/>
    <cellStyle name="Обычный 6 2 2 5 2 6" xfId="1724"/>
    <cellStyle name="Обычный 6 2 2 5 2 7" xfId="3288"/>
    <cellStyle name="Обычный 6 2 2 5 3" xfId="160"/>
    <cellStyle name="Обычный 6 2 2 5 3 2" xfId="332"/>
    <cellStyle name="Обычный 6 2 2 5 3 2 2" xfId="854"/>
    <cellStyle name="Обычный 6 2 2 5 3 2 2 2" xfId="2416"/>
    <cellStyle name="Обычный 6 2 2 5 3 2 2 3" xfId="3980"/>
    <cellStyle name="Обычный 6 2 2 5 3 2 3" xfId="1375"/>
    <cellStyle name="Обычный 6 2 2 5 3 2 3 2" xfId="2940"/>
    <cellStyle name="Обычный 6 2 2 5 3 2 3 3" xfId="4502"/>
    <cellStyle name="Обычный 6 2 2 5 3 2 4" xfId="1896"/>
    <cellStyle name="Обычный 6 2 2 5 3 2 5" xfId="3460"/>
    <cellStyle name="Обычный 6 2 2 5 3 3" xfId="503"/>
    <cellStyle name="Обычный 6 2 2 5 3 3 2" xfId="1025"/>
    <cellStyle name="Обычный 6 2 2 5 3 3 2 2" xfId="2587"/>
    <cellStyle name="Обычный 6 2 2 5 3 3 2 3" xfId="4151"/>
    <cellStyle name="Обычный 6 2 2 5 3 3 3" xfId="1546"/>
    <cellStyle name="Обычный 6 2 2 5 3 3 3 2" xfId="3111"/>
    <cellStyle name="Обычный 6 2 2 5 3 3 3 3" xfId="4673"/>
    <cellStyle name="Обычный 6 2 2 5 3 3 4" xfId="2067"/>
    <cellStyle name="Обычный 6 2 2 5 3 3 5" xfId="3631"/>
    <cellStyle name="Обычный 6 2 2 5 3 4" xfId="683"/>
    <cellStyle name="Обычный 6 2 2 5 3 4 2" xfId="2245"/>
    <cellStyle name="Обычный 6 2 2 5 3 4 3" xfId="3809"/>
    <cellStyle name="Обычный 6 2 2 5 3 5" xfId="1204"/>
    <cellStyle name="Обычный 6 2 2 5 3 5 2" xfId="2769"/>
    <cellStyle name="Обычный 6 2 2 5 3 5 3" xfId="4331"/>
    <cellStyle name="Обычный 6 2 2 5 3 6" xfId="1725"/>
    <cellStyle name="Обычный 6 2 2 5 3 7" xfId="3289"/>
    <cellStyle name="Обычный 6 2 2 5 4" xfId="330"/>
    <cellStyle name="Обычный 6 2 2 5 4 2" xfId="852"/>
    <cellStyle name="Обычный 6 2 2 5 4 2 2" xfId="2414"/>
    <cellStyle name="Обычный 6 2 2 5 4 2 3" xfId="3978"/>
    <cellStyle name="Обычный 6 2 2 5 4 3" xfId="1373"/>
    <cellStyle name="Обычный 6 2 2 5 4 3 2" xfId="2938"/>
    <cellStyle name="Обычный 6 2 2 5 4 3 3" xfId="4500"/>
    <cellStyle name="Обычный 6 2 2 5 4 4" xfId="1894"/>
    <cellStyle name="Обычный 6 2 2 5 4 5" xfId="3458"/>
    <cellStyle name="Обычный 6 2 2 5 5" xfId="501"/>
    <cellStyle name="Обычный 6 2 2 5 5 2" xfId="1023"/>
    <cellStyle name="Обычный 6 2 2 5 5 2 2" xfId="2585"/>
    <cellStyle name="Обычный 6 2 2 5 5 2 3" xfId="4149"/>
    <cellStyle name="Обычный 6 2 2 5 5 3" xfId="1544"/>
    <cellStyle name="Обычный 6 2 2 5 5 3 2" xfId="3109"/>
    <cellStyle name="Обычный 6 2 2 5 5 3 3" xfId="4671"/>
    <cellStyle name="Обычный 6 2 2 5 5 4" xfId="2065"/>
    <cellStyle name="Обычный 6 2 2 5 5 5" xfId="3629"/>
    <cellStyle name="Обычный 6 2 2 5 6" xfId="681"/>
    <cellStyle name="Обычный 6 2 2 5 6 2" xfId="2243"/>
    <cellStyle name="Обычный 6 2 2 5 6 3" xfId="3807"/>
    <cellStyle name="Обычный 6 2 2 5 7" xfId="1202"/>
    <cellStyle name="Обычный 6 2 2 5 7 2" xfId="2767"/>
    <cellStyle name="Обычный 6 2 2 5 7 3" xfId="4329"/>
    <cellStyle name="Обычный 6 2 2 5 8" xfId="1723"/>
    <cellStyle name="Обычный 6 2 2 5 9" xfId="3287"/>
    <cellStyle name="Обычный 6 2 2 6" xfId="161"/>
    <cellStyle name="Обычный 6 2 2 6 2" xfId="333"/>
    <cellStyle name="Обычный 6 2 2 6 2 2" xfId="855"/>
    <cellStyle name="Обычный 6 2 2 6 2 2 2" xfId="2417"/>
    <cellStyle name="Обычный 6 2 2 6 2 2 3" xfId="3981"/>
    <cellStyle name="Обычный 6 2 2 6 2 3" xfId="1376"/>
    <cellStyle name="Обычный 6 2 2 6 2 3 2" xfId="2941"/>
    <cellStyle name="Обычный 6 2 2 6 2 3 3" xfId="4503"/>
    <cellStyle name="Обычный 6 2 2 6 2 4" xfId="1897"/>
    <cellStyle name="Обычный 6 2 2 6 2 5" xfId="3461"/>
    <cellStyle name="Обычный 6 2 2 6 3" xfId="504"/>
    <cellStyle name="Обычный 6 2 2 6 3 2" xfId="1026"/>
    <cellStyle name="Обычный 6 2 2 6 3 2 2" xfId="2588"/>
    <cellStyle name="Обычный 6 2 2 6 3 2 3" xfId="4152"/>
    <cellStyle name="Обычный 6 2 2 6 3 3" xfId="1547"/>
    <cellStyle name="Обычный 6 2 2 6 3 3 2" xfId="3112"/>
    <cellStyle name="Обычный 6 2 2 6 3 3 3" xfId="4674"/>
    <cellStyle name="Обычный 6 2 2 6 3 4" xfId="2068"/>
    <cellStyle name="Обычный 6 2 2 6 3 5" xfId="3632"/>
    <cellStyle name="Обычный 6 2 2 6 4" xfId="684"/>
    <cellStyle name="Обычный 6 2 2 6 4 2" xfId="2246"/>
    <cellStyle name="Обычный 6 2 2 6 4 3" xfId="3810"/>
    <cellStyle name="Обычный 6 2 2 6 5" xfId="1205"/>
    <cellStyle name="Обычный 6 2 2 6 5 2" xfId="2770"/>
    <cellStyle name="Обычный 6 2 2 6 5 3" xfId="4332"/>
    <cellStyle name="Обычный 6 2 2 6 6" xfId="1726"/>
    <cellStyle name="Обычный 6 2 2 6 7" xfId="3290"/>
    <cellStyle name="Обычный 6 2 2 7" xfId="162"/>
    <cellStyle name="Обычный 6 2 2 7 2" xfId="334"/>
    <cellStyle name="Обычный 6 2 2 7 2 2" xfId="856"/>
    <cellStyle name="Обычный 6 2 2 7 2 2 2" xfId="2418"/>
    <cellStyle name="Обычный 6 2 2 7 2 2 3" xfId="3982"/>
    <cellStyle name="Обычный 6 2 2 7 2 3" xfId="1377"/>
    <cellStyle name="Обычный 6 2 2 7 2 3 2" xfId="2942"/>
    <cellStyle name="Обычный 6 2 2 7 2 3 3" xfId="4504"/>
    <cellStyle name="Обычный 6 2 2 7 2 4" xfId="1898"/>
    <cellStyle name="Обычный 6 2 2 7 2 5" xfId="3462"/>
    <cellStyle name="Обычный 6 2 2 7 3" xfId="505"/>
    <cellStyle name="Обычный 6 2 2 7 3 2" xfId="1027"/>
    <cellStyle name="Обычный 6 2 2 7 3 2 2" xfId="2589"/>
    <cellStyle name="Обычный 6 2 2 7 3 2 3" xfId="4153"/>
    <cellStyle name="Обычный 6 2 2 7 3 3" xfId="1548"/>
    <cellStyle name="Обычный 6 2 2 7 3 3 2" xfId="3113"/>
    <cellStyle name="Обычный 6 2 2 7 3 3 3" xfId="4675"/>
    <cellStyle name="Обычный 6 2 2 7 3 4" xfId="2069"/>
    <cellStyle name="Обычный 6 2 2 7 3 5" xfId="3633"/>
    <cellStyle name="Обычный 6 2 2 7 4" xfId="685"/>
    <cellStyle name="Обычный 6 2 2 7 4 2" xfId="2247"/>
    <cellStyle name="Обычный 6 2 2 7 4 3" xfId="3811"/>
    <cellStyle name="Обычный 6 2 2 7 5" xfId="1206"/>
    <cellStyle name="Обычный 6 2 2 7 5 2" xfId="2771"/>
    <cellStyle name="Обычный 6 2 2 7 5 3" xfId="4333"/>
    <cellStyle name="Обычный 6 2 2 7 6" xfId="1727"/>
    <cellStyle name="Обычный 6 2 2 7 7" xfId="3291"/>
    <cellStyle name="Обычный 6 2 2 8" xfId="163"/>
    <cellStyle name="Обычный 6 2 2 8 2" xfId="335"/>
    <cellStyle name="Обычный 6 2 2 8 2 2" xfId="857"/>
    <cellStyle name="Обычный 6 2 2 8 2 2 2" xfId="2419"/>
    <cellStyle name="Обычный 6 2 2 8 2 2 3" xfId="3983"/>
    <cellStyle name="Обычный 6 2 2 8 2 3" xfId="1378"/>
    <cellStyle name="Обычный 6 2 2 8 2 3 2" xfId="2943"/>
    <cellStyle name="Обычный 6 2 2 8 2 3 3" xfId="4505"/>
    <cellStyle name="Обычный 6 2 2 8 2 4" xfId="1899"/>
    <cellStyle name="Обычный 6 2 2 8 2 5" xfId="3463"/>
    <cellStyle name="Обычный 6 2 2 8 3" xfId="506"/>
    <cellStyle name="Обычный 6 2 2 8 3 2" xfId="1028"/>
    <cellStyle name="Обычный 6 2 2 8 3 2 2" xfId="2590"/>
    <cellStyle name="Обычный 6 2 2 8 3 2 3" xfId="4154"/>
    <cellStyle name="Обычный 6 2 2 8 3 3" xfId="1549"/>
    <cellStyle name="Обычный 6 2 2 8 3 3 2" xfId="3114"/>
    <cellStyle name="Обычный 6 2 2 8 3 3 3" xfId="4676"/>
    <cellStyle name="Обычный 6 2 2 8 3 4" xfId="2070"/>
    <cellStyle name="Обычный 6 2 2 8 3 5" xfId="3634"/>
    <cellStyle name="Обычный 6 2 2 8 4" xfId="686"/>
    <cellStyle name="Обычный 6 2 2 8 4 2" xfId="2248"/>
    <cellStyle name="Обычный 6 2 2 8 4 3" xfId="3812"/>
    <cellStyle name="Обычный 6 2 2 8 5" xfId="1207"/>
    <cellStyle name="Обычный 6 2 2 8 5 2" xfId="2772"/>
    <cellStyle name="Обычный 6 2 2 8 5 3" xfId="4334"/>
    <cellStyle name="Обычный 6 2 2 8 6" xfId="1728"/>
    <cellStyle name="Обычный 6 2 2 8 7" xfId="3292"/>
    <cellStyle name="Обычный 6 2 2 9" xfId="112"/>
    <cellStyle name="Обычный 6 2 2 9 2" xfId="636"/>
    <cellStyle name="Обычный 6 2 2 9 2 2" xfId="2198"/>
    <cellStyle name="Обычный 6 2 2 9 2 3" xfId="3762"/>
    <cellStyle name="Обычный 6 2 2 9 3" xfId="1157"/>
    <cellStyle name="Обычный 6 2 2 9 3 2" xfId="2722"/>
    <cellStyle name="Обычный 6 2 2 9 3 3" xfId="4284"/>
    <cellStyle name="Обычный 6 2 2 9 4" xfId="1678"/>
    <cellStyle name="Обычный 6 2 2 9 5" xfId="3242"/>
    <cellStyle name="Обычный 6 2 3" xfId="102"/>
    <cellStyle name="Обычный 6 2 3 10" xfId="287"/>
    <cellStyle name="Обычный 6 2 3 10 2" xfId="809"/>
    <cellStyle name="Обычный 6 2 3 10 2 2" xfId="2371"/>
    <cellStyle name="Обычный 6 2 3 10 2 3" xfId="3935"/>
    <cellStyle name="Обычный 6 2 3 10 3" xfId="1330"/>
    <cellStyle name="Обычный 6 2 3 10 3 2" xfId="2895"/>
    <cellStyle name="Обычный 6 2 3 10 3 3" xfId="4457"/>
    <cellStyle name="Обычный 6 2 3 10 4" xfId="1851"/>
    <cellStyle name="Обычный 6 2 3 10 5" xfId="3415"/>
    <cellStyle name="Обычный 6 2 3 11" xfId="458"/>
    <cellStyle name="Обычный 6 2 3 11 2" xfId="980"/>
    <cellStyle name="Обычный 6 2 3 11 2 2" xfId="2542"/>
    <cellStyle name="Обычный 6 2 3 11 2 3" xfId="4106"/>
    <cellStyle name="Обычный 6 2 3 11 3" xfId="1501"/>
    <cellStyle name="Обычный 6 2 3 11 3 2" xfId="3066"/>
    <cellStyle name="Обычный 6 2 3 11 3 3" xfId="4628"/>
    <cellStyle name="Обычный 6 2 3 11 4" xfId="2022"/>
    <cellStyle name="Обычный 6 2 3 11 5" xfId="3586"/>
    <cellStyle name="Обычный 6 2 3 12" xfId="631"/>
    <cellStyle name="Обычный 6 2 3 12 2" xfId="2193"/>
    <cellStyle name="Обычный 6 2 3 12 3" xfId="3757"/>
    <cellStyle name="Обычный 6 2 3 13" xfId="1152"/>
    <cellStyle name="Обычный 6 2 3 13 2" xfId="2717"/>
    <cellStyle name="Обычный 6 2 3 13 3" xfId="4279"/>
    <cellStyle name="Обычный 6 2 3 14" xfId="1673"/>
    <cellStyle name="Обычный 6 2 3 15" xfId="3237"/>
    <cellStyle name="Обычный 6 2 3 2" xfId="117"/>
    <cellStyle name="Обычный 6 2 3 2 10" xfId="1682"/>
    <cellStyle name="Обычный 6 2 3 2 11" xfId="3246"/>
    <cellStyle name="Обычный 6 2 3 2 2" xfId="134"/>
    <cellStyle name="Обычный 6 2 3 2 2 10" xfId="3263"/>
    <cellStyle name="Обычный 6 2 3 2 2 2" xfId="164"/>
    <cellStyle name="Обычный 6 2 3 2 2 2 2" xfId="165"/>
    <cellStyle name="Обычный 6 2 3 2 2 2 2 2" xfId="337"/>
    <cellStyle name="Обычный 6 2 3 2 2 2 2 2 2" xfId="859"/>
    <cellStyle name="Обычный 6 2 3 2 2 2 2 2 2 2" xfId="2421"/>
    <cellStyle name="Обычный 6 2 3 2 2 2 2 2 2 3" xfId="3985"/>
    <cellStyle name="Обычный 6 2 3 2 2 2 2 2 3" xfId="1380"/>
    <cellStyle name="Обычный 6 2 3 2 2 2 2 2 3 2" xfId="2945"/>
    <cellStyle name="Обычный 6 2 3 2 2 2 2 2 3 3" xfId="4507"/>
    <cellStyle name="Обычный 6 2 3 2 2 2 2 2 4" xfId="1901"/>
    <cellStyle name="Обычный 6 2 3 2 2 2 2 2 5" xfId="3465"/>
    <cellStyle name="Обычный 6 2 3 2 2 2 2 3" xfId="508"/>
    <cellStyle name="Обычный 6 2 3 2 2 2 2 3 2" xfId="1030"/>
    <cellStyle name="Обычный 6 2 3 2 2 2 2 3 2 2" xfId="2592"/>
    <cellStyle name="Обычный 6 2 3 2 2 2 2 3 2 3" xfId="4156"/>
    <cellStyle name="Обычный 6 2 3 2 2 2 2 3 3" xfId="1551"/>
    <cellStyle name="Обычный 6 2 3 2 2 2 2 3 3 2" xfId="3116"/>
    <cellStyle name="Обычный 6 2 3 2 2 2 2 3 3 3" xfId="4678"/>
    <cellStyle name="Обычный 6 2 3 2 2 2 2 3 4" xfId="2072"/>
    <cellStyle name="Обычный 6 2 3 2 2 2 2 3 5" xfId="3636"/>
    <cellStyle name="Обычный 6 2 3 2 2 2 2 4" xfId="688"/>
    <cellStyle name="Обычный 6 2 3 2 2 2 2 4 2" xfId="2250"/>
    <cellStyle name="Обычный 6 2 3 2 2 2 2 4 3" xfId="3814"/>
    <cellStyle name="Обычный 6 2 3 2 2 2 2 5" xfId="1209"/>
    <cellStyle name="Обычный 6 2 3 2 2 2 2 5 2" xfId="2774"/>
    <cellStyle name="Обычный 6 2 3 2 2 2 2 5 3" xfId="4336"/>
    <cellStyle name="Обычный 6 2 3 2 2 2 2 6" xfId="1730"/>
    <cellStyle name="Обычный 6 2 3 2 2 2 2 7" xfId="3294"/>
    <cellStyle name="Обычный 6 2 3 2 2 2 3" xfId="166"/>
    <cellStyle name="Обычный 6 2 3 2 2 2 3 2" xfId="338"/>
    <cellStyle name="Обычный 6 2 3 2 2 2 3 2 2" xfId="860"/>
    <cellStyle name="Обычный 6 2 3 2 2 2 3 2 2 2" xfId="2422"/>
    <cellStyle name="Обычный 6 2 3 2 2 2 3 2 2 3" xfId="3986"/>
    <cellStyle name="Обычный 6 2 3 2 2 2 3 2 3" xfId="1381"/>
    <cellStyle name="Обычный 6 2 3 2 2 2 3 2 3 2" xfId="2946"/>
    <cellStyle name="Обычный 6 2 3 2 2 2 3 2 3 3" xfId="4508"/>
    <cellStyle name="Обычный 6 2 3 2 2 2 3 2 4" xfId="1902"/>
    <cellStyle name="Обычный 6 2 3 2 2 2 3 2 5" xfId="3466"/>
    <cellStyle name="Обычный 6 2 3 2 2 2 3 3" xfId="509"/>
    <cellStyle name="Обычный 6 2 3 2 2 2 3 3 2" xfId="1031"/>
    <cellStyle name="Обычный 6 2 3 2 2 2 3 3 2 2" xfId="2593"/>
    <cellStyle name="Обычный 6 2 3 2 2 2 3 3 2 3" xfId="4157"/>
    <cellStyle name="Обычный 6 2 3 2 2 2 3 3 3" xfId="1552"/>
    <cellStyle name="Обычный 6 2 3 2 2 2 3 3 3 2" xfId="3117"/>
    <cellStyle name="Обычный 6 2 3 2 2 2 3 3 3 3" xfId="4679"/>
    <cellStyle name="Обычный 6 2 3 2 2 2 3 3 4" xfId="2073"/>
    <cellStyle name="Обычный 6 2 3 2 2 2 3 3 5" xfId="3637"/>
    <cellStyle name="Обычный 6 2 3 2 2 2 3 4" xfId="689"/>
    <cellStyle name="Обычный 6 2 3 2 2 2 3 4 2" xfId="2251"/>
    <cellStyle name="Обычный 6 2 3 2 2 2 3 4 3" xfId="3815"/>
    <cellStyle name="Обычный 6 2 3 2 2 2 3 5" xfId="1210"/>
    <cellStyle name="Обычный 6 2 3 2 2 2 3 5 2" xfId="2775"/>
    <cellStyle name="Обычный 6 2 3 2 2 2 3 5 3" xfId="4337"/>
    <cellStyle name="Обычный 6 2 3 2 2 2 3 6" xfId="1731"/>
    <cellStyle name="Обычный 6 2 3 2 2 2 3 7" xfId="3295"/>
    <cellStyle name="Обычный 6 2 3 2 2 2 4" xfId="336"/>
    <cellStyle name="Обычный 6 2 3 2 2 2 4 2" xfId="858"/>
    <cellStyle name="Обычный 6 2 3 2 2 2 4 2 2" xfId="2420"/>
    <cellStyle name="Обычный 6 2 3 2 2 2 4 2 3" xfId="3984"/>
    <cellStyle name="Обычный 6 2 3 2 2 2 4 3" xfId="1379"/>
    <cellStyle name="Обычный 6 2 3 2 2 2 4 3 2" xfId="2944"/>
    <cellStyle name="Обычный 6 2 3 2 2 2 4 3 3" xfId="4506"/>
    <cellStyle name="Обычный 6 2 3 2 2 2 4 4" xfId="1900"/>
    <cellStyle name="Обычный 6 2 3 2 2 2 4 5" xfId="3464"/>
    <cellStyle name="Обычный 6 2 3 2 2 2 5" xfId="507"/>
    <cellStyle name="Обычный 6 2 3 2 2 2 5 2" xfId="1029"/>
    <cellStyle name="Обычный 6 2 3 2 2 2 5 2 2" xfId="2591"/>
    <cellStyle name="Обычный 6 2 3 2 2 2 5 2 3" xfId="4155"/>
    <cellStyle name="Обычный 6 2 3 2 2 2 5 3" xfId="1550"/>
    <cellStyle name="Обычный 6 2 3 2 2 2 5 3 2" xfId="3115"/>
    <cellStyle name="Обычный 6 2 3 2 2 2 5 3 3" xfId="4677"/>
    <cellStyle name="Обычный 6 2 3 2 2 2 5 4" xfId="2071"/>
    <cellStyle name="Обычный 6 2 3 2 2 2 5 5" xfId="3635"/>
    <cellStyle name="Обычный 6 2 3 2 2 2 6" xfId="687"/>
    <cellStyle name="Обычный 6 2 3 2 2 2 6 2" xfId="2249"/>
    <cellStyle name="Обычный 6 2 3 2 2 2 6 3" xfId="3813"/>
    <cellStyle name="Обычный 6 2 3 2 2 2 7" xfId="1208"/>
    <cellStyle name="Обычный 6 2 3 2 2 2 7 2" xfId="2773"/>
    <cellStyle name="Обычный 6 2 3 2 2 2 7 3" xfId="4335"/>
    <cellStyle name="Обычный 6 2 3 2 2 2 8" xfId="1729"/>
    <cellStyle name="Обычный 6 2 3 2 2 2 9" xfId="3293"/>
    <cellStyle name="Обычный 6 2 3 2 2 3" xfId="167"/>
    <cellStyle name="Обычный 6 2 3 2 2 3 2" xfId="339"/>
    <cellStyle name="Обычный 6 2 3 2 2 3 2 2" xfId="861"/>
    <cellStyle name="Обычный 6 2 3 2 2 3 2 2 2" xfId="2423"/>
    <cellStyle name="Обычный 6 2 3 2 2 3 2 2 3" xfId="3987"/>
    <cellStyle name="Обычный 6 2 3 2 2 3 2 3" xfId="1382"/>
    <cellStyle name="Обычный 6 2 3 2 2 3 2 3 2" xfId="2947"/>
    <cellStyle name="Обычный 6 2 3 2 2 3 2 3 3" xfId="4509"/>
    <cellStyle name="Обычный 6 2 3 2 2 3 2 4" xfId="1903"/>
    <cellStyle name="Обычный 6 2 3 2 2 3 2 5" xfId="3467"/>
    <cellStyle name="Обычный 6 2 3 2 2 3 3" xfId="510"/>
    <cellStyle name="Обычный 6 2 3 2 2 3 3 2" xfId="1032"/>
    <cellStyle name="Обычный 6 2 3 2 2 3 3 2 2" xfId="2594"/>
    <cellStyle name="Обычный 6 2 3 2 2 3 3 2 3" xfId="4158"/>
    <cellStyle name="Обычный 6 2 3 2 2 3 3 3" xfId="1553"/>
    <cellStyle name="Обычный 6 2 3 2 2 3 3 3 2" xfId="3118"/>
    <cellStyle name="Обычный 6 2 3 2 2 3 3 3 3" xfId="4680"/>
    <cellStyle name="Обычный 6 2 3 2 2 3 3 4" xfId="2074"/>
    <cellStyle name="Обычный 6 2 3 2 2 3 3 5" xfId="3638"/>
    <cellStyle name="Обычный 6 2 3 2 2 3 4" xfId="690"/>
    <cellStyle name="Обычный 6 2 3 2 2 3 4 2" xfId="2252"/>
    <cellStyle name="Обычный 6 2 3 2 2 3 4 3" xfId="3816"/>
    <cellStyle name="Обычный 6 2 3 2 2 3 5" xfId="1211"/>
    <cellStyle name="Обычный 6 2 3 2 2 3 5 2" xfId="2776"/>
    <cellStyle name="Обычный 6 2 3 2 2 3 5 3" xfId="4338"/>
    <cellStyle name="Обычный 6 2 3 2 2 3 6" xfId="1732"/>
    <cellStyle name="Обычный 6 2 3 2 2 3 7" xfId="3296"/>
    <cellStyle name="Обычный 6 2 3 2 2 4" xfId="168"/>
    <cellStyle name="Обычный 6 2 3 2 2 4 2" xfId="340"/>
    <cellStyle name="Обычный 6 2 3 2 2 4 2 2" xfId="862"/>
    <cellStyle name="Обычный 6 2 3 2 2 4 2 2 2" xfId="2424"/>
    <cellStyle name="Обычный 6 2 3 2 2 4 2 2 3" xfId="3988"/>
    <cellStyle name="Обычный 6 2 3 2 2 4 2 3" xfId="1383"/>
    <cellStyle name="Обычный 6 2 3 2 2 4 2 3 2" xfId="2948"/>
    <cellStyle name="Обычный 6 2 3 2 2 4 2 3 3" xfId="4510"/>
    <cellStyle name="Обычный 6 2 3 2 2 4 2 4" xfId="1904"/>
    <cellStyle name="Обычный 6 2 3 2 2 4 2 5" xfId="3468"/>
    <cellStyle name="Обычный 6 2 3 2 2 4 3" xfId="511"/>
    <cellStyle name="Обычный 6 2 3 2 2 4 3 2" xfId="1033"/>
    <cellStyle name="Обычный 6 2 3 2 2 4 3 2 2" xfId="2595"/>
    <cellStyle name="Обычный 6 2 3 2 2 4 3 2 3" xfId="4159"/>
    <cellStyle name="Обычный 6 2 3 2 2 4 3 3" xfId="1554"/>
    <cellStyle name="Обычный 6 2 3 2 2 4 3 3 2" xfId="3119"/>
    <cellStyle name="Обычный 6 2 3 2 2 4 3 3 3" xfId="4681"/>
    <cellStyle name="Обычный 6 2 3 2 2 4 3 4" xfId="2075"/>
    <cellStyle name="Обычный 6 2 3 2 2 4 3 5" xfId="3639"/>
    <cellStyle name="Обычный 6 2 3 2 2 4 4" xfId="691"/>
    <cellStyle name="Обычный 6 2 3 2 2 4 4 2" xfId="2253"/>
    <cellStyle name="Обычный 6 2 3 2 2 4 4 3" xfId="3817"/>
    <cellStyle name="Обычный 6 2 3 2 2 4 5" xfId="1212"/>
    <cellStyle name="Обычный 6 2 3 2 2 4 5 2" xfId="2777"/>
    <cellStyle name="Обычный 6 2 3 2 2 4 5 3" xfId="4339"/>
    <cellStyle name="Обычный 6 2 3 2 2 4 6" xfId="1733"/>
    <cellStyle name="Обычный 6 2 3 2 2 4 7" xfId="3297"/>
    <cellStyle name="Обычный 6 2 3 2 2 5" xfId="306"/>
    <cellStyle name="Обычный 6 2 3 2 2 5 2" xfId="828"/>
    <cellStyle name="Обычный 6 2 3 2 2 5 2 2" xfId="2390"/>
    <cellStyle name="Обычный 6 2 3 2 2 5 2 3" xfId="3954"/>
    <cellStyle name="Обычный 6 2 3 2 2 5 3" xfId="1349"/>
    <cellStyle name="Обычный 6 2 3 2 2 5 3 2" xfId="2914"/>
    <cellStyle name="Обычный 6 2 3 2 2 5 3 3" xfId="4476"/>
    <cellStyle name="Обычный 6 2 3 2 2 5 4" xfId="1870"/>
    <cellStyle name="Обычный 6 2 3 2 2 5 5" xfId="3434"/>
    <cellStyle name="Обычный 6 2 3 2 2 6" xfId="477"/>
    <cellStyle name="Обычный 6 2 3 2 2 6 2" xfId="999"/>
    <cellStyle name="Обычный 6 2 3 2 2 6 2 2" xfId="2561"/>
    <cellStyle name="Обычный 6 2 3 2 2 6 2 3" xfId="4125"/>
    <cellStyle name="Обычный 6 2 3 2 2 6 3" xfId="1520"/>
    <cellStyle name="Обычный 6 2 3 2 2 6 3 2" xfId="3085"/>
    <cellStyle name="Обычный 6 2 3 2 2 6 3 3" xfId="4647"/>
    <cellStyle name="Обычный 6 2 3 2 2 6 4" xfId="2041"/>
    <cellStyle name="Обычный 6 2 3 2 2 6 5" xfId="3605"/>
    <cellStyle name="Обычный 6 2 3 2 2 7" xfId="657"/>
    <cellStyle name="Обычный 6 2 3 2 2 7 2" xfId="2219"/>
    <cellStyle name="Обычный 6 2 3 2 2 7 3" xfId="3783"/>
    <cellStyle name="Обычный 6 2 3 2 2 8" xfId="1178"/>
    <cellStyle name="Обычный 6 2 3 2 2 8 2" xfId="2743"/>
    <cellStyle name="Обычный 6 2 3 2 2 8 3" xfId="4305"/>
    <cellStyle name="Обычный 6 2 3 2 2 9" xfId="1699"/>
    <cellStyle name="Обычный 6 2 3 2 3" xfId="136"/>
    <cellStyle name="Обычный 6 2 3 2 3 2" xfId="169"/>
    <cellStyle name="Обычный 6 2 3 2 3 2 2" xfId="341"/>
    <cellStyle name="Обычный 6 2 3 2 3 2 2 2" xfId="863"/>
    <cellStyle name="Обычный 6 2 3 2 3 2 2 2 2" xfId="2425"/>
    <cellStyle name="Обычный 6 2 3 2 3 2 2 2 3" xfId="3989"/>
    <cellStyle name="Обычный 6 2 3 2 3 2 2 3" xfId="1384"/>
    <cellStyle name="Обычный 6 2 3 2 3 2 2 3 2" xfId="2949"/>
    <cellStyle name="Обычный 6 2 3 2 3 2 2 3 3" xfId="4511"/>
    <cellStyle name="Обычный 6 2 3 2 3 2 2 4" xfId="1905"/>
    <cellStyle name="Обычный 6 2 3 2 3 2 2 5" xfId="3469"/>
    <cellStyle name="Обычный 6 2 3 2 3 2 3" xfId="512"/>
    <cellStyle name="Обычный 6 2 3 2 3 2 3 2" xfId="1034"/>
    <cellStyle name="Обычный 6 2 3 2 3 2 3 2 2" xfId="2596"/>
    <cellStyle name="Обычный 6 2 3 2 3 2 3 2 3" xfId="4160"/>
    <cellStyle name="Обычный 6 2 3 2 3 2 3 3" xfId="1555"/>
    <cellStyle name="Обычный 6 2 3 2 3 2 3 3 2" xfId="3120"/>
    <cellStyle name="Обычный 6 2 3 2 3 2 3 3 3" xfId="4682"/>
    <cellStyle name="Обычный 6 2 3 2 3 2 3 4" xfId="2076"/>
    <cellStyle name="Обычный 6 2 3 2 3 2 3 5" xfId="3640"/>
    <cellStyle name="Обычный 6 2 3 2 3 2 4" xfId="692"/>
    <cellStyle name="Обычный 6 2 3 2 3 2 4 2" xfId="2254"/>
    <cellStyle name="Обычный 6 2 3 2 3 2 4 3" xfId="3818"/>
    <cellStyle name="Обычный 6 2 3 2 3 2 5" xfId="1213"/>
    <cellStyle name="Обычный 6 2 3 2 3 2 5 2" xfId="2778"/>
    <cellStyle name="Обычный 6 2 3 2 3 2 5 3" xfId="4340"/>
    <cellStyle name="Обычный 6 2 3 2 3 2 6" xfId="1734"/>
    <cellStyle name="Обычный 6 2 3 2 3 2 7" xfId="3298"/>
    <cellStyle name="Обычный 6 2 3 2 3 3" xfId="170"/>
    <cellStyle name="Обычный 6 2 3 2 3 3 2" xfId="342"/>
    <cellStyle name="Обычный 6 2 3 2 3 3 2 2" xfId="864"/>
    <cellStyle name="Обычный 6 2 3 2 3 3 2 2 2" xfId="2426"/>
    <cellStyle name="Обычный 6 2 3 2 3 3 2 2 3" xfId="3990"/>
    <cellStyle name="Обычный 6 2 3 2 3 3 2 3" xfId="1385"/>
    <cellStyle name="Обычный 6 2 3 2 3 3 2 3 2" xfId="2950"/>
    <cellStyle name="Обычный 6 2 3 2 3 3 2 3 3" xfId="4512"/>
    <cellStyle name="Обычный 6 2 3 2 3 3 2 4" xfId="1906"/>
    <cellStyle name="Обычный 6 2 3 2 3 3 2 5" xfId="3470"/>
    <cellStyle name="Обычный 6 2 3 2 3 3 3" xfId="513"/>
    <cellStyle name="Обычный 6 2 3 2 3 3 3 2" xfId="1035"/>
    <cellStyle name="Обычный 6 2 3 2 3 3 3 2 2" xfId="2597"/>
    <cellStyle name="Обычный 6 2 3 2 3 3 3 2 3" xfId="4161"/>
    <cellStyle name="Обычный 6 2 3 2 3 3 3 3" xfId="1556"/>
    <cellStyle name="Обычный 6 2 3 2 3 3 3 3 2" xfId="3121"/>
    <cellStyle name="Обычный 6 2 3 2 3 3 3 3 3" xfId="4683"/>
    <cellStyle name="Обычный 6 2 3 2 3 3 3 4" xfId="2077"/>
    <cellStyle name="Обычный 6 2 3 2 3 3 3 5" xfId="3641"/>
    <cellStyle name="Обычный 6 2 3 2 3 3 4" xfId="693"/>
    <cellStyle name="Обычный 6 2 3 2 3 3 4 2" xfId="2255"/>
    <cellStyle name="Обычный 6 2 3 2 3 3 4 3" xfId="3819"/>
    <cellStyle name="Обычный 6 2 3 2 3 3 5" xfId="1214"/>
    <cellStyle name="Обычный 6 2 3 2 3 3 5 2" xfId="2779"/>
    <cellStyle name="Обычный 6 2 3 2 3 3 5 3" xfId="4341"/>
    <cellStyle name="Обычный 6 2 3 2 3 3 6" xfId="1735"/>
    <cellStyle name="Обычный 6 2 3 2 3 3 7" xfId="3299"/>
    <cellStyle name="Обычный 6 2 3 2 3 4" xfId="308"/>
    <cellStyle name="Обычный 6 2 3 2 3 4 2" xfId="830"/>
    <cellStyle name="Обычный 6 2 3 2 3 4 2 2" xfId="2392"/>
    <cellStyle name="Обычный 6 2 3 2 3 4 2 3" xfId="3956"/>
    <cellStyle name="Обычный 6 2 3 2 3 4 3" xfId="1351"/>
    <cellStyle name="Обычный 6 2 3 2 3 4 3 2" xfId="2916"/>
    <cellStyle name="Обычный 6 2 3 2 3 4 3 3" xfId="4478"/>
    <cellStyle name="Обычный 6 2 3 2 3 4 4" xfId="1872"/>
    <cellStyle name="Обычный 6 2 3 2 3 4 5" xfId="3436"/>
    <cellStyle name="Обычный 6 2 3 2 3 5" xfId="479"/>
    <cellStyle name="Обычный 6 2 3 2 3 5 2" xfId="1001"/>
    <cellStyle name="Обычный 6 2 3 2 3 5 2 2" xfId="2563"/>
    <cellStyle name="Обычный 6 2 3 2 3 5 2 3" xfId="4127"/>
    <cellStyle name="Обычный 6 2 3 2 3 5 3" xfId="1522"/>
    <cellStyle name="Обычный 6 2 3 2 3 5 3 2" xfId="3087"/>
    <cellStyle name="Обычный 6 2 3 2 3 5 3 3" xfId="4649"/>
    <cellStyle name="Обычный 6 2 3 2 3 5 4" xfId="2043"/>
    <cellStyle name="Обычный 6 2 3 2 3 5 5" xfId="3607"/>
    <cellStyle name="Обычный 6 2 3 2 3 6" xfId="659"/>
    <cellStyle name="Обычный 6 2 3 2 3 6 2" xfId="2221"/>
    <cellStyle name="Обычный 6 2 3 2 3 6 3" xfId="3785"/>
    <cellStyle name="Обычный 6 2 3 2 3 7" xfId="1180"/>
    <cellStyle name="Обычный 6 2 3 2 3 7 2" xfId="2745"/>
    <cellStyle name="Обычный 6 2 3 2 3 7 3" xfId="4307"/>
    <cellStyle name="Обычный 6 2 3 2 3 8" xfId="1701"/>
    <cellStyle name="Обычный 6 2 3 2 3 9" xfId="3265"/>
    <cellStyle name="Обычный 6 2 3 2 4" xfId="171"/>
    <cellStyle name="Обычный 6 2 3 2 4 2" xfId="343"/>
    <cellStyle name="Обычный 6 2 3 2 4 2 2" xfId="865"/>
    <cellStyle name="Обычный 6 2 3 2 4 2 2 2" xfId="2427"/>
    <cellStyle name="Обычный 6 2 3 2 4 2 2 3" xfId="3991"/>
    <cellStyle name="Обычный 6 2 3 2 4 2 3" xfId="1386"/>
    <cellStyle name="Обычный 6 2 3 2 4 2 3 2" xfId="2951"/>
    <cellStyle name="Обычный 6 2 3 2 4 2 3 3" xfId="4513"/>
    <cellStyle name="Обычный 6 2 3 2 4 2 4" xfId="1907"/>
    <cellStyle name="Обычный 6 2 3 2 4 2 5" xfId="3471"/>
    <cellStyle name="Обычный 6 2 3 2 4 3" xfId="514"/>
    <cellStyle name="Обычный 6 2 3 2 4 3 2" xfId="1036"/>
    <cellStyle name="Обычный 6 2 3 2 4 3 2 2" xfId="2598"/>
    <cellStyle name="Обычный 6 2 3 2 4 3 2 3" xfId="4162"/>
    <cellStyle name="Обычный 6 2 3 2 4 3 3" xfId="1557"/>
    <cellStyle name="Обычный 6 2 3 2 4 3 3 2" xfId="3122"/>
    <cellStyle name="Обычный 6 2 3 2 4 3 3 3" xfId="4684"/>
    <cellStyle name="Обычный 6 2 3 2 4 3 4" xfId="2078"/>
    <cellStyle name="Обычный 6 2 3 2 4 3 5" xfId="3642"/>
    <cellStyle name="Обычный 6 2 3 2 4 4" xfId="694"/>
    <cellStyle name="Обычный 6 2 3 2 4 4 2" xfId="2256"/>
    <cellStyle name="Обычный 6 2 3 2 4 4 3" xfId="3820"/>
    <cellStyle name="Обычный 6 2 3 2 4 5" xfId="1215"/>
    <cellStyle name="Обычный 6 2 3 2 4 5 2" xfId="2780"/>
    <cellStyle name="Обычный 6 2 3 2 4 5 3" xfId="4342"/>
    <cellStyle name="Обычный 6 2 3 2 4 6" xfId="1736"/>
    <cellStyle name="Обычный 6 2 3 2 4 7" xfId="3300"/>
    <cellStyle name="Обычный 6 2 3 2 5" xfId="172"/>
    <cellStyle name="Обычный 6 2 3 2 5 2" xfId="344"/>
    <cellStyle name="Обычный 6 2 3 2 5 2 2" xfId="866"/>
    <cellStyle name="Обычный 6 2 3 2 5 2 2 2" xfId="2428"/>
    <cellStyle name="Обычный 6 2 3 2 5 2 2 3" xfId="3992"/>
    <cellStyle name="Обычный 6 2 3 2 5 2 3" xfId="1387"/>
    <cellStyle name="Обычный 6 2 3 2 5 2 3 2" xfId="2952"/>
    <cellStyle name="Обычный 6 2 3 2 5 2 3 3" xfId="4514"/>
    <cellStyle name="Обычный 6 2 3 2 5 2 4" xfId="1908"/>
    <cellStyle name="Обычный 6 2 3 2 5 2 5" xfId="3472"/>
    <cellStyle name="Обычный 6 2 3 2 5 3" xfId="515"/>
    <cellStyle name="Обычный 6 2 3 2 5 3 2" xfId="1037"/>
    <cellStyle name="Обычный 6 2 3 2 5 3 2 2" xfId="2599"/>
    <cellStyle name="Обычный 6 2 3 2 5 3 2 3" xfId="4163"/>
    <cellStyle name="Обычный 6 2 3 2 5 3 3" xfId="1558"/>
    <cellStyle name="Обычный 6 2 3 2 5 3 3 2" xfId="3123"/>
    <cellStyle name="Обычный 6 2 3 2 5 3 3 3" xfId="4685"/>
    <cellStyle name="Обычный 6 2 3 2 5 3 4" xfId="2079"/>
    <cellStyle name="Обычный 6 2 3 2 5 3 5" xfId="3643"/>
    <cellStyle name="Обычный 6 2 3 2 5 4" xfId="695"/>
    <cellStyle name="Обычный 6 2 3 2 5 4 2" xfId="2257"/>
    <cellStyle name="Обычный 6 2 3 2 5 4 3" xfId="3821"/>
    <cellStyle name="Обычный 6 2 3 2 5 5" xfId="1216"/>
    <cellStyle name="Обычный 6 2 3 2 5 5 2" xfId="2781"/>
    <cellStyle name="Обычный 6 2 3 2 5 5 3" xfId="4343"/>
    <cellStyle name="Обычный 6 2 3 2 5 6" xfId="1737"/>
    <cellStyle name="Обычный 6 2 3 2 5 7" xfId="3301"/>
    <cellStyle name="Обычный 6 2 3 2 6" xfId="289"/>
    <cellStyle name="Обычный 6 2 3 2 6 2" xfId="811"/>
    <cellStyle name="Обычный 6 2 3 2 6 2 2" xfId="2373"/>
    <cellStyle name="Обычный 6 2 3 2 6 2 3" xfId="3937"/>
    <cellStyle name="Обычный 6 2 3 2 6 3" xfId="1332"/>
    <cellStyle name="Обычный 6 2 3 2 6 3 2" xfId="2897"/>
    <cellStyle name="Обычный 6 2 3 2 6 3 3" xfId="4459"/>
    <cellStyle name="Обычный 6 2 3 2 6 4" xfId="1853"/>
    <cellStyle name="Обычный 6 2 3 2 6 5" xfId="3417"/>
    <cellStyle name="Обычный 6 2 3 2 7" xfId="460"/>
    <cellStyle name="Обычный 6 2 3 2 7 2" xfId="982"/>
    <cellStyle name="Обычный 6 2 3 2 7 2 2" xfId="2544"/>
    <cellStyle name="Обычный 6 2 3 2 7 2 3" xfId="4108"/>
    <cellStyle name="Обычный 6 2 3 2 7 3" xfId="1503"/>
    <cellStyle name="Обычный 6 2 3 2 7 3 2" xfId="3068"/>
    <cellStyle name="Обычный 6 2 3 2 7 3 3" xfId="4630"/>
    <cellStyle name="Обычный 6 2 3 2 7 4" xfId="2024"/>
    <cellStyle name="Обычный 6 2 3 2 7 5" xfId="3588"/>
    <cellStyle name="Обычный 6 2 3 2 8" xfId="640"/>
    <cellStyle name="Обычный 6 2 3 2 8 2" xfId="2202"/>
    <cellStyle name="Обычный 6 2 3 2 8 3" xfId="3766"/>
    <cellStyle name="Обычный 6 2 3 2 9" xfId="1161"/>
    <cellStyle name="Обычный 6 2 3 2 9 2" xfId="2726"/>
    <cellStyle name="Обычный 6 2 3 2 9 3" xfId="4288"/>
    <cellStyle name="Обычный 6 2 3 3" xfId="132"/>
    <cellStyle name="Обычный 6 2 3 3 10" xfId="3261"/>
    <cellStyle name="Обычный 6 2 3 3 2" xfId="173"/>
    <cellStyle name="Обычный 6 2 3 3 2 2" xfId="174"/>
    <cellStyle name="Обычный 6 2 3 3 2 2 2" xfId="346"/>
    <cellStyle name="Обычный 6 2 3 3 2 2 2 2" xfId="868"/>
    <cellStyle name="Обычный 6 2 3 3 2 2 2 2 2" xfId="2430"/>
    <cellStyle name="Обычный 6 2 3 3 2 2 2 2 3" xfId="3994"/>
    <cellStyle name="Обычный 6 2 3 3 2 2 2 3" xfId="1389"/>
    <cellStyle name="Обычный 6 2 3 3 2 2 2 3 2" xfId="2954"/>
    <cellStyle name="Обычный 6 2 3 3 2 2 2 3 3" xfId="4516"/>
    <cellStyle name="Обычный 6 2 3 3 2 2 2 4" xfId="1910"/>
    <cellStyle name="Обычный 6 2 3 3 2 2 2 5" xfId="3474"/>
    <cellStyle name="Обычный 6 2 3 3 2 2 3" xfId="517"/>
    <cellStyle name="Обычный 6 2 3 3 2 2 3 2" xfId="1039"/>
    <cellStyle name="Обычный 6 2 3 3 2 2 3 2 2" xfId="2601"/>
    <cellStyle name="Обычный 6 2 3 3 2 2 3 2 3" xfId="4165"/>
    <cellStyle name="Обычный 6 2 3 3 2 2 3 3" xfId="1560"/>
    <cellStyle name="Обычный 6 2 3 3 2 2 3 3 2" xfId="3125"/>
    <cellStyle name="Обычный 6 2 3 3 2 2 3 3 3" xfId="4687"/>
    <cellStyle name="Обычный 6 2 3 3 2 2 3 4" xfId="2081"/>
    <cellStyle name="Обычный 6 2 3 3 2 2 3 5" xfId="3645"/>
    <cellStyle name="Обычный 6 2 3 3 2 2 4" xfId="697"/>
    <cellStyle name="Обычный 6 2 3 3 2 2 4 2" xfId="2259"/>
    <cellStyle name="Обычный 6 2 3 3 2 2 4 3" xfId="3823"/>
    <cellStyle name="Обычный 6 2 3 3 2 2 5" xfId="1218"/>
    <cellStyle name="Обычный 6 2 3 3 2 2 5 2" xfId="2783"/>
    <cellStyle name="Обычный 6 2 3 3 2 2 5 3" xfId="4345"/>
    <cellStyle name="Обычный 6 2 3 3 2 2 6" xfId="1739"/>
    <cellStyle name="Обычный 6 2 3 3 2 2 7" xfId="3303"/>
    <cellStyle name="Обычный 6 2 3 3 2 3" xfId="175"/>
    <cellStyle name="Обычный 6 2 3 3 2 3 2" xfId="347"/>
    <cellStyle name="Обычный 6 2 3 3 2 3 2 2" xfId="869"/>
    <cellStyle name="Обычный 6 2 3 3 2 3 2 2 2" xfId="2431"/>
    <cellStyle name="Обычный 6 2 3 3 2 3 2 2 3" xfId="3995"/>
    <cellStyle name="Обычный 6 2 3 3 2 3 2 3" xfId="1390"/>
    <cellStyle name="Обычный 6 2 3 3 2 3 2 3 2" xfId="2955"/>
    <cellStyle name="Обычный 6 2 3 3 2 3 2 3 3" xfId="4517"/>
    <cellStyle name="Обычный 6 2 3 3 2 3 2 4" xfId="1911"/>
    <cellStyle name="Обычный 6 2 3 3 2 3 2 5" xfId="3475"/>
    <cellStyle name="Обычный 6 2 3 3 2 3 3" xfId="518"/>
    <cellStyle name="Обычный 6 2 3 3 2 3 3 2" xfId="1040"/>
    <cellStyle name="Обычный 6 2 3 3 2 3 3 2 2" xfId="2602"/>
    <cellStyle name="Обычный 6 2 3 3 2 3 3 2 3" xfId="4166"/>
    <cellStyle name="Обычный 6 2 3 3 2 3 3 3" xfId="1561"/>
    <cellStyle name="Обычный 6 2 3 3 2 3 3 3 2" xfId="3126"/>
    <cellStyle name="Обычный 6 2 3 3 2 3 3 3 3" xfId="4688"/>
    <cellStyle name="Обычный 6 2 3 3 2 3 3 4" xfId="2082"/>
    <cellStyle name="Обычный 6 2 3 3 2 3 3 5" xfId="3646"/>
    <cellStyle name="Обычный 6 2 3 3 2 3 4" xfId="698"/>
    <cellStyle name="Обычный 6 2 3 3 2 3 4 2" xfId="2260"/>
    <cellStyle name="Обычный 6 2 3 3 2 3 4 3" xfId="3824"/>
    <cellStyle name="Обычный 6 2 3 3 2 3 5" xfId="1219"/>
    <cellStyle name="Обычный 6 2 3 3 2 3 5 2" xfId="2784"/>
    <cellStyle name="Обычный 6 2 3 3 2 3 5 3" xfId="4346"/>
    <cellStyle name="Обычный 6 2 3 3 2 3 6" xfId="1740"/>
    <cellStyle name="Обычный 6 2 3 3 2 3 7" xfId="3304"/>
    <cellStyle name="Обычный 6 2 3 3 2 4" xfId="345"/>
    <cellStyle name="Обычный 6 2 3 3 2 4 2" xfId="867"/>
    <cellStyle name="Обычный 6 2 3 3 2 4 2 2" xfId="2429"/>
    <cellStyle name="Обычный 6 2 3 3 2 4 2 3" xfId="3993"/>
    <cellStyle name="Обычный 6 2 3 3 2 4 3" xfId="1388"/>
    <cellStyle name="Обычный 6 2 3 3 2 4 3 2" xfId="2953"/>
    <cellStyle name="Обычный 6 2 3 3 2 4 3 3" xfId="4515"/>
    <cellStyle name="Обычный 6 2 3 3 2 4 4" xfId="1909"/>
    <cellStyle name="Обычный 6 2 3 3 2 4 5" xfId="3473"/>
    <cellStyle name="Обычный 6 2 3 3 2 5" xfId="516"/>
    <cellStyle name="Обычный 6 2 3 3 2 5 2" xfId="1038"/>
    <cellStyle name="Обычный 6 2 3 3 2 5 2 2" xfId="2600"/>
    <cellStyle name="Обычный 6 2 3 3 2 5 2 3" xfId="4164"/>
    <cellStyle name="Обычный 6 2 3 3 2 5 3" xfId="1559"/>
    <cellStyle name="Обычный 6 2 3 3 2 5 3 2" xfId="3124"/>
    <cellStyle name="Обычный 6 2 3 3 2 5 3 3" xfId="4686"/>
    <cellStyle name="Обычный 6 2 3 3 2 5 4" xfId="2080"/>
    <cellStyle name="Обычный 6 2 3 3 2 5 5" xfId="3644"/>
    <cellStyle name="Обычный 6 2 3 3 2 6" xfId="696"/>
    <cellStyle name="Обычный 6 2 3 3 2 6 2" xfId="2258"/>
    <cellStyle name="Обычный 6 2 3 3 2 6 3" xfId="3822"/>
    <cellStyle name="Обычный 6 2 3 3 2 7" xfId="1217"/>
    <cellStyle name="Обычный 6 2 3 3 2 7 2" xfId="2782"/>
    <cellStyle name="Обычный 6 2 3 3 2 7 3" xfId="4344"/>
    <cellStyle name="Обычный 6 2 3 3 2 8" xfId="1738"/>
    <cellStyle name="Обычный 6 2 3 3 2 9" xfId="3302"/>
    <cellStyle name="Обычный 6 2 3 3 3" xfId="176"/>
    <cellStyle name="Обычный 6 2 3 3 3 2" xfId="348"/>
    <cellStyle name="Обычный 6 2 3 3 3 2 2" xfId="870"/>
    <cellStyle name="Обычный 6 2 3 3 3 2 2 2" xfId="2432"/>
    <cellStyle name="Обычный 6 2 3 3 3 2 2 3" xfId="3996"/>
    <cellStyle name="Обычный 6 2 3 3 3 2 3" xfId="1391"/>
    <cellStyle name="Обычный 6 2 3 3 3 2 3 2" xfId="2956"/>
    <cellStyle name="Обычный 6 2 3 3 3 2 3 3" xfId="4518"/>
    <cellStyle name="Обычный 6 2 3 3 3 2 4" xfId="1912"/>
    <cellStyle name="Обычный 6 2 3 3 3 2 5" xfId="3476"/>
    <cellStyle name="Обычный 6 2 3 3 3 3" xfId="519"/>
    <cellStyle name="Обычный 6 2 3 3 3 3 2" xfId="1041"/>
    <cellStyle name="Обычный 6 2 3 3 3 3 2 2" xfId="2603"/>
    <cellStyle name="Обычный 6 2 3 3 3 3 2 3" xfId="4167"/>
    <cellStyle name="Обычный 6 2 3 3 3 3 3" xfId="1562"/>
    <cellStyle name="Обычный 6 2 3 3 3 3 3 2" xfId="3127"/>
    <cellStyle name="Обычный 6 2 3 3 3 3 3 3" xfId="4689"/>
    <cellStyle name="Обычный 6 2 3 3 3 3 4" xfId="2083"/>
    <cellStyle name="Обычный 6 2 3 3 3 3 5" xfId="3647"/>
    <cellStyle name="Обычный 6 2 3 3 3 4" xfId="699"/>
    <cellStyle name="Обычный 6 2 3 3 3 4 2" xfId="2261"/>
    <cellStyle name="Обычный 6 2 3 3 3 4 3" xfId="3825"/>
    <cellStyle name="Обычный 6 2 3 3 3 5" xfId="1220"/>
    <cellStyle name="Обычный 6 2 3 3 3 5 2" xfId="2785"/>
    <cellStyle name="Обычный 6 2 3 3 3 5 3" xfId="4347"/>
    <cellStyle name="Обычный 6 2 3 3 3 6" xfId="1741"/>
    <cellStyle name="Обычный 6 2 3 3 3 7" xfId="3305"/>
    <cellStyle name="Обычный 6 2 3 3 4" xfId="177"/>
    <cellStyle name="Обычный 6 2 3 3 4 2" xfId="349"/>
    <cellStyle name="Обычный 6 2 3 3 4 2 2" xfId="871"/>
    <cellStyle name="Обычный 6 2 3 3 4 2 2 2" xfId="2433"/>
    <cellStyle name="Обычный 6 2 3 3 4 2 2 3" xfId="3997"/>
    <cellStyle name="Обычный 6 2 3 3 4 2 3" xfId="1392"/>
    <cellStyle name="Обычный 6 2 3 3 4 2 3 2" xfId="2957"/>
    <cellStyle name="Обычный 6 2 3 3 4 2 3 3" xfId="4519"/>
    <cellStyle name="Обычный 6 2 3 3 4 2 4" xfId="1913"/>
    <cellStyle name="Обычный 6 2 3 3 4 2 5" xfId="3477"/>
    <cellStyle name="Обычный 6 2 3 3 4 3" xfId="520"/>
    <cellStyle name="Обычный 6 2 3 3 4 3 2" xfId="1042"/>
    <cellStyle name="Обычный 6 2 3 3 4 3 2 2" xfId="2604"/>
    <cellStyle name="Обычный 6 2 3 3 4 3 2 3" xfId="4168"/>
    <cellStyle name="Обычный 6 2 3 3 4 3 3" xfId="1563"/>
    <cellStyle name="Обычный 6 2 3 3 4 3 3 2" xfId="3128"/>
    <cellStyle name="Обычный 6 2 3 3 4 3 3 3" xfId="4690"/>
    <cellStyle name="Обычный 6 2 3 3 4 3 4" xfId="2084"/>
    <cellStyle name="Обычный 6 2 3 3 4 3 5" xfId="3648"/>
    <cellStyle name="Обычный 6 2 3 3 4 4" xfId="700"/>
    <cellStyle name="Обычный 6 2 3 3 4 4 2" xfId="2262"/>
    <cellStyle name="Обычный 6 2 3 3 4 4 3" xfId="3826"/>
    <cellStyle name="Обычный 6 2 3 3 4 5" xfId="1221"/>
    <cellStyle name="Обычный 6 2 3 3 4 5 2" xfId="2786"/>
    <cellStyle name="Обычный 6 2 3 3 4 5 3" xfId="4348"/>
    <cellStyle name="Обычный 6 2 3 3 4 6" xfId="1742"/>
    <cellStyle name="Обычный 6 2 3 3 4 7" xfId="3306"/>
    <cellStyle name="Обычный 6 2 3 3 5" xfId="304"/>
    <cellStyle name="Обычный 6 2 3 3 5 2" xfId="826"/>
    <cellStyle name="Обычный 6 2 3 3 5 2 2" xfId="2388"/>
    <cellStyle name="Обычный 6 2 3 3 5 2 3" xfId="3952"/>
    <cellStyle name="Обычный 6 2 3 3 5 3" xfId="1347"/>
    <cellStyle name="Обычный 6 2 3 3 5 3 2" xfId="2912"/>
    <cellStyle name="Обычный 6 2 3 3 5 3 3" xfId="4474"/>
    <cellStyle name="Обычный 6 2 3 3 5 4" xfId="1868"/>
    <cellStyle name="Обычный 6 2 3 3 5 5" xfId="3432"/>
    <cellStyle name="Обычный 6 2 3 3 6" xfId="475"/>
    <cellStyle name="Обычный 6 2 3 3 6 2" xfId="997"/>
    <cellStyle name="Обычный 6 2 3 3 6 2 2" xfId="2559"/>
    <cellStyle name="Обычный 6 2 3 3 6 2 3" xfId="4123"/>
    <cellStyle name="Обычный 6 2 3 3 6 3" xfId="1518"/>
    <cellStyle name="Обычный 6 2 3 3 6 3 2" xfId="3083"/>
    <cellStyle name="Обычный 6 2 3 3 6 3 3" xfId="4645"/>
    <cellStyle name="Обычный 6 2 3 3 6 4" xfId="2039"/>
    <cellStyle name="Обычный 6 2 3 3 6 5" xfId="3603"/>
    <cellStyle name="Обычный 6 2 3 3 7" xfId="655"/>
    <cellStyle name="Обычный 6 2 3 3 7 2" xfId="2217"/>
    <cellStyle name="Обычный 6 2 3 3 7 3" xfId="3781"/>
    <cellStyle name="Обычный 6 2 3 3 8" xfId="1176"/>
    <cellStyle name="Обычный 6 2 3 3 8 2" xfId="2741"/>
    <cellStyle name="Обычный 6 2 3 3 8 3" xfId="4303"/>
    <cellStyle name="Обычный 6 2 3 3 9" xfId="1697"/>
    <cellStyle name="Обычный 6 2 3 4" xfId="125"/>
    <cellStyle name="Обычный 6 2 3 4 10" xfId="3254"/>
    <cellStyle name="Обычный 6 2 3 4 2" xfId="178"/>
    <cellStyle name="Обычный 6 2 3 4 2 2" xfId="179"/>
    <cellStyle name="Обычный 6 2 3 4 2 2 2" xfId="351"/>
    <cellStyle name="Обычный 6 2 3 4 2 2 2 2" xfId="873"/>
    <cellStyle name="Обычный 6 2 3 4 2 2 2 2 2" xfId="2435"/>
    <cellStyle name="Обычный 6 2 3 4 2 2 2 2 3" xfId="3999"/>
    <cellStyle name="Обычный 6 2 3 4 2 2 2 3" xfId="1394"/>
    <cellStyle name="Обычный 6 2 3 4 2 2 2 3 2" xfId="2959"/>
    <cellStyle name="Обычный 6 2 3 4 2 2 2 3 3" xfId="4521"/>
    <cellStyle name="Обычный 6 2 3 4 2 2 2 4" xfId="1915"/>
    <cellStyle name="Обычный 6 2 3 4 2 2 2 5" xfId="3479"/>
    <cellStyle name="Обычный 6 2 3 4 2 2 3" xfId="522"/>
    <cellStyle name="Обычный 6 2 3 4 2 2 3 2" xfId="1044"/>
    <cellStyle name="Обычный 6 2 3 4 2 2 3 2 2" xfId="2606"/>
    <cellStyle name="Обычный 6 2 3 4 2 2 3 2 3" xfId="4170"/>
    <cellStyle name="Обычный 6 2 3 4 2 2 3 3" xfId="1565"/>
    <cellStyle name="Обычный 6 2 3 4 2 2 3 3 2" xfId="3130"/>
    <cellStyle name="Обычный 6 2 3 4 2 2 3 3 3" xfId="4692"/>
    <cellStyle name="Обычный 6 2 3 4 2 2 3 4" xfId="2086"/>
    <cellStyle name="Обычный 6 2 3 4 2 2 3 5" xfId="3650"/>
    <cellStyle name="Обычный 6 2 3 4 2 2 4" xfId="702"/>
    <cellStyle name="Обычный 6 2 3 4 2 2 4 2" xfId="2264"/>
    <cellStyle name="Обычный 6 2 3 4 2 2 4 3" xfId="3828"/>
    <cellStyle name="Обычный 6 2 3 4 2 2 5" xfId="1223"/>
    <cellStyle name="Обычный 6 2 3 4 2 2 5 2" xfId="2788"/>
    <cellStyle name="Обычный 6 2 3 4 2 2 5 3" xfId="4350"/>
    <cellStyle name="Обычный 6 2 3 4 2 2 6" xfId="1744"/>
    <cellStyle name="Обычный 6 2 3 4 2 2 7" xfId="3308"/>
    <cellStyle name="Обычный 6 2 3 4 2 3" xfId="180"/>
    <cellStyle name="Обычный 6 2 3 4 2 3 2" xfId="352"/>
    <cellStyle name="Обычный 6 2 3 4 2 3 2 2" xfId="874"/>
    <cellStyle name="Обычный 6 2 3 4 2 3 2 2 2" xfId="2436"/>
    <cellStyle name="Обычный 6 2 3 4 2 3 2 2 3" xfId="4000"/>
    <cellStyle name="Обычный 6 2 3 4 2 3 2 3" xfId="1395"/>
    <cellStyle name="Обычный 6 2 3 4 2 3 2 3 2" xfId="2960"/>
    <cellStyle name="Обычный 6 2 3 4 2 3 2 3 3" xfId="4522"/>
    <cellStyle name="Обычный 6 2 3 4 2 3 2 4" xfId="1916"/>
    <cellStyle name="Обычный 6 2 3 4 2 3 2 5" xfId="3480"/>
    <cellStyle name="Обычный 6 2 3 4 2 3 3" xfId="523"/>
    <cellStyle name="Обычный 6 2 3 4 2 3 3 2" xfId="1045"/>
    <cellStyle name="Обычный 6 2 3 4 2 3 3 2 2" xfId="2607"/>
    <cellStyle name="Обычный 6 2 3 4 2 3 3 2 3" xfId="4171"/>
    <cellStyle name="Обычный 6 2 3 4 2 3 3 3" xfId="1566"/>
    <cellStyle name="Обычный 6 2 3 4 2 3 3 3 2" xfId="3131"/>
    <cellStyle name="Обычный 6 2 3 4 2 3 3 3 3" xfId="4693"/>
    <cellStyle name="Обычный 6 2 3 4 2 3 3 4" xfId="2087"/>
    <cellStyle name="Обычный 6 2 3 4 2 3 3 5" xfId="3651"/>
    <cellStyle name="Обычный 6 2 3 4 2 3 4" xfId="703"/>
    <cellStyle name="Обычный 6 2 3 4 2 3 4 2" xfId="2265"/>
    <cellStyle name="Обычный 6 2 3 4 2 3 4 3" xfId="3829"/>
    <cellStyle name="Обычный 6 2 3 4 2 3 5" xfId="1224"/>
    <cellStyle name="Обычный 6 2 3 4 2 3 5 2" xfId="2789"/>
    <cellStyle name="Обычный 6 2 3 4 2 3 5 3" xfId="4351"/>
    <cellStyle name="Обычный 6 2 3 4 2 3 6" xfId="1745"/>
    <cellStyle name="Обычный 6 2 3 4 2 3 7" xfId="3309"/>
    <cellStyle name="Обычный 6 2 3 4 2 4" xfId="350"/>
    <cellStyle name="Обычный 6 2 3 4 2 4 2" xfId="872"/>
    <cellStyle name="Обычный 6 2 3 4 2 4 2 2" xfId="2434"/>
    <cellStyle name="Обычный 6 2 3 4 2 4 2 3" xfId="3998"/>
    <cellStyle name="Обычный 6 2 3 4 2 4 3" xfId="1393"/>
    <cellStyle name="Обычный 6 2 3 4 2 4 3 2" xfId="2958"/>
    <cellStyle name="Обычный 6 2 3 4 2 4 3 3" xfId="4520"/>
    <cellStyle name="Обычный 6 2 3 4 2 4 4" xfId="1914"/>
    <cellStyle name="Обычный 6 2 3 4 2 4 5" xfId="3478"/>
    <cellStyle name="Обычный 6 2 3 4 2 5" xfId="521"/>
    <cellStyle name="Обычный 6 2 3 4 2 5 2" xfId="1043"/>
    <cellStyle name="Обычный 6 2 3 4 2 5 2 2" xfId="2605"/>
    <cellStyle name="Обычный 6 2 3 4 2 5 2 3" xfId="4169"/>
    <cellStyle name="Обычный 6 2 3 4 2 5 3" xfId="1564"/>
    <cellStyle name="Обычный 6 2 3 4 2 5 3 2" xfId="3129"/>
    <cellStyle name="Обычный 6 2 3 4 2 5 3 3" xfId="4691"/>
    <cellStyle name="Обычный 6 2 3 4 2 5 4" xfId="2085"/>
    <cellStyle name="Обычный 6 2 3 4 2 5 5" xfId="3649"/>
    <cellStyle name="Обычный 6 2 3 4 2 6" xfId="701"/>
    <cellStyle name="Обычный 6 2 3 4 2 6 2" xfId="2263"/>
    <cellStyle name="Обычный 6 2 3 4 2 6 3" xfId="3827"/>
    <cellStyle name="Обычный 6 2 3 4 2 7" xfId="1222"/>
    <cellStyle name="Обычный 6 2 3 4 2 7 2" xfId="2787"/>
    <cellStyle name="Обычный 6 2 3 4 2 7 3" xfId="4349"/>
    <cellStyle name="Обычный 6 2 3 4 2 8" xfId="1743"/>
    <cellStyle name="Обычный 6 2 3 4 2 9" xfId="3307"/>
    <cellStyle name="Обычный 6 2 3 4 3" xfId="181"/>
    <cellStyle name="Обычный 6 2 3 4 3 2" xfId="353"/>
    <cellStyle name="Обычный 6 2 3 4 3 2 2" xfId="875"/>
    <cellStyle name="Обычный 6 2 3 4 3 2 2 2" xfId="2437"/>
    <cellStyle name="Обычный 6 2 3 4 3 2 2 3" xfId="4001"/>
    <cellStyle name="Обычный 6 2 3 4 3 2 3" xfId="1396"/>
    <cellStyle name="Обычный 6 2 3 4 3 2 3 2" xfId="2961"/>
    <cellStyle name="Обычный 6 2 3 4 3 2 3 3" xfId="4523"/>
    <cellStyle name="Обычный 6 2 3 4 3 2 4" xfId="1917"/>
    <cellStyle name="Обычный 6 2 3 4 3 2 5" xfId="3481"/>
    <cellStyle name="Обычный 6 2 3 4 3 3" xfId="524"/>
    <cellStyle name="Обычный 6 2 3 4 3 3 2" xfId="1046"/>
    <cellStyle name="Обычный 6 2 3 4 3 3 2 2" xfId="2608"/>
    <cellStyle name="Обычный 6 2 3 4 3 3 2 3" xfId="4172"/>
    <cellStyle name="Обычный 6 2 3 4 3 3 3" xfId="1567"/>
    <cellStyle name="Обычный 6 2 3 4 3 3 3 2" xfId="3132"/>
    <cellStyle name="Обычный 6 2 3 4 3 3 3 3" xfId="4694"/>
    <cellStyle name="Обычный 6 2 3 4 3 3 4" xfId="2088"/>
    <cellStyle name="Обычный 6 2 3 4 3 3 5" xfId="3652"/>
    <cellStyle name="Обычный 6 2 3 4 3 4" xfId="704"/>
    <cellStyle name="Обычный 6 2 3 4 3 4 2" xfId="2266"/>
    <cellStyle name="Обычный 6 2 3 4 3 4 3" xfId="3830"/>
    <cellStyle name="Обычный 6 2 3 4 3 5" xfId="1225"/>
    <cellStyle name="Обычный 6 2 3 4 3 5 2" xfId="2790"/>
    <cellStyle name="Обычный 6 2 3 4 3 5 3" xfId="4352"/>
    <cellStyle name="Обычный 6 2 3 4 3 6" xfId="1746"/>
    <cellStyle name="Обычный 6 2 3 4 3 7" xfId="3310"/>
    <cellStyle name="Обычный 6 2 3 4 4" xfId="182"/>
    <cellStyle name="Обычный 6 2 3 4 4 2" xfId="354"/>
    <cellStyle name="Обычный 6 2 3 4 4 2 2" xfId="876"/>
    <cellStyle name="Обычный 6 2 3 4 4 2 2 2" xfId="2438"/>
    <cellStyle name="Обычный 6 2 3 4 4 2 2 3" xfId="4002"/>
    <cellStyle name="Обычный 6 2 3 4 4 2 3" xfId="1397"/>
    <cellStyle name="Обычный 6 2 3 4 4 2 3 2" xfId="2962"/>
    <cellStyle name="Обычный 6 2 3 4 4 2 3 3" xfId="4524"/>
    <cellStyle name="Обычный 6 2 3 4 4 2 4" xfId="1918"/>
    <cellStyle name="Обычный 6 2 3 4 4 2 5" xfId="3482"/>
    <cellStyle name="Обычный 6 2 3 4 4 3" xfId="525"/>
    <cellStyle name="Обычный 6 2 3 4 4 3 2" xfId="1047"/>
    <cellStyle name="Обычный 6 2 3 4 4 3 2 2" xfId="2609"/>
    <cellStyle name="Обычный 6 2 3 4 4 3 2 3" xfId="4173"/>
    <cellStyle name="Обычный 6 2 3 4 4 3 3" xfId="1568"/>
    <cellStyle name="Обычный 6 2 3 4 4 3 3 2" xfId="3133"/>
    <cellStyle name="Обычный 6 2 3 4 4 3 3 3" xfId="4695"/>
    <cellStyle name="Обычный 6 2 3 4 4 3 4" xfId="2089"/>
    <cellStyle name="Обычный 6 2 3 4 4 3 5" xfId="3653"/>
    <cellStyle name="Обычный 6 2 3 4 4 4" xfId="705"/>
    <cellStyle name="Обычный 6 2 3 4 4 4 2" xfId="2267"/>
    <cellStyle name="Обычный 6 2 3 4 4 4 3" xfId="3831"/>
    <cellStyle name="Обычный 6 2 3 4 4 5" xfId="1226"/>
    <cellStyle name="Обычный 6 2 3 4 4 5 2" xfId="2791"/>
    <cellStyle name="Обычный 6 2 3 4 4 5 3" xfId="4353"/>
    <cellStyle name="Обычный 6 2 3 4 4 6" xfId="1747"/>
    <cellStyle name="Обычный 6 2 3 4 4 7" xfId="3311"/>
    <cellStyle name="Обычный 6 2 3 4 5" xfId="297"/>
    <cellStyle name="Обычный 6 2 3 4 5 2" xfId="819"/>
    <cellStyle name="Обычный 6 2 3 4 5 2 2" xfId="2381"/>
    <cellStyle name="Обычный 6 2 3 4 5 2 3" xfId="3945"/>
    <cellStyle name="Обычный 6 2 3 4 5 3" xfId="1340"/>
    <cellStyle name="Обычный 6 2 3 4 5 3 2" xfId="2905"/>
    <cellStyle name="Обычный 6 2 3 4 5 3 3" xfId="4467"/>
    <cellStyle name="Обычный 6 2 3 4 5 4" xfId="1861"/>
    <cellStyle name="Обычный 6 2 3 4 5 5" xfId="3425"/>
    <cellStyle name="Обычный 6 2 3 4 6" xfId="468"/>
    <cellStyle name="Обычный 6 2 3 4 6 2" xfId="990"/>
    <cellStyle name="Обычный 6 2 3 4 6 2 2" xfId="2552"/>
    <cellStyle name="Обычный 6 2 3 4 6 2 3" xfId="4116"/>
    <cellStyle name="Обычный 6 2 3 4 6 3" xfId="1511"/>
    <cellStyle name="Обычный 6 2 3 4 6 3 2" xfId="3076"/>
    <cellStyle name="Обычный 6 2 3 4 6 3 3" xfId="4638"/>
    <cellStyle name="Обычный 6 2 3 4 6 4" xfId="2032"/>
    <cellStyle name="Обычный 6 2 3 4 6 5" xfId="3596"/>
    <cellStyle name="Обычный 6 2 3 4 7" xfId="648"/>
    <cellStyle name="Обычный 6 2 3 4 7 2" xfId="2210"/>
    <cellStyle name="Обычный 6 2 3 4 7 3" xfId="3774"/>
    <cellStyle name="Обычный 6 2 3 4 8" xfId="1169"/>
    <cellStyle name="Обычный 6 2 3 4 8 2" xfId="2734"/>
    <cellStyle name="Обычный 6 2 3 4 8 3" xfId="4296"/>
    <cellStyle name="Обычный 6 2 3 4 9" xfId="1690"/>
    <cellStyle name="Обычный 6 2 3 5" xfId="183"/>
    <cellStyle name="Обычный 6 2 3 5 2" xfId="184"/>
    <cellStyle name="Обычный 6 2 3 5 2 2" xfId="356"/>
    <cellStyle name="Обычный 6 2 3 5 2 2 2" xfId="878"/>
    <cellStyle name="Обычный 6 2 3 5 2 2 2 2" xfId="2440"/>
    <cellStyle name="Обычный 6 2 3 5 2 2 2 3" xfId="4004"/>
    <cellStyle name="Обычный 6 2 3 5 2 2 3" xfId="1399"/>
    <cellStyle name="Обычный 6 2 3 5 2 2 3 2" xfId="2964"/>
    <cellStyle name="Обычный 6 2 3 5 2 2 3 3" xfId="4526"/>
    <cellStyle name="Обычный 6 2 3 5 2 2 4" xfId="1920"/>
    <cellStyle name="Обычный 6 2 3 5 2 2 5" xfId="3484"/>
    <cellStyle name="Обычный 6 2 3 5 2 3" xfId="527"/>
    <cellStyle name="Обычный 6 2 3 5 2 3 2" xfId="1049"/>
    <cellStyle name="Обычный 6 2 3 5 2 3 2 2" xfId="2611"/>
    <cellStyle name="Обычный 6 2 3 5 2 3 2 3" xfId="4175"/>
    <cellStyle name="Обычный 6 2 3 5 2 3 3" xfId="1570"/>
    <cellStyle name="Обычный 6 2 3 5 2 3 3 2" xfId="3135"/>
    <cellStyle name="Обычный 6 2 3 5 2 3 3 3" xfId="4697"/>
    <cellStyle name="Обычный 6 2 3 5 2 3 4" xfId="2091"/>
    <cellStyle name="Обычный 6 2 3 5 2 3 5" xfId="3655"/>
    <cellStyle name="Обычный 6 2 3 5 2 4" xfId="707"/>
    <cellStyle name="Обычный 6 2 3 5 2 4 2" xfId="2269"/>
    <cellStyle name="Обычный 6 2 3 5 2 4 3" xfId="3833"/>
    <cellStyle name="Обычный 6 2 3 5 2 5" xfId="1228"/>
    <cellStyle name="Обычный 6 2 3 5 2 5 2" xfId="2793"/>
    <cellStyle name="Обычный 6 2 3 5 2 5 3" xfId="4355"/>
    <cellStyle name="Обычный 6 2 3 5 2 6" xfId="1749"/>
    <cellStyle name="Обычный 6 2 3 5 2 7" xfId="3313"/>
    <cellStyle name="Обычный 6 2 3 5 3" xfId="185"/>
    <cellStyle name="Обычный 6 2 3 5 3 2" xfId="357"/>
    <cellStyle name="Обычный 6 2 3 5 3 2 2" xfId="879"/>
    <cellStyle name="Обычный 6 2 3 5 3 2 2 2" xfId="2441"/>
    <cellStyle name="Обычный 6 2 3 5 3 2 2 3" xfId="4005"/>
    <cellStyle name="Обычный 6 2 3 5 3 2 3" xfId="1400"/>
    <cellStyle name="Обычный 6 2 3 5 3 2 3 2" xfId="2965"/>
    <cellStyle name="Обычный 6 2 3 5 3 2 3 3" xfId="4527"/>
    <cellStyle name="Обычный 6 2 3 5 3 2 4" xfId="1921"/>
    <cellStyle name="Обычный 6 2 3 5 3 2 5" xfId="3485"/>
    <cellStyle name="Обычный 6 2 3 5 3 3" xfId="528"/>
    <cellStyle name="Обычный 6 2 3 5 3 3 2" xfId="1050"/>
    <cellStyle name="Обычный 6 2 3 5 3 3 2 2" xfId="2612"/>
    <cellStyle name="Обычный 6 2 3 5 3 3 2 3" xfId="4176"/>
    <cellStyle name="Обычный 6 2 3 5 3 3 3" xfId="1571"/>
    <cellStyle name="Обычный 6 2 3 5 3 3 3 2" xfId="3136"/>
    <cellStyle name="Обычный 6 2 3 5 3 3 3 3" xfId="4698"/>
    <cellStyle name="Обычный 6 2 3 5 3 3 4" xfId="2092"/>
    <cellStyle name="Обычный 6 2 3 5 3 3 5" xfId="3656"/>
    <cellStyle name="Обычный 6 2 3 5 3 4" xfId="708"/>
    <cellStyle name="Обычный 6 2 3 5 3 4 2" xfId="2270"/>
    <cellStyle name="Обычный 6 2 3 5 3 4 3" xfId="3834"/>
    <cellStyle name="Обычный 6 2 3 5 3 5" xfId="1229"/>
    <cellStyle name="Обычный 6 2 3 5 3 5 2" xfId="2794"/>
    <cellStyle name="Обычный 6 2 3 5 3 5 3" xfId="4356"/>
    <cellStyle name="Обычный 6 2 3 5 3 6" xfId="1750"/>
    <cellStyle name="Обычный 6 2 3 5 3 7" xfId="3314"/>
    <cellStyle name="Обычный 6 2 3 5 4" xfId="355"/>
    <cellStyle name="Обычный 6 2 3 5 4 2" xfId="877"/>
    <cellStyle name="Обычный 6 2 3 5 4 2 2" xfId="2439"/>
    <cellStyle name="Обычный 6 2 3 5 4 2 3" xfId="4003"/>
    <cellStyle name="Обычный 6 2 3 5 4 3" xfId="1398"/>
    <cellStyle name="Обычный 6 2 3 5 4 3 2" xfId="2963"/>
    <cellStyle name="Обычный 6 2 3 5 4 3 3" xfId="4525"/>
    <cellStyle name="Обычный 6 2 3 5 4 4" xfId="1919"/>
    <cellStyle name="Обычный 6 2 3 5 4 5" xfId="3483"/>
    <cellStyle name="Обычный 6 2 3 5 5" xfId="526"/>
    <cellStyle name="Обычный 6 2 3 5 5 2" xfId="1048"/>
    <cellStyle name="Обычный 6 2 3 5 5 2 2" xfId="2610"/>
    <cellStyle name="Обычный 6 2 3 5 5 2 3" xfId="4174"/>
    <cellStyle name="Обычный 6 2 3 5 5 3" xfId="1569"/>
    <cellStyle name="Обычный 6 2 3 5 5 3 2" xfId="3134"/>
    <cellStyle name="Обычный 6 2 3 5 5 3 3" xfId="4696"/>
    <cellStyle name="Обычный 6 2 3 5 5 4" xfId="2090"/>
    <cellStyle name="Обычный 6 2 3 5 5 5" xfId="3654"/>
    <cellStyle name="Обычный 6 2 3 5 6" xfId="706"/>
    <cellStyle name="Обычный 6 2 3 5 6 2" xfId="2268"/>
    <cellStyle name="Обычный 6 2 3 5 6 3" xfId="3832"/>
    <cellStyle name="Обычный 6 2 3 5 7" xfId="1227"/>
    <cellStyle name="Обычный 6 2 3 5 7 2" xfId="2792"/>
    <cellStyle name="Обычный 6 2 3 5 7 3" xfId="4354"/>
    <cellStyle name="Обычный 6 2 3 5 8" xfId="1748"/>
    <cellStyle name="Обычный 6 2 3 5 9" xfId="3312"/>
    <cellStyle name="Обычный 6 2 3 6" xfId="186"/>
    <cellStyle name="Обычный 6 2 3 6 2" xfId="358"/>
    <cellStyle name="Обычный 6 2 3 6 2 2" xfId="880"/>
    <cellStyle name="Обычный 6 2 3 6 2 2 2" xfId="2442"/>
    <cellStyle name="Обычный 6 2 3 6 2 2 3" xfId="4006"/>
    <cellStyle name="Обычный 6 2 3 6 2 3" xfId="1401"/>
    <cellStyle name="Обычный 6 2 3 6 2 3 2" xfId="2966"/>
    <cellStyle name="Обычный 6 2 3 6 2 3 3" xfId="4528"/>
    <cellStyle name="Обычный 6 2 3 6 2 4" xfId="1922"/>
    <cellStyle name="Обычный 6 2 3 6 2 5" xfId="3486"/>
    <cellStyle name="Обычный 6 2 3 6 3" xfId="529"/>
    <cellStyle name="Обычный 6 2 3 6 3 2" xfId="1051"/>
    <cellStyle name="Обычный 6 2 3 6 3 2 2" xfId="2613"/>
    <cellStyle name="Обычный 6 2 3 6 3 2 3" xfId="4177"/>
    <cellStyle name="Обычный 6 2 3 6 3 3" xfId="1572"/>
    <cellStyle name="Обычный 6 2 3 6 3 3 2" xfId="3137"/>
    <cellStyle name="Обычный 6 2 3 6 3 3 3" xfId="4699"/>
    <cellStyle name="Обычный 6 2 3 6 3 4" xfId="2093"/>
    <cellStyle name="Обычный 6 2 3 6 3 5" xfId="3657"/>
    <cellStyle name="Обычный 6 2 3 6 4" xfId="709"/>
    <cellStyle name="Обычный 6 2 3 6 4 2" xfId="2271"/>
    <cellStyle name="Обычный 6 2 3 6 4 3" xfId="3835"/>
    <cellStyle name="Обычный 6 2 3 6 5" xfId="1230"/>
    <cellStyle name="Обычный 6 2 3 6 5 2" xfId="2795"/>
    <cellStyle name="Обычный 6 2 3 6 5 3" xfId="4357"/>
    <cellStyle name="Обычный 6 2 3 6 6" xfId="1751"/>
    <cellStyle name="Обычный 6 2 3 6 7" xfId="3315"/>
    <cellStyle name="Обычный 6 2 3 7" xfId="187"/>
    <cellStyle name="Обычный 6 2 3 7 2" xfId="359"/>
    <cellStyle name="Обычный 6 2 3 7 2 2" xfId="881"/>
    <cellStyle name="Обычный 6 2 3 7 2 2 2" xfId="2443"/>
    <cellStyle name="Обычный 6 2 3 7 2 2 3" xfId="4007"/>
    <cellStyle name="Обычный 6 2 3 7 2 3" xfId="1402"/>
    <cellStyle name="Обычный 6 2 3 7 2 3 2" xfId="2967"/>
    <cellStyle name="Обычный 6 2 3 7 2 3 3" xfId="4529"/>
    <cellStyle name="Обычный 6 2 3 7 2 4" xfId="1923"/>
    <cellStyle name="Обычный 6 2 3 7 2 5" xfId="3487"/>
    <cellStyle name="Обычный 6 2 3 7 3" xfId="530"/>
    <cellStyle name="Обычный 6 2 3 7 3 2" xfId="1052"/>
    <cellStyle name="Обычный 6 2 3 7 3 2 2" xfId="2614"/>
    <cellStyle name="Обычный 6 2 3 7 3 2 3" xfId="4178"/>
    <cellStyle name="Обычный 6 2 3 7 3 3" xfId="1573"/>
    <cellStyle name="Обычный 6 2 3 7 3 3 2" xfId="3138"/>
    <cellStyle name="Обычный 6 2 3 7 3 3 3" xfId="4700"/>
    <cellStyle name="Обычный 6 2 3 7 3 4" xfId="2094"/>
    <cellStyle name="Обычный 6 2 3 7 3 5" xfId="3658"/>
    <cellStyle name="Обычный 6 2 3 7 4" xfId="710"/>
    <cellStyle name="Обычный 6 2 3 7 4 2" xfId="2272"/>
    <cellStyle name="Обычный 6 2 3 7 4 3" xfId="3836"/>
    <cellStyle name="Обычный 6 2 3 7 5" xfId="1231"/>
    <cellStyle name="Обычный 6 2 3 7 5 2" xfId="2796"/>
    <cellStyle name="Обычный 6 2 3 7 5 3" xfId="4358"/>
    <cellStyle name="Обычный 6 2 3 7 6" xfId="1752"/>
    <cellStyle name="Обычный 6 2 3 7 7" xfId="3316"/>
    <cellStyle name="Обычный 6 2 3 8" xfId="188"/>
    <cellStyle name="Обычный 6 2 3 8 2" xfId="360"/>
    <cellStyle name="Обычный 6 2 3 8 2 2" xfId="882"/>
    <cellStyle name="Обычный 6 2 3 8 2 2 2" xfId="2444"/>
    <cellStyle name="Обычный 6 2 3 8 2 2 3" xfId="4008"/>
    <cellStyle name="Обычный 6 2 3 8 2 3" xfId="1403"/>
    <cellStyle name="Обычный 6 2 3 8 2 3 2" xfId="2968"/>
    <cellStyle name="Обычный 6 2 3 8 2 3 3" xfId="4530"/>
    <cellStyle name="Обычный 6 2 3 8 2 4" xfId="1924"/>
    <cellStyle name="Обычный 6 2 3 8 2 5" xfId="3488"/>
    <cellStyle name="Обычный 6 2 3 8 3" xfId="531"/>
    <cellStyle name="Обычный 6 2 3 8 3 2" xfId="1053"/>
    <cellStyle name="Обычный 6 2 3 8 3 2 2" xfId="2615"/>
    <cellStyle name="Обычный 6 2 3 8 3 2 3" xfId="4179"/>
    <cellStyle name="Обычный 6 2 3 8 3 3" xfId="1574"/>
    <cellStyle name="Обычный 6 2 3 8 3 3 2" xfId="3139"/>
    <cellStyle name="Обычный 6 2 3 8 3 3 3" xfId="4701"/>
    <cellStyle name="Обычный 6 2 3 8 3 4" xfId="2095"/>
    <cellStyle name="Обычный 6 2 3 8 3 5" xfId="3659"/>
    <cellStyle name="Обычный 6 2 3 8 4" xfId="711"/>
    <cellStyle name="Обычный 6 2 3 8 4 2" xfId="2273"/>
    <cellStyle name="Обычный 6 2 3 8 4 3" xfId="3837"/>
    <cellStyle name="Обычный 6 2 3 8 5" xfId="1232"/>
    <cellStyle name="Обычный 6 2 3 8 5 2" xfId="2797"/>
    <cellStyle name="Обычный 6 2 3 8 5 3" xfId="4359"/>
    <cellStyle name="Обычный 6 2 3 8 6" xfId="1753"/>
    <cellStyle name="Обычный 6 2 3 8 7" xfId="3317"/>
    <cellStyle name="Обычный 6 2 3 9" xfId="114"/>
    <cellStyle name="Обычный 6 2 3 9 2" xfId="638"/>
    <cellStyle name="Обычный 6 2 3 9 2 2" xfId="2200"/>
    <cellStyle name="Обычный 6 2 3 9 2 3" xfId="3764"/>
    <cellStyle name="Обычный 6 2 3 9 3" xfId="1159"/>
    <cellStyle name="Обычный 6 2 3 9 3 2" xfId="2724"/>
    <cellStyle name="Обычный 6 2 3 9 3 3" xfId="4286"/>
    <cellStyle name="Обычный 6 2 3 9 4" xfId="1680"/>
    <cellStyle name="Обычный 6 2 3 9 5" xfId="3244"/>
    <cellStyle name="Обычный 6 2 4" xfId="129"/>
    <cellStyle name="Обычный 6 2 4 10" xfId="3258"/>
    <cellStyle name="Обычный 6 2 4 2" xfId="189"/>
    <cellStyle name="Обычный 6 2 4 2 2" xfId="190"/>
    <cellStyle name="Обычный 6 2 4 2 2 2" xfId="362"/>
    <cellStyle name="Обычный 6 2 4 2 2 2 2" xfId="884"/>
    <cellStyle name="Обычный 6 2 4 2 2 2 2 2" xfId="2446"/>
    <cellStyle name="Обычный 6 2 4 2 2 2 2 3" xfId="4010"/>
    <cellStyle name="Обычный 6 2 4 2 2 2 3" xfId="1405"/>
    <cellStyle name="Обычный 6 2 4 2 2 2 3 2" xfId="2970"/>
    <cellStyle name="Обычный 6 2 4 2 2 2 3 3" xfId="4532"/>
    <cellStyle name="Обычный 6 2 4 2 2 2 4" xfId="1926"/>
    <cellStyle name="Обычный 6 2 4 2 2 2 5" xfId="3490"/>
    <cellStyle name="Обычный 6 2 4 2 2 3" xfId="533"/>
    <cellStyle name="Обычный 6 2 4 2 2 3 2" xfId="1055"/>
    <cellStyle name="Обычный 6 2 4 2 2 3 2 2" xfId="2617"/>
    <cellStyle name="Обычный 6 2 4 2 2 3 2 3" xfId="4181"/>
    <cellStyle name="Обычный 6 2 4 2 2 3 3" xfId="1576"/>
    <cellStyle name="Обычный 6 2 4 2 2 3 3 2" xfId="3141"/>
    <cellStyle name="Обычный 6 2 4 2 2 3 3 3" xfId="4703"/>
    <cellStyle name="Обычный 6 2 4 2 2 3 4" xfId="2097"/>
    <cellStyle name="Обычный 6 2 4 2 2 3 5" xfId="3661"/>
    <cellStyle name="Обычный 6 2 4 2 2 4" xfId="713"/>
    <cellStyle name="Обычный 6 2 4 2 2 4 2" xfId="2275"/>
    <cellStyle name="Обычный 6 2 4 2 2 4 3" xfId="3839"/>
    <cellStyle name="Обычный 6 2 4 2 2 5" xfId="1234"/>
    <cellStyle name="Обычный 6 2 4 2 2 5 2" xfId="2799"/>
    <cellStyle name="Обычный 6 2 4 2 2 5 3" xfId="4361"/>
    <cellStyle name="Обычный 6 2 4 2 2 6" xfId="1755"/>
    <cellStyle name="Обычный 6 2 4 2 2 7" xfId="3319"/>
    <cellStyle name="Обычный 6 2 4 2 3" xfId="191"/>
    <cellStyle name="Обычный 6 2 4 2 3 2" xfId="363"/>
    <cellStyle name="Обычный 6 2 4 2 3 2 2" xfId="885"/>
    <cellStyle name="Обычный 6 2 4 2 3 2 2 2" xfId="2447"/>
    <cellStyle name="Обычный 6 2 4 2 3 2 2 3" xfId="4011"/>
    <cellStyle name="Обычный 6 2 4 2 3 2 3" xfId="1406"/>
    <cellStyle name="Обычный 6 2 4 2 3 2 3 2" xfId="2971"/>
    <cellStyle name="Обычный 6 2 4 2 3 2 3 3" xfId="4533"/>
    <cellStyle name="Обычный 6 2 4 2 3 2 4" xfId="1927"/>
    <cellStyle name="Обычный 6 2 4 2 3 2 5" xfId="3491"/>
    <cellStyle name="Обычный 6 2 4 2 3 3" xfId="534"/>
    <cellStyle name="Обычный 6 2 4 2 3 3 2" xfId="1056"/>
    <cellStyle name="Обычный 6 2 4 2 3 3 2 2" xfId="2618"/>
    <cellStyle name="Обычный 6 2 4 2 3 3 2 3" xfId="4182"/>
    <cellStyle name="Обычный 6 2 4 2 3 3 3" xfId="1577"/>
    <cellStyle name="Обычный 6 2 4 2 3 3 3 2" xfId="3142"/>
    <cellStyle name="Обычный 6 2 4 2 3 3 3 3" xfId="4704"/>
    <cellStyle name="Обычный 6 2 4 2 3 3 4" xfId="2098"/>
    <cellStyle name="Обычный 6 2 4 2 3 3 5" xfId="3662"/>
    <cellStyle name="Обычный 6 2 4 2 3 4" xfId="714"/>
    <cellStyle name="Обычный 6 2 4 2 3 4 2" xfId="2276"/>
    <cellStyle name="Обычный 6 2 4 2 3 4 3" xfId="3840"/>
    <cellStyle name="Обычный 6 2 4 2 3 5" xfId="1235"/>
    <cellStyle name="Обычный 6 2 4 2 3 5 2" xfId="2800"/>
    <cellStyle name="Обычный 6 2 4 2 3 5 3" xfId="4362"/>
    <cellStyle name="Обычный 6 2 4 2 3 6" xfId="1756"/>
    <cellStyle name="Обычный 6 2 4 2 3 7" xfId="3320"/>
    <cellStyle name="Обычный 6 2 4 2 4" xfId="361"/>
    <cellStyle name="Обычный 6 2 4 2 4 2" xfId="883"/>
    <cellStyle name="Обычный 6 2 4 2 4 2 2" xfId="2445"/>
    <cellStyle name="Обычный 6 2 4 2 4 2 3" xfId="4009"/>
    <cellStyle name="Обычный 6 2 4 2 4 3" xfId="1404"/>
    <cellStyle name="Обычный 6 2 4 2 4 3 2" xfId="2969"/>
    <cellStyle name="Обычный 6 2 4 2 4 3 3" xfId="4531"/>
    <cellStyle name="Обычный 6 2 4 2 4 4" xfId="1925"/>
    <cellStyle name="Обычный 6 2 4 2 4 5" xfId="3489"/>
    <cellStyle name="Обычный 6 2 4 2 5" xfId="532"/>
    <cellStyle name="Обычный 6 2 4 2 5 2" xfId="1054"/>
    <cellStyle name="Обычный 6 2 4 2 5 2 2" xfId="2616"/>
    <cellStyle name="Обычный 6 2 4 2 5 2 3" xfId="4180"/>
    <cellStyle name="Обычный 6 2 4 2 5 3" xfId="1575"/>
    <cellStyle name="Обычный 6 2 4 2 5 3 2" xfId="3140"/>
    <cellStyle name="Обычный 6 2 4 2 5 3 3" xfId="4702"/>
    <cellStyle name="Обычный 6 2 4 2 5 4" xfId="2096"/>
    <cellStyle name="Обычный 6 2 4 2 5 5" xfId="3660"/>
    <cellStyle name="Обычный 6 2 4 2 6" xfId="712"/>
    <cellStyle name="Обычный 6 2 4 2 6 2" xfId="2274"/>
    <cellStyle name="Обычный 6 2 4 2 6 3" xfId="3838"/>
    <cellStyle name="Обычный 6 2 4 2 7" xfId="1233"/>
    <cellStyle name="Обычный 6 2 4 2 7 2" xfId="2798"/>
    <cellStyle name="Обычный 6 2 4 2 7 3" xfId="4360"/>
    <cellStyle name="Обычный 6 2 4 2 8" xfId="1754"/>
    <cellStyle name="Обычный 6 2 4 2 9" xfId="3318"/>
    <cellStyle name="Обычный 6 2 4 3" xfId="192"/>
    <cellStyle name="Обычный 6 2 4 3 2" xfId="364"/>
    <cellStyle name="Обычный 6 2 4 3 2 2" xfId="886"/>
    <cellStyle name="Обычный 6 2 4 3 2 2 2" xfId="2448"/>
    <cellStyle name="Обычный 6 2 4 3 2 2 3" xfId="4012"/>
    <cellStyle name="Обычный 6 2 4 3 2 3" xfId="1407"/>
    <cellStyle name="Обычный 6 2 4 3 2 3 2" xfId="2972"/>
    <cellStyle name="Обычный 6 2 4 3 2 3 3" xfId="4534"/>
    <cellStyle name="Обычный 6 2 4 3 2 4" xfId="1928"/>
    <cellStyle name="Обычный 6 2 4 3 2 5" xfId="3492"/>
    <cellStyle name="Обычный 6 2 4 3 3" xfId="535"/>
    <cellStyle name="Обычный 6 2 4 3 3 2" xfId="1057"/>
    <cellStyle name="Обычный 6 2 4 3 3 2 2" xfId="2619"/>
    <cellStyle name="Обычный 6 2 4 3 3 2 3" xfId="4183"/>
    <cellStyle name="Обычный 6 2 4 3 3 3" xfId="1578"/>
    <cellStyle name="Обычный 6 2 4 3 3 3 2" xfId="3143"/>
    <cellStyle name="Обычный 6 2 4 3 3 3 3" xfId="4705"/>
    <cellStyle name="Обычный 6 2 4 3 3 4" xfId="2099"/>
    <cellStyle name="Обычный 6 2 4 3 3 5" xfId="3663"/>
    <cellStyle name="Обычный 6 2 4 3 4" xfId="715"/>
    <cellStyle name="Обычный 6 2 4 3 4 2" xfId="2277"/>
    <cellStyle name="Обычный 6 2 4 3 4 3" xfId="3841"/>
    <cellStyle name="Обычный 6 2 4 3 5" xfId="1236"/>
    <cellStyle name="Обычный 6 2 4 3 5 2" xfId="2801"/>
    <cellStyle name="Обычный 6 2 4 3 5 3" xfId="4363"/>
    <cellStyle name="Обычный 6 2 4 3 6" xfId="1757"/>
    <cellStyle name="Обычный 6 2 4 3 7" xfId="3321"/>
    <cellStyle name="Обычный 6 2 4 4" xfId="193"/>
    <cellStyle name="Обычный 6 2 4 4 2" xfId="365"/>
    <cellStyle name="Обычный 6 2 4 4 2 2" xfId="887"/>
    <cellStyle name="Обычный 6 2 4 4 2 2 2" xfId="2449"/>
    <cellStyle name="Обычный 6 2 4 4 2 2 3" xfId="4013"/>
    <cellStyle name="Обычный 6 2 4 4 2 3" xfId="1408"/>
    <cellStyle name="Обычный 6 2 4 4 2 3 2" xfId="2973"/>
    <cellStyle name="Обычный 6 2 4 4 2 3 3" xfId="4535"/>
    <cellStyle name="Обычный 6 2 4 4 2 4" xfId="1929"/>
    <cellStyle name="Обычный 6 2 4 4 2 5" xfId="3493"/>
    <cellStyle name="Обычный 6 2 4 4 3" xfId="536"/>
    <cellStyle name="Обычный 6 2 4 4 3 2" xfId="1058"/>
    <cellStyle name="Обычный 6 2 4 4 3 2 2" xfId="2620"/>
    <cellStyle name="Обычный 6 2 4 4 3 2 3" xfId="4184"/>
    <cellStyle name="Обычный 6 2 4 4 3 3" xfId="1579"/>
    <cellStyle name="Обычный 6 2 4 4 3 3 2" xfId="3144"/>
    <cellStyle name="Обычный 6 2 4 4 3 3 3" xfId="4706"/>
    <cellStyle name="Обычный 6 2 4 4 3 4" xfId="2100"/>
    <cellStyle name="Обычный 6 2 4 4 3 5" xfId="3664"/>
    <cellStyle name="Обычный 6 2 4 4 4" xfId="716"/>
    <cellStyle name="Обычный 6 2 4 4 4 2" xfId="2278"/>
    <cellStyle name="Обычный 6 2 4 4 4 3" xfId="3842"/>
    <cellStyle name="Обычный 6 2 4 4 5" xfId="1237"/>
    <cellStyle name="Обычный 6 2 4 4 5 2" xfId="2802"/>
    <cellStyle name="Обычный 6 2 4 4 5 3" xfId="4364"/>
    <cellStyle name="Обычный 6 2 4 4 6" xfId="1758"/>
    <cellStyle name="Обычный 6 2 4 4 7" xfId="3322"/>
    <cellStyle name="Обычный 6 2 4 5" xfId="301"/>
    <cellStyle name="Обычный 6 2 4 5 2" xfId="823"/>
    <cellStyle name="Обычный 6 2 4 5 2 2" xfId="2385"/>
    <cellStyle name="Обычный 6 2 4 5 2 3" xfId="3949"/>
    <cellStyle name="Обычный 6 2 4 5 3" xfId="1344"/>
    <cellStyle name="Обычный 6 2 4 5 3 2" xfId="2909"/>
    <cellStyle name="Обычный 6 2 4 5 3 3" xfId="4471"/>
    <cellStyle name="Обычный 6 2 4 5 4" xfId="1865"/>
    <cellStyle name="Обычный 6 2 4 5 5" xfId="3429"/>
    <cellStyle name="Обычный 6 2 4 6" xfId="472"/>
    <cellStyle name="Обычный 6 2 4 6 2" xfId="994"/>
    <cellStyle name="Обычный 6 2 4 6 2 2" xfId="2556"/>
    <cellStyle name="Обычный 6 2 4 6 2 3" xfId="4120"/>
    <cellStyle name="Обычный 6 2 4 6 3" xfId="1515"/>
    <cellStyle name="Обычный 6 2 4 6 3 2" xfId="3080"/>
    <cellStyle name="Обычный 6 2 4 6 3 3" xfId="4642"/>
    <cellStyle name="Обычный 6 2 4 6 4" xfId="2036"/>
    <cellStyle name="Обычный 6 2 4 6 5" xfId="3600"/>
    <cellStyle name="Обычный 6 2 4 7" xfId="652"/>
    <cellStyle name="Обычный 6 2 4 7 2" xfId="2214"/>
    <cellStyle name="Обычный 6 2 4 7 3" xfId="3778"/>
    <cellStyle name="Обычный 6 2 4 8" xfId="1173"/>
    <cellStyle name="Обычный 6 2 4 8 2" xfId="2738"/>
    <cellStyle name="Обычный 6 2 4 8 3" xfId="4300"/>
    <cellStyle name="Обычный 6 2 4 9" xfId="1694"/>
    <cellStyle name="Обычный 6 2 5" xfId="122"/>
    <cellStyle name="Обычный 6 2 5 10" xfId="3251"/>
    <cellStyle name="Обычный 6 2 5 2" xfId="194"/>
    <cellStyle name="Обычный 6 2 5 2 2" xfId="195"/>
    <cellStyle name="Обычный 6 2 5 2 2 2" xfId="367"/>
    <cellStyle name="Обычный 6 2 5 2 2 2 2" xfId="889"/>
    <cellStyle name="Обычный 6 2 5 2 2 2 2 2" xfId="2451"/>
    <cellStyle name="Обычный 6 2 5 2 2 2 2 3" xfId="4015"/>
    <cellStyle name="Обычный 6 2 5 2 2 2 3" xfId="1410"/>
    <cellStyle name="Обычный 6 2 5 2 2 2 3 2" xfId="2975"/>
    <cellStyle name="Обычный 6 2 5 2 2 2 3 3" xfId="4537"/>
    <cellStyle name="Обычный 6 2 5 2 2 2 4" xfId="1931"/>
    <cellStyle name="Обычный 6 2 5 2 2 2 5" xfId="3495"/>
    <cellStyle name="Обычный 6 2 5 2 2 3" xfId="538"/>
    <cellStyle name="Обычный 6 2 5 2 2 3 2" xfId="1060"/>
    <cellStyle name="Обычный 6 2 5 2 2 3 2 2" xfId="2622"/>
    <cellStyle name="Обычный 6 2 5 2 2 3 2 3" xfId="4186"/>
    <cellStyle name="Обычный 6 2 5 2 2 3 3" xfId="1581"/>
    <cellStyle name="Обычный 6 2 5 2 2 3 3 2" xfId="3146"/>
    <cellStyle name="Обычный 6 2 5 2 2 3 3 3" xfId="4708"/>
    <cellStyle name="Обычный 6 2 5 2 2 3 4" xfId="2102"/>
    <cellStyle name="Обычный 6 2 5 2 2 3 5" xfId="3666"/>
    <cellStyle name="Обычный 6 2 5 2 2 4" xfId="718"/>
    <cellStyle name="Обычный 6 2 5 2 2 4 2" xfId="2280"/>
    <cellStyle name="Обычный 6 2 5 2 2 4 3" xfId="3844"/>
    <cellStyle name="Обычный 6 2 5 2 2 5" xfId="1239"/>
    <cellStyle name="Обычный 6 2 5 2 2 5 2" xfId="2804"/>
    <cellStyle name="Обычный 6 2 5 2 2 5 3" xfId="4366"/>
    <cellStyle name="Обычный 6 2 5 2 2 6" xfId="1760"/>
    <cellStyle name="Обычный 6 2 5 2 2 7" xfId="3324"/>
    <cellStyle name="Обычный 6 2 5 2 3" xfId="196"/>
    <cellStyle name="Обычный 6 2 5 2 3 2" xfId="368"/>
    <cellStyle name="Обычный 6 2 5 2 3 2 2" xfId="890"/>
    <cellStyle name="Обычный 6 2 5 2 3 2 2 2" xfId="2452"/>
    <cellStyle name="Обычный 6 2 5 2 3 2 2 3" xfId="4016"/>
    <cellStyle name="Обычный 6 2 5 2 3 2 3" xfId="1411"/>
    <cellStyle name="Обычный 6 2 5 2 3 2 3 2" xfId="2976"/>
    <cellStyle name="Обычный 6 2 5 2 3 2 3 3" xfId="4538"/>
    <cellStyle name="Обычный 6 2 5 2 3 2 4" xfId="1932"/>
    <cellStyle name="Обычный 6 2 5 2 3 2 5" xfId="3496"/>
    <cellStyle name="Обычный 6 2 5 2 3 3" xfId="539"/>
    <cellStyle name="Обычный 6 2 5 2 3 3 2" xfId="1061"/>
    <cellStyle name="Обычный 6 2 5 2 3 3 2 2" xfId="2623"/>
    <cellStyle name="Обычный 6 2 5 2 3 3 2 3" xfId="4187"/>
    <cellStyle name="Обычный 6 2 5 2 3 3 3" xfId="1582"/>
    <cellStyle name="Обычный 6 2 5 2 3 3 3 2" xfId="3147"/>
    <cellStyle name="Обычный 6 2 5 2 3 3 3 3" xfId="4709"/>
    <cellStyle name="Обычный 6 2 5 2 3 3 4" xfId="2103"/>
    <cellStyle name="Обычный 6 2 5 2 3 3 5" xfId="3667"/>
    <cellStyle name="Обычный 6 2 5 2 3 4" xfId="719"/>
    <cellStyle name="Обычный 6 2 5 2 3 4 2" xfId="2281"/>
    <cellStyle name="Обычный 6 2 5 2 3 4 3" xfId="3845"/>
    <cellStyle name="Обычный 6 2 5 2 3 5" xfId="1240"/>
    <cellStyle name="Обычный 6 2 5 2 3 5 2" xfId="2805"/>
    <cellStyle name="Обычный 6 2 5 2 3 5 3" xfId="4367"/>
    <cellStyle name="Обычный 6 2 5 2 3 6" xfId="1761"/>
    <cellStyle name="Обычный 6 2 5 2 3 7" xfId="3325"/>
    <cellStyle name="Обычный 6 2 5 2 4" xfId="366"/>
    <cellStyle name="Обычный 6 2 5 2 4 2" xfId="888"/>
    <cellStyle name="Обычный 6 2 5 2 4 2 2" xfId="2450"/>
    <cellStyle name="Обычный 6 2 5 2 4 2 3" xfId="4014"/>
    <cellStyle name="Обычный 6 2 5 2 4 3" xfId="1409"/>
    <cellStyle name="Обычный 6 2 5 2 4 3 2" xfId="2974"/>
    <cellStyle name="Обычный 6 2 5 2 4 3 3" xfId="4536"/>
    <cellStyle name="Обычный 6 2 5 2 4 4" xfId="1930"/>
    <cellStyle name="Обычный 6 2 5 2 4 5" xfId="3494"/>
    <cellStyle name="Обычный 6 2 5 2 5" xfId="537"/>
    <cellStyle name="Обычный 6 2 5 2 5 2" xfId="1059"/>
    <cellStyle name="Обычный 6 2 5 2 5 2 2" xfId="2621"/>
    <cellStyle name="Обычный 6 2 5 2 5 2 3" xfId="4185"/>
    <cellStyle name="Обычный 6 2 5 2 5 3" xfId="1580"/>
    <cellStyle name="Обычный 6 2 5 2 5 3 2" xfId="3145"/>
    <cellStyle name="Обычный 6 2 5 2 5 3 3" xfId="4707"/>
    <cellStyle name="Обычный 6 2 5 2 5 4" xfId="2101"/>
    <cellStyle name="Обычный 6 2 5 2 5 5" xfId="3665"/>
    <cellStyle name="Обычный 6 2 5 2 6" xfId="717"/>
    <cellStyle name="Обычный 6 2 5 2 6 2" xfId="2279"/>
    <cellStyle name="Обычный 6 2 5 2 6 3" xfId="3843"/>
    <cellStyle name="Обычный 6 2 5 2 7" xfId="1238"/>
    <cellStyle name="Обычный 6 2 5 2 7 2" xfId="2803"/>
    <cellStyle name="Обычный 6 2 5 2 7 3" xfId="4365"/>
    <cellStyle name="Обычный 6 2 5 2 8" xfId="1759"/>
    <cellStyle name="Обычный 6 2 5 2 9" xfId="3323"/>
    <cellStyle name="Обычный 6 2 5 3" xfId="197"/>
    <cellStyle name="Обычный 6 2 5 3 2" xfId="369"/>
    <cellStyle name="Обычный 6 2 5 3 2 2" xfId="891"/>
    <cellStyle name="Обычный 6 2 5 3 2 2 2" xfId="2453"/>
    <cellStyle name="Обычный 6 2 5 3 2 2 3" xfId="4017"/>
    <cellStyle name="Обычный 6 2 5 3 2 3" xfId="1412"/>
    <cellStyle name="Обычный 6 2 5 3 2 3 2" xfId="2977"/>
    <cellStyle name="Обычный 6 2 5 3 2 3 3" xfId="4539"/>
    <cellStyle name="Обычный 6 2 5 3 2 4" xfId="1933"/>
    <cellStyle name="Обычный 6 2 5 3 2 5" xfId="3497"/>
    <cellStyle name="Обычный 6 2 5 3 3" xfId="540"/>
    <cellStyle name="Обычный 6 2 5 3 3 2" xfId="1062"/>
    <cellStyle name="Обычный 6 2 5 3 3 2 2" xfId="2624"/>
    <cellStyle name="Обычный 6 2 5 3 3 2 3" xfId="4188"/>
    <cellStyle name="Обычный 6 2 5 3 3 3" xfId="1583"/>
    <cellStyle name="Обычный 6 2 5 3 3 3 2" xfId="3148"/>
    <cellStyle name="Обычный 6 2 5 3 3 3 3" xfId="4710"/>
    <cellStyle name="Обычный 6 2 5 3 3 4" xfId="2104"/>
    <cellStyle name="Обычный 6 2 5 3 3 5" xfId="3668"/>
    <cellStyle name="Обычный 6 2 5 3 4" xfId="720"/>
    <cellStyle name="Обычный 6 2 5 3 4 2" xfId="2282"/>
    <cellStyle name="Обычный 6 2 5 3 4 3" xfId="3846"/>
    <cellStyle name="Обычный 6 2 5 3 5" xfId="1241"/>
    <cellStyle name="Обычный 6 2 5 3 5 2" xfId="2806"/>
    <cellStyle name="Обычный 6 2 5 3 5 3" xfId="4368"/>
    <cellStyle name="Обычный 6 2 5 3 6" xfId="1762"/>
    <cellStyle name="Обычный 6 2 5 3 7" xfId="3326"/>
    <cellStyle name="Обычный 6 2 5 4" xfId="198"/>
    <cellStyle name="Обычный 6 2 5 4 2" xfId="370"/>
    <cellStyle name="Обычный 6 2 5 4 2 2" xfId="892"/>
    <cellStyle name="Обычный 6 2 5 4 2 2 2" xfId="2454"/>
    <cellStyle name="Обычный 6 2 5 4 2 2 3" xfId="4018"/>
    <cellStyle name="Обычный 6 2 5 4 2 3" xfId="1413"/>
    <cellStyle name="Обычный 6 2 5 4 2 3 2" xfId="2978"/>
    <cellStyle name="Обычный 6 2 5 4 2 3 3" xfId="4540"/>
    <cellStyle name="Обычный 6 2 5 4 2 4" xfId="1934"/>
    <cellStyle name="Обычный 6 2 5 4 2 5" xfId="3498"/>
    <cellStyle name="Обычный 6 2 5 4 3" xfId="541"/>
    <cellStyle name="Обычный 6 2 5 4 3 2" xfId="1063"/>
    <cellStyle name="Обычный 6 2 5 4 3 2 2" xfId="2625"/>
    <cellStyle name="Обычный 6 2 5 4 3 2 3" xfId="4189"/>
    <cellStyle name="Обычный 6 2 5 4 3 3" xfId="1584"/>
    <cellStyle name="Обычный 6 2 5 4 3 3 2" xfId="3149"/>
    <cellStyle name="Обычный 6 2 5 4 3 3 3" xfId="4711"/>
    <cellStyle name="Обычный 6 2 5 4 3 4" xfId="2105"/>
    <cellStyle name="Обычный 6 2 5 4 3 5" xfId="3669"/>
    <cellStyle name="Обычный 6 2 5 4 4" xfId="721"/>
    <cellStyle name="Обычный 6 2 5 4 4 2" xfId="2283"/>
    <cellStyle name="Обычный 6 2 5 4 4 3" xfId="3847"/>
    <cellStyle name="Обычный 6 2 5 4 5" xfId="1242"/>
    <cellStyle name="Обычный 6 2 5 4 5 2" xfId="2807"/>
    <cellStyle name="Обычный 6 2 5 4 5 3" xfId="4369"/>
    <cellStyle name="Обычный 6 2 5 4 6" xfId="1763"/>
    <cellStyle name="Обычный 6 2 5 4 7" xfId="3327"/>
    <cellStyle name="Обычный 6 2 5 5" xfId="294"/>
    <cellStyle name="Обычный 6 2 5 5 2" xfId="816"/>
    <cellStyle name="Обычный 6 2 5 5 2 2" xfId="2378"/>
    <cellStyle name="Обычный 6 2 5 5 2 3" xfId="3942"/>
    <cellStyle name="Обычный 6 2 5 5 3" xfId="1337"/>
    <cellStyle name="Обычный 6 2 5 5 3 2" xfId="2902"/>
    <cellStyle name="Обычный 6 2 5 5 3 3" xfId="4464"/>
    <cellStyle name="Обычный 6 2 5 5 4" xfId="1858"/>
    <cellStyle name="Обычный 6 2 5 5 5" xfId="3422"/>
    <cellStyle name="Обычный 6 2 5 6" xfId="465"/>
    <cellStyle name="Обычный 6 2 5 6 2" xfId="987"/>
    <cellStyle name="Обычный 6 2 5 6 2 2" xfId="2549"/>
    <cellStyle name="Обычный 6 2 5 6 2 3" xfId="4113"/>
    <cellStyle name="Обычный 6 2 5 6 3" xfId="1508"/>
    <cellStyle name="Обычный 6 2 5 6 3 2" xfId="3073"/>
    <cellStyle name="Обычный 6 2 5 6 3 3" xfId="4635"/>
    <cellStyle name="Обычный 6 2 5 6 4" xfId="2029"/>
    <cellStyle name="Обычный 6 2 5 6 5" xfId="3593"/>
    <cellStyle name="Обычный 6 2 5 7" xfId="645"/>
    <cellStyle name="Обычный 6 2 5 7 2" xfId="2207"/>
    <cellStyle name="Обычный 6 2 5 7 3" xfId="3771"/>
    <cellStyle name="Обычный 6 2 5 8" xfId="1166"/>
    <cellStyle name="Обычный 6 2 5 8 2" xfId="2731"/>
    <cellStyle name="Обычный 6 2 5 8 3" xfId="4293"/>
    <cellStyle name="Обычный 6 2 5 9" xfId="1687"/>
    <cellStyle name="Обычный 6 2 6" xfId="199"/>
    <cellStyle name="Обычный 6 2 6 2" xfId="200"/>
    <cellStyle name="Обычный 6 2 6 2 2" xfId="372"/>
    <cellStyle name="Обычный 6 2 6 2 2 2" xfId="894"/>
    <cellStyle name="Обычный 6 2 6 2 2 2 2" xfId="2456"/>
    <cellStyle name="Обычный 6 2 6 2 2 2 3" xfId="4020"/>
    <cellStyle name="Обычный 6 2 6 2 2 3" xfId="1415"/>
    <cellStyle name="Обычный 6 2 6 2 2 3 2" xfId="2980"/>
    <cellStyle name="Обычный 6 2 6 2 2 3 3" xfId="4542"/>
    <cellStyle name="Обычный 6 2 6 2 2 4" xfId="1936"/>
    <cellStyle name="Обычный 6 2 6 2 2 5" xfId="3500"/>
    <cellStyle name="Обычный 6 2 6 2 3" xfId="543"/>
    <cellStyle name="Обычный 6 2 6 2 3 2" xfId="1065"/>
    <cellStyle name="Обычный 6 2 6 2 3 2 2" xfId="2627"/>
    <cellStyle name="Обычный 6 2 6 2 3 2 3" xfId="4191"/>
    <cellStyle name="Обычный 6 2 6 2 3 3" xfId="1586"/>
    <cellStyle name="Обычный 6 2 6 2 3 3 2" xfId="3151"/>
    <cellStyle name="Обычный 6 2 6 2 3 3 3" xfId="4713"/>
    <cellStyle name="Обычный 6 2 6 2 3 4" xfId="2107"/>
    <cellStyle name="Обычный 6 2 6 2 3 5" xfId="3671"/>
    <cellStyle name="Обычный 6 2 6 2 4" xfId="723"/>
    <cellStyle name="Обычный 6 2 6 2 4 2" xfId="2285"/>
    <cellStyle name="Обычный 6 2 6 2 4 3" xfId="3849"/>
    <cellStyle name="Обычный 6 2 6 2 5" xfId="1244"/>
    <cellStyle name="Обычный 6 2 6 2 5 2" xfId="2809"/>
    <cellStyle name="Обычный 6 2 6 2 5 3" xfId="4371"/>
    <cellStyle name="Обычный 6 2 6 2 6" xfId="1765"/>
    <cellStyle name="Обычный 6 2 6 2 7" xfId="3329"/>
    <cellStyle name="Обычный 6 2 6 3" xfId="201"/>
    <cellStyle name="Обычный 6 2 6 3 2" xfId="373"/>
    <cellStyle name="Обычный 6 2 6 3 2 2" xfId="895"/>
    <cellStyle name="Обычный 6 2 6 3 2 2 2" xfId="2457"/>
    <cellStyle name="Обычный 6 2 6 3 2 2 3" xfId="4021"/>
    <cellStyle name="Обычный 6 2 6 3 2 3" xfId="1416"/>
    <cellStyle name="Обычный 6 2 6 3 2 3 2" xfId="2981"/>
    <cellStyle name="Обычный 6 2 6 3 2 3 3" xfId="4543"/>
    <cellStyle name="Обычный 6 2 6 3 2 4" xfId="1937"/>
    <cellStyle name="Обычный 6 2 6 3 2 5" xfId="3501"/>
    <cellStyle name="Обычный 6 2 6 3 3" xfId="544"/>
    <cellStyle name="Обычный 6 2 6 3 3 2" xfId="1066"/>
    <cellStyle name="Обычный 6 2 6 3 3 2 2" xfId="2628"/>
    <cellStyle name="Обычный 6 2 6 3 3 2 3" xfId="4192"/>
    <cellStyle name="Обычный 6 2 6 3 3 3" xfId="1587"/>
    <cellStyle name="Обычный 6 2 6 3 3 3 2" xfId="3152"/>
    <cellStyle name="Обычный 6 2 6 3 3 3 3" xfId="4714"/>
    <cellStyle name="Обычный 6 2 6 3 3 4" xfId="2108"/>
    <cellStyle name="Обычный 6 2 6 3 3 5" xfId="3672"/>
    <cellStyle name="Обычный 6 2 6 3 4" xfId="724"/>
    <cellStyle name="Обычный 6 2 6 3 4 2" xfId="2286"/>
    <cellStyle name="Обычный 6 2 6 3 4 3" xfId="3850"/>
    <cellStyle name="Обычный 6 2 6 3 5" xfId="1245"/>
    <cellStyle name="Обычный 6 2 6 3 5 2" xfId="2810"/>
    <cellStyle name="Обычный 6 2 6 3 5 3" xfId="4372"/>
    <cellStyle name="Обычный 6 2 6 3 6" xfId="1766"/>
    <cellStyle name="Обычный 6 2 6 3 7" xfId="3330"/>
    <cellStyle name="Обычный 6 2 6 4" xfId="371"/>
    <cellStyle name="Обычный 6 2 6 4 2" xfId="893"/>
    <cellStyle name="Обычный 6 2 6 4 2 2" xfId="2455"/>
    <cellStyle name="Обычный 6 2 6 4 2 3" xfId="4019"/>
    <cellStyle name="Обычный 6 2 6 4 3" xfId="1414"/>
    <cellStyle name="Обычный 6 2 6 4 3 2" xfId="2979"/>
    <cellStyle name="Обычный 6 2 6 4 3 3" xfId="4541"/>
    <cellStyle name="Обычный 6 2 6 4 4" xfId="1935"/>
    <cellStyle name="Обычный 6 2 6 4 5" xfId="3499"/>
    <cellStyle name="Обычный 6 2 6 5" xfId="542"/>
    <cellStyle name="Обычный 6 2 6 5 2" xfId="1064"/>
    <cellStyle name="Обычный 6 2 6 5 2 2" xfId="2626"/>
    <cellStyle name="Обычный 6 2 6 5 2 3" xfId="4190"/>
    <cellStyle name="Обычный 6 2 6 5 3" xfId="1585"/>
    <cellStyle name="Обычный 6 2 6 5 3 2" xfId="3150"/>
    <cellStyle name="Обычный 6 2 6 5 3 3" xfId="4712"/>
    <cellStyle name="Обычный 6 2 6 5 4" xfId="2106"/>
    <cellStyle name="Обычный 6 2 6 5 5" xfId="3670"/>
    <cellStyle name="Обычный 6 2 6 6" xfId="722"/>
    <cellStyle name="Обычный 6 2 6 6 2" xfId="2284"/>
    <cellStyle name="Обычный 6 2 6 6 3" xfId="3848"/>
    <cellStyle name="Обычный 6 2 6 7" xfId="1243"/>
    <cellStyle name="Обычный 6 2 6 7 2" xfId="2808"/>
    <cellStyle name="Обычный 6 2 6 7 3" xfId="4370"/>
    <cellStyle name="Обычный 6 2 6 8" xfId="1764"/>
    <cellStyle name="Обычный 6 2 6 9" xfId="3328"/>
    <cellStyle name="Обычный 6 2 7" xfId="202"/>
    <cellStyle name="Обычный 6 2 7 2" xfId="374"/>
    <cellStyle name="Обычный 6 2 7 2 2" xfId="896"/>
    <cellStyle name="Обычный 6 2 7 2 2 2" xfId="2458"/>
    <cellStyle name="Обычный 6 2 7 2 2 3" xfId="4022"/>
    <cellStyle name="Обычный 6 2 7 2 3" xfId="1417"/>
    <cellStyle name="Обычный 6 2 7 2 3 2" xfId="2982"/>
    <cellStyle name="Обычный 6 2 7 2 3 3" xfId="4544"/>
    <cellStyle name="Обычный 6 2 7 2 4" xfId="1938"/>
    <cellStyle name="Обычный 6 2 7 2 5" xfId="3502"/>
    <cellStyle name="Обычный 6 2 7 3" xfId="545"/>
    <cellStyle name="Обычный 6 2 7 3 2" xfId="1067"/>
    <cellStyle name="Обычный 6 2 7 3 2 2" xfId="2629"/>
    <cellStyle name="Обычный 6 2 7 3 2 3" xfId="4193"/>
    <cellStyle name="Обычный 6 2 7 3 3" xfId="1588"/>
    <cellStyle name="Обычный 6 2 7 3 3 2" xfId="3153"/>
    <cellStyle name="Обычный 6 2 7 3 3 3" xfId="4715"/>
    <cellStyle name="Обычный 6 2 7 3 4" xfId="2109"/>
    <cellStyle name="Обычный 6 2 7 3 5" xfId="3673"/>
    <cellStyle name="Обычный 6 2 7 4" xfId="725"/>
    <cellStyle name="Обычный 6 2 7 4 2" xfId="2287"/>
    <cellStyle name="Обычный 6 2 7 4 3" xfId="3851"/>
    <cellStyle name="Обычный 6 2 7 5" xfId="1246"/>
    <cellStyle name="Обычный 6 2 7 5 2" xfId="2811"/>
    <cellStyle name="Обычный 6 2 7 5 3" xfId="4373"/>
    <cellStyle name="Обычный 6 2 7 6" xfId="1767"/>
    <cellStyle name="Обычный 6 2 7 7" xfId="3331"/>
    <cellStyle name="Обычный 6 2 8" xfId="203"/>
    <cellStyle name="Обычный 6 2 8 2" xfId="375"/>
    <cellStyle name="Обычный 6 2 8 2 2" xfId="897"/>
    <cellStyle name="Обычный 6 2 8 2 2 2" xfId="2459"/>
    <cellStyle name="Обычный 6 2 8 2 2 3" xfId="4023"/>
    <cellStyle name="Обычный 6 2 8 2 3" xfId="1418"/>
    <cellStyle name="Обычный 6 2 8 2 3 2" xfId="2983"/>
    <cellStyle name="Обычный 6 2 8 2 3 3" xfId="4545"/>
    <cellStyle name="Обычный 6 2 8 2 4" xfId="1939"/>
    <cellStyle name="Обычный 6 2 8 2 5" xfId="3503"/>
    <cellStyle name="Обычный 6 2 8 3" xfId="546"/>
    <cellStyle name="Обычный 6 2 8 3 2" xfId="1068"/>
    <cellStyle name="Обычный 6 2 8 3 2 2" xfId="2630"/>
    <cellStyle name="Обычный 6 2 8 3 2 3" xfId="4194"/>
    <cellStyle name="Обычный 6 2 8 3 3" xfId="1589"/>
    <cellStyle name="Обычный 6 2 8 3 3 2" xfId="3154"/>
    <cellStyle name="Обычный 6 2 8 3 3 3" xfId="4716"/>
    <cellStyle name="Обычный 6 2 8 3 4" xfId="2110"/>
    <cellStyle name="Обычный 6 2 8 3 5" xfId="3674"/>
    <cellStyle name="Обычный 6 2 8 4" xfId="726"/>
    <cellStyle name="Обычный 6 2 8 4 2" xfId="2288"/>
    <cellStyle name="Обычный 6 2 8 4 3" xfId="3852"/>
    <cellStyle name="Обычный 6 2 8 5" xfId="1247"/>
    <cellStyle name="Обычный 6 2 8 5 2" xfId="2812"/>
    <cellStyle name="Обычный 6 2 8 5 3" xfId="4374"/>
    <cellStyle name="Обычный 6 2 8 6" xfId="1768"/>
    <cellStyle name="Обычный 6 2 8 7" xfId="3332"/>
    <cellStyle name="Обычный 6 2 9" xfId="204"/>
    <cellStyle name="Обычный 6 2 9 2" xfId="376"/>
    <cellStyle name="Обычный 6 2 9 2 2" xfId="898"/>
    <cellStyle name="Обычный 6 2 9 2 2 2" xfId="2460"/>
    <cellStyle name="Обычный 6 2 9 2 2 3" xfId="4024"/>
    <cellStyle name="Обычный 6 2 9 2 3" xfId="1419"/>
    <cellStyle name="Обычный 6 2 9 2 3 2" xfId="2984"/>
    <cellStyle name="Обычный 6 2 9 2 3 3" xfId="4546"/>
    <cellStyle name="Обычный 6 2 9 2 4" xfId="1940"/>
    <cellStyle name="Обычный 6 2 9 2 5" xfId="3504"/>
    <cellStyle name="Обычный 6 2 9 3" xfId="547"/>
    <cellStyle name="Обычный 6 2 9 3 2" xfId="1069"/>
    <cellStyle name="Обычный 6 2 9 3 2 2" xfId="2631"/>
    <cellStyle name="Обычный 6 2 9 3 2 3" xfId="4195"/>
    <cellStyle name="Обычный 6 2 9 3 3" xfId="1590"/>
    <cellStyle name="Обычный 6 2 9 3 3 2" xfId="3155"/>
    <cellStyle name="Обычный 6 2 9 3 3 3" xfId="4717"/>
    <cellStyle name="Обычный 6 2 9 3 4" xfId="2111"/>
    <cellStyle name="Обычный 6 2 9 3 5" xfId="3675"/>
    <cellStyle name="Обычный 6 2 9 4" xfId="727"/>
    <cellStyle name="Обычный 6 2 9 4 2" xfId="2289"/>
    <cellStyle name="Обычный 6 2 9 4 3" xfId="3853"/>
    <cellStyle name="Обычный 6 2 9 5" xfId="1248"/>
    <cellStyle name="Обычный 6 2 9 5 2" xfId="2813"/>
    <cellStyle name="Обычный 6 2 9 5 3" xfId="4375"/>
    <cellStyle name="Обычный 6 2 9 6" xfId="1769"/>
    <cellStyle name="Обычный 6 2 9 7" xfId="3333"/>
    <cellStyle name="Обычный 6 3" xfId="126"/>
    <cellStyle name="Обычный 6 3 10" xfId="3255"/>
    <cellStyle name="Обычный 6 3 2" xfId="205"/>
    <cellStyle name="Обычный 6 3 2 2" xfId="206"/>
    <cellStyle name="Обычный 6 3 2 2 2" xfId="378"/>
    <cellStyle name="Обычный 6 3 2 2 2 2" xfId="900"/>
    <cellStyle name="Обычный 6 3 2 2 2 2 2" xfId="2462"/>
    <cellStyle name="Обычный 6 3 2 2 2 2 3" xfId="4026"/>
    <cellStyle name="Обычный 6 3 2 2 2 3" xfId="1421"/>
    <cellStyle name="Обычный 6 3 2 2 2 3 2" xfId="2986"/>
    <cellStyle name="Обычный 6 3 2 2 2 3 3" xfId="4548"/>
    <cellStyle name="Обычный 6 3 2 2 2 4" xfId="1942"/>
    <cellStyle name="Обычный 6 3 2 2 2 5" xfId="3506"/>
    <cellStyle name="Обычный 6 3 2 2 3" xfId="549"/>
    <cellStyle name="Обычный 6 3 2 2 3 2" xfId="1071"/>
    <cellStyle name="Обычный 6 3 2 2 3 2 2" xfId="2633"/>
    <cellStyle name="Обычный 6 3 2 2 3 2 3" xfId="4197"/>
    <cellStyle name="Обычный 6 3 2 2 3 3" xfId="1592"/>
    <cellStyle name="Обычный 6 3 2 2 3 3 2" xfId="3157"/>
    <cellStyle name="Обычный 6 3 2 2 3 3 3" xfId="4719"/>
    <cellStyle name="Обычный 6 3 2 2 3 4" xfId="2113"/>
    <cellStyle name="Обычный 6 3 2 2 3 5" xfId="3677"/>
    <cellStyle name="Обычный 6 3 2 2 4" xfId="729"/>
    <cellStyle name="Обычный 6 3 2 2 4 2" xfId="2291"/>
    <cellStyle name="Обычный 6 3 2 2 4 3" xfId="3855"/>
    <cellStyle name="Обычный 6 3 2 2 5" xfId="1250"/>
    <cellStyle name="Обычный 6 3 2 2 5 2" xfId="2815"/>
    <cellStyle name="Обычный 6 3 2 2 5 3" xfId="4377"/>
    <cellStyle name="Обычный 6 3 2 2 6" xfId="1771"/>
    <cellStyle name="Обычный 6 3 2 2 7" xfId="3335"/>
    <cellStyle name="Обычный 6 3 2 3" xfId="207"/>
    <cellStyle name="Обычный 6 3 2 3 2" xfId="379"/>
    <cellStyle name="Обычный 6 3 2 3 2 2" xfId="901"/>
    <cellStyle name="Обычный 6 3 2 3 2 2 2" xfId="2463"/>
    <cellStyle name="Обычный 6 3 2 3 2 2 3" xfId="4027"/>
    <cellStyle name="Обычный 6 3 2 3 2 3" xfId="1422"/>
    <cellStyle name="Обычный 6 3 2 3 2 3 2" xfId="2987"/>
    <cellStyle name="Обычный 6 3 2 3 2 3 3" xfId="4549"/>
    <cellStyle name="Обычный 6 3 2 3 2 4" xfId="1943"/>
    <cellStyle name="Обычный 6 3 2 3 2 5" xfId="3507"/>
    <cellStyle name="Обычный 6 3 2 3 3" xfId="550"/>
    <cellStyle name="Обычный 6 3 2 3 3 2" xfId="1072"/>
    <cellStyle name="Обычный 6 3 2 3 3 2 2" xfId="2634"/>
    <cellStyle name="Обычный 6 3 2 3 3 2 3" xfId="4198"/>
    <cellStyle name="Обычный 6 3 2 3 3 3" xfId="1593"/>
    <cellStyle name="Обычный 6 3 2 3 3 3 2" xfId="3158"/>
    <cellStyle name="Обычный 6 3 2 3 3 3 3" xfId="4720"/>
    <cellStyle name="Обычный 6 3 2 3 3 4" xfId="2114"/>
    <cellStyle name="Обычный 6 3 2 3 3 5" xfId="3678"/>
    <cellStyle name="Обычный 6 3 2 3 4" xfId="730"/>
    <cellStyle name="Обычный 6 3 2 3 4 2" xfId="2292"/>
    <cellStyle name="Обычный 6 3 2 3 4 3" xfId="3856"/>
    <cellStyle name="Обычный 6 3 2 3 5" xfId="1251"/>
    <cellStyle name="Обычный 6 3 2 3 5 2" xfId="2816"/>
    <cellStyle name="Обычный 6 3 2 3 5 3" xfId="4378"/>
    <cellStyle name="Обычный 6 3 2 3 6" xfId="1772"/>
    <cellStyle name="Обычный 6 3 2 3 7" xfId="3336"/>
    <cellStyle name="Обычный 6 3 2 4" xfId="377"/>
    <cellStyle name="Обычный 6 3 2 4 2" xfId="899"/>
    <cellStyle name="Обычный 6 3 2 4 2 2" xfId="2461"/>
    <cellStyle name="Обычный 6 3 2 4 2 3" xfId="4025"/>
    <cellStyle name="Обычный 6 3 2 4 3" xfId="1420"/>
    <cellStyle name="Обычный 6 3 2 4 3 2" xfId="2985"/>
    <cellStyle name="Обычный 6 3 2 4 3 3" xfId="4547"/>
    <cellStyle name="Обычный 6 3 2 4 4" xfId="1941"/>
    <cellStyle name="Обычный 6 3 2 4 5" xfId="3505"/>
    <cellStyle name="Обычный 6 3 2 5" xfId="548"/>
    <cellStyle name="Обычный 6 3 2 5 2" xfId="1070"/>
    <cellStyle name="Обычный 6 3 2 5 2 2" xfId="2632"/>
    <cellStyle name="Обычный 6 3 2 5 2 3" xfId="4196"/>
    <cellStyle name="Обычный 6 3 2 5 3" xfId="1591"/>
    <cellStyle name="Обычный 6 3 2 5 3 2" xfId="3156"/>
    <cellStyle name="Обычный 6 3 2 5 3 3" xfId="4718"/>
    <cellStyle name="Обычный 6 3 2 5 4" xfId="2112"/>
    <cellStyle name="Обычный 6 3 2 5 5" xfId="3676"/>
    <cellStyle name="Обычный 6 3 2 6" xfId="728"/>
    <cellStyle name="Обычный 6 3 2 6 2" xfId="2290"/>
    <cellStyle name="Обычный 6 3 2 6 3" xfId="3854"/>
    <cellStyle name="Обычный 6 3 2 7" xfId="1249"/>
    <cellStyle name="Обычный 6 3 2 7 2" xfId="2814"/>
    <cellStyle name="Обычный 6 3 2 7 3" xfId="4376"/>
    <cellStyle name="Обычный 6 3 2 8" xfId="1770"/>
    <cellStyle name="Обычный 6 3 2 9" xfId="3334"/>
    <cellStyle name="Обычный 6 3 3" xfId="208"/>
    <cellStyle name="Обычный 6 3 3 2" xfId="380"/>
    <cellStyle name="Обычный 6 3 3 2 2" xfId="902"/>
    <cellStyle name="Обычный 6 3 3 2 2 2" xfId="2464"/>
    <cellStyle name="Обычный 6 3 3 2 2 3" xfId="4028"/>
    <cellStyle name="Обычный 6 3 3 2 3" xfId="1423"/>
    <cellStyle name="Обычный 6 3 3 2 3 2" xfId="2988"/>
    <cellStyle name="Обычный 6 3 3 2 3 3" xfId="4550"/>
    <cellStyle name="Обычный 6 3 3 2 4" xfId="1944"/>
    <cellStyle name="Обычный 6 3 3 2 5" xfId="3508"/>
    <cellStyle name="Обычный 6 3 3 3" xfId="551"/>
    <cellStyle name="Обычный 6 3 3 3 2" xfId="1073"/>
    <cellStyle name="Обычный 6 3 3 3 2 2" xfId="2635"/>
    <cellStyle name="Обычный 6 3 3 3 2 3" xfId="4199"/>
    <cellStyle name="Обычный 6 3 3 3 3" xfId="1594"/>
    <cellStyle name="Обычный 6 3 3 3 3 2" xfId="3159"/>
    <cellStyle name="Обычный 6 3 3 3 3 3" xfId="4721"/>
    <cellStyle name="Обычный 6 3 3 3 4" xfId="2115"/>
    <cellStyle name="Обычный 6 3 3 3 5" xfId="3679"/>
    <cellStyle name="Обычный 6 3 3 4" xfId="731"/>
    <cellStyle name="Обычный 6 3 3 4 2" xfId="2293"/>
    <cellStyle name="Обычный 6 3 3 4 3" xfId="3857"/>
    <cellStyle name="Обычный 6 3 3 5" xfId="1252"/>
    <cellStyle name="Обычный 6 3 3 5 2" xfId="2817"/>
    <cellStyle name="Обычный 6 3 3 5 3" xfId="4379"/>
    <cellStyle name="Обычный 6 3 3 6" xfId="1773"/>
    <cellStyle name="Обычный 6 3 3 7" xfId="3337"/>
    <cellStyle name="Обычный 6 3 4" xfId="209"/>
    <cellStyle name="Обычный 6 3 4 2" xfId="381"/>
    <cellStyle name="Обычный 6 3 4 2 2" xfId="903"/>
    <cellStyle name="Обычный 6 3 4 2 2 2" xfId="2465"/>
    <cellStyle name="Обычный 6 3 4 2 2 3" xfId="4029"/>
    <cellStyle name="Обычный 6 3 4 2 3" xfId="1424"/>
    <cellStyle name="Обычный 6 3 4 2 3 2" xfId="2989"/>
    <cellStyle name="Обычный 6 3 4 2 3 3" xfId="4551"/>
    <cellStyle name="Обычный 6 3 4 2 4" xfId="1945"/>
    <cellStyle name="Обычный 6 3 4 2 5" xfId="3509"/>
    <cellStyle name="Обычный 6 3 4 3" xfId="552"/>
    <cellStyle name="Обычный 6 3 4 3 2" xfId="1074"/>
    <cellStyle name="Обычный 6 3 4 3 2 2" xfId="2636"/>
    <cellStyle name="Обычный 6 3 4 3 2 3" xfId="4200"/>
    <cellStyle name="Обычный 6 3 4 3 3" xfId="1595"/>
    <cellStyle name="Обычный 6 3 4 3 3 2" xfId="3160"/>
    <cellStyle name="Обычный 6 3 4 3 3 3" xfId="4722"/>
    <cellStyle name="Обычный 6 3 4 3 4" xfId="2116"/>
    <cellStyle name="Обычный 6 3 4 3 5" xfId="3680"/>
    <cellStyle name="Обычный 6 3 4 4" xfId="732"/>
    <cellStyle name="Обычный 6 3 4 4 2" xfId="2294"/>
    <cellStyle name="Обычный 6 3 4 4 3" xfId="3858"/>
    <cellStyle name="Обычный 6 3 4 5" xfId="1253"/>
    <cellStyle name="Обычный 6 3 4 5 2" xfId="2818"/>
    <cellStyle name="Обычный 6 3 4 5 3" xfId="4380"/>
    <cellStyle name="Обычный 6 3 4 6" xfId="1774"/>
    <cellStyle name="Обычный 6 3 4 7" xfId="3338"/>
    <cellStyle name="Обычный 6 3 5" xfId="298"/>
    <cellStyle name="Обычный 6 3 5 2" xfId="820"/>
    <cellStyle name="Обычный 6 3 5 2 2" xfId="2382"/>
    <cellStyle name="Обычный 6 3 5 2 3" xfId="3946"/>
    <cellStyle name="Обычный 6 3 5 3" xfId="1341"/>
    <cellStyle name="Обычный 6 3 5 3 2" xfId="2906"/>
    <cellStyle name="Обычный 6 3 5 3 3" xfId="4468"/>
    <cellStyle name="Обычный 6 3 5 4" xfId="1862"/>
    <cellStyle name="Обычный 6 3 5 5" xfId="3426"/>
    <cellStyle name="Обычный 6 3 6" xfId="469"/>
    <cellStyle name="Обычный 6 3 6 2" xfId="991"/>
    <cellStyle name="Обычный 6 3 6 2 2" xfId="2553"/>
    <cellStyle name="Обычный 6 3 6 2 3" xfId="4117"/>
    <cellStyle name="Обычный 6 3 6 3" xfId="1512"/>
    <cellStyle name="Обычный 6 3 6 3 2" xfId="3077"/>
    <cellStyle name="Обычный 6 3 6 3 3" xfId="4639"/>
    <cellStyle name="Обычный 6 3 6 4" xfId="2033"/>
    <cellStyle name="Обычный 6 3 6 5" xfId="3597"/>
    <cellStyle name="Обычный 6 3 7" xfId="649"/>
    <cellStyle name="Обычный 6 3 7 2" xfId="2211"/>
    <cellStyle name="Обычный 6 3 7 3" xfId="3775"/>
    <cellStyle name="Обычный 6 3 8" xfId="1170"/>
    <cellStyle name="Обычный 6 3 8 2" xfId="2735"/>
    <cellStyle name="Обычный 6 3 8 3" xfId="4297"/>
    <cellStyle name="Обычный 6 3 9" xfId="1691"/>
    <cellStyle name="Обычный 6 4" xfId="119"/>
    <cellStyle name="Обычный 6 4 10" xfId="3248"/>
    <cellStyle name="Обычный 6 4 2" xfId="210"/>
    <cellStyle name="Обычный 6 4 2 2" xfId="211"/>
    <cellStyle name="Обычный 6 4 2 2 2" xfId="383"/>
    <cellStyle name="Обычный 6 4 2 2 2 2" xfId="905"/>
    <cellStyle name="Обычный 6 4 2 2 2 2 2" xfId="2467"/>
    <cellStyle name="Обычный 6 4 2 2 2 2 3" xfId="4031"/>
    <cellStyle name="Обычный 6 4 2 2 2 3" xfId="1426"/>
    <cellStyle name="Обычный 6 4 2 2 2 3 2" xfId="2991"/>
    <cellStyle name="Обычный 6 4 2 2 2 3 3" xfId="4553"/>
    <cellStyle name="Обычный 6 4 2 2 2 4" xfId="1947"/>
    <cellStyle name="Обычный 6 4 2 2 2 5" xfId="3511"/>
    <cellStyle name="Обычный 6 4 2 2 3" xfId="554"/>
    <cellStyle name="Обычный 6 4 2 2 3 2" xfId="1076"/>
    <cellStyle name="Обычный 6 4 2 2 3 2 2" xfId="2638"/>
    <cellStyle name="Обычный 6 4 2 2 3 2 3" xfId="4202"/>
    <cellStyle name="Обычный 6 4 2 2 3 3" xfId="1597"/>
    <cellStyle name="Обычный 6 4 2 2 3 3 2" xfId="3162"/>
    <cellStyle name="Обычный 6 4 2 2 3 3 3" xfId="4724"/>
    <cellStyle name="Обычный 6 4 2 2 3 4" xfId="2118"/>
    <cellStyle name="Обычный 6 4 2 2 3 5" xfId="3682"/>
    <cellStyle name="Обычный 6 4 2 2 4" xfId="734"/>
    <cellStyle name="Обычный 6 4 2 2 4 2" xfId="2296"/>
    <cellStyle name="Обычный 6 4 2 2 4 3" xfId="3860"/>
    <cellStyle name="Обычный 6 4 2 2 5" xfId="1255"/>
    <cellStyle name="Обычный 6 4 2 2 5 2" xfId="2820"/>
    <cellStyle name="Обычный 6 4 2 2 5 3" xfId="4382"/>
    <cellStyle name="Обычный 6 4 2 2 6" xfId="1776"/>
    <cellStyle name="Обычный 6 4 2 2 7" xfId="3340"/>
    <cellStyle name="Обычный 6 4 2 3" xfId="212"/>
    <cellStyle name="Обычный 6 4 2 3 2" xfId="384"/>
    <cellStyle name="Обычный 6 4 2 3 2 2" xfId="906"/>
    <cellStyle name="Обычный 6 4 2 3 2 2 2" xfId="2468"/>
    <cellStyle name="Обычный 6 4 2 3 2 2 3" xfId="4032"/>
    <cellStyle name="Обычный 6 4 2 3 2 3" xfId="1427"/>
    <cellStyle name="Обычный 6 4 2 3 2 3 2" xfId="2992"/>
    <cellStyle name="Обычный 6 4 2 3 2 3 3" xfId="4554"/>
    <cellStyle name="Обычный 6 4 2 3 2 4" xfId="1948"/>
    <cellStyle name="Обычный 6 4 2 3 2 5" xfId="3512"/>
    <cellStyle name="Обычный 6 4 2 3 3" xfId="555"/>
    <cellStyle name="Обычный 6 4 2 3 3 2" xfId="1077"/>
    <cellStyle name="Обычный 6 4 2 3 3 2 2" xfId="2639"/>
    <cellStyle name="Обычный 6 4 2 3 3 2 3" xfId="4203"/>
    <cellStyle name="Обычный 6 4 2 3 3 3" xfId="1598"/>
    <cellStyle name="Обычный 6 4 2 3 3 3 2" xfId="3163"/>
    <cellStyle name="Обычный 6 4 2 3 3 3 3" xfId="4725"/>
    <cellStyle name="Обычный 6 4 2 3 3 4" xfId="2119"/>
    <cellStyle name="Обычный 6 4 2 3 3 5" xfId="3683"/>
    <cellStyle name="Обычный 6 4 2 3 4" xfId="735"/>
    <cellStyle name="Обычный 6 4 2 3 4 2" xfId="2297"/>
    <cellStyle name="Обычный 6 4 2 3 4 3" xfId="3861"/>
    <cellStyle name="Обычный 6 4 2 3 5" xfId="1256"/>
    <cellStyle name="Обычный 6 4 2 3 5 2" xfId="2821"/>
    <cellStyle name="Обычный 6 4 2 3 5 3" xfId="4383"/>
    <cellStyle name="Обычный 6 4 2 3 6" xfId="1777"/>
    <cellStyle name="Обычный 6 4 2 3 7" xfId="3341"/>
    <cellStyle name="Обычный 6 4 2 4" xfId="382"/>
    <cellStyle name="Обычный 6 4 2 4 2" xfId="904"/>
    <cellStyle name="Обычный 6 4 2 4 2 2" xfId="2466"/>
    <cellStyle name="Обычный 6 4 2 4 2 3" xfId="4030"/>
    <cellStyle name="Обычный 6 4 2 4 3" xfId="1425"/>
    <cellStyle name="Обычный 6 4 2 4 3 2" xfId="2990"/>
    <cellStyle name="Обычный 6 4 2 4 3 3" xfId="4552"/>
    <cellStyle name="Обычный 6 4 2 4 4" xfId="1946"/>
    <cellStyle name="Обычный 6 4 2 4 5" xfId="3510"/>
    <cellStyle name="Обычный 6 4 2 5" xfId="553"/>
    <cellStyle name="Обычный 6 4 2 5 2" xfId="1075"/>
    <cellStyle name="Обычный 6 4 2 5 2 2" xfId="2637"/>
    <cellStyle name="Обычный 6 4 2 5 2 3" xfId="4201"/>
    <cellStyle name="Обычный 6 4 2 5 3" xfId="1596"/>
    <cellStyle name="Обычный 6 4 2 5 3 2" xfId="3161"/>
    <cellStyle name="Обычный 6 4 2 5 3 3" xfId="4723"/>
    <cellStyle name="Обычный 6 4 2 5 4" xfId="2117"/>
    <cellStyle name="Обычный 6 4 2 5 5" xfId="3681"/>
    <cellStyle name="Обычный 6 4 2 6" xfId="733"/>
    <cellStyle name="Обычный 6 4 2 6 2" xfId="2295"/>
    <cellStyle name="Обычный 6 4 2 6 3" xfId="3859"/>
    <cellStyle name="Обычный 6 4 2 7" xfId="1254"/>
    <cellStyle name="Обычный 6 4 2 7 2" xfId="2819"/>
    <cellStyle name="Обычный 6 4 2 7 3" xfId="4381"/>
    <cellStyle name="Обычный 6 4 2 8" xfId="1775"/>
    <cellStyle name="Обычный 6 4 2 9" xfId="3339"/>
    <cellStyle name="Обычный 6 4 3" xfId="213"/>
    <cellStyle name="Обычный 6 4 3 2" xfId="385"/>
    <cellStyle name="Обычный 6 4 3 2 2" xfId="907"/>
    <cellStyle name="Обычный 6 4 3 2 2 2" xfId="2469"/>
    <cellStyle name="Обычный 6 4 3 2 2 3" xfId="4033"/>
    <cellStyle name="Обычный 6 4 3 2 3" xfId="1428"/>
    <cellStyle name="Обычный 6 4 3 2 3 2" xfId="2993"/>
    <cellStyle name="Обычный 6 4 3 2 3 3" xfId="4555"/>
    <cellStyle name="Обычный 6 4 3 2 4" xfId="1949"/>
    <cellStyle name="Обычный 6 4 3 2 5" xfId="3513"/>
    <cellStyle name="Обычный 6 4 3 3" xfId="556"/>
    <cellStyle name="Обычный 6 4 3 3 2" xfId="1078"/>
    <cellStyle name="Обычный 6 4 3 3 2 2" xfId="2640"/>
    <cellStyle name="Обычный 6 4 3 3 2 3" xfId="4204"/>
    <cellStyle name="Обычный 6 4 3 3 3" xfId="1599"/>
    <cellStyle name="Обычный 6 4 3 3 3 2" xfId="3164"/>
    <cellStyle name="Обычный 6 4 3 3 3 3" xfId="4726"/>
    <cellStyle name="Обычный 6 4 3 3 4" xfId="2120"/>
    <cellStyle name="Обычный 6 4 3 3 5" xfId="3684"/>
    <cellStyle name="Обычный 6 4 3 4" xfId="736"/>
    <cellStyle name="Обычный 6 4 3 4 2" xfId="2298"/>
    <cellStyle name="Обычный 6 4 3 4 3" xfId="3862"/>
    <cellStyle name="Обычный 6 4 3 5" xfId="1257"/>
    <cellStyle name="Обычный 6 4 3 5 2" xfId="2822"/>
    <cellStyle name="Обычный 6 4 3 5 3" xfId="4384"/>
    <cellStyle name="Обычный 6 4 3 6" xfId="1778"/>
    <cellStyle name="Обычный 6 4 3 7" xfId="3342"/>
    <cellStyle name="Обычный 6 4 4" xfId="214"/>
    <cellStyle name="Обычный 6 4 4 2" xfId="386"/>
    <cellStyle name="Обычный 6 4 4 2 2" xfId="908"/>
    <cellStyle name="Обычный 6 4 4 2 2 2" xfId="2470"/>
    <cellStyle name="Обычный 6 4 4 2 2 3" xfId="4034"/>
    <cellStyle name="Обычный 6 4 4 2 3" xfId="1429"/>
    <cellStyle name="Обычный 6 4 4 2 3 2" xfId="2994"/>
    <cellStyle name="Обычный 6 4 4 2 3 3" xfId="4556"/>
    <cellStyle name="Обычный 6 4 4 2 4" xfId="1950"/>
    <cellStyle name="Обычный 6 4 4 2 5" xfId="3514"/>
    <cellStyle name="Обычный 6 4 4 3" xfId="557"/>
    <cellStyle name="Обычный 6 4 4 3 2" xfId="1079"/>
    <cellStyle name="Обычный 6 4 4 3 2 2" xfId="2641"/>
    <cellStyle name="Обычный 6 4 4 3 2 3" xfId="4205"/>
    <cellStyle name="Обычный 6 4 4 3 3" xfId="1600"/>
    <cellStyle name="Обычный 6 4 4 3 3 2" xfId="3165"/>
    <cellStyle name="Обычный 6 4 4 3 3 3" xfId="4727"/>
    <cellStyle name="Обычный 6 4 4 3 4" xfId="2121"/>
    <cellStyle name="Обычный 6 4 4 3 5" xfId="3685"/>
    <cellStyle name="Обычный 6 4 4 4" xfId="737"/>
    <cellStyle name="Обычный 6 4 4 4 2" xfId="2299"/>
    <cellStyle name="Обычный 6 4 4 4 3" xfId="3863"/>
    <cellStyle name="Обычный 6 4 4 5" xfId="1258"/>
    <cellStyle name="Обычный 6 4 4 5 2" xfId="2823"/>
    <cellStyle name="Обычный 6 4 4 5 3" xfId="4385"/>
    <cellStyle name="Обычный 6 4 4 6" xfId="1779"/>
    <cellStyle name="Обычный 6 4 4 7" xfId="3343"/>
    <cellStyle name="Обычный 6 4 5" xfId="291"/>
    <cellStyle name="Обычный 6 4 5 2" xfId="813"/>
    <cellStyle name="Обычный 6 4 5 2 2" xfId="2375"/>
    <cellStyle name="Обычный 6 4 5 2 3" xfId="3939"/>
    <cellStyle name="Обычный 6 4 5 3" xfId="1334"/>
    <cellStyle name="Обычный 6 4 5 3 2" xfId="2899"/>
    <cellStyle name="Обычный 6 4 5 3 3" xfId="4461"/>
    <cellStyle name="Обычный 6 4 5 4" xfId="1855"/>
    <cellStyle name="Обычный 6 4 5 5" xfId="3419"/>
    <cellStyle name="Обычный 6 4 6" xfId="462"/>
    <cellStyle name="Обычный 6 4 6 2" xfId="984"/>
    <cellStyle name="Обычный 6 4 6 2 2" xfId="2546"/>
    <cellStyle name="Обычный 6 4 6 2 3" xfId="4110"/>
    <cellStyle name="Обычный 6 4 6 3" xfId="1505"/>
    <cellStyle name="Обычный 6 4 6 3 2" xfId="3070"/>
    <cellStyle name="Обычный 6 4 6 3 3" xfId="4632"/>
    <cellStyle name="Обычный 6 4 6 4" xfId="2026"/>
    <cellStyle name="Обычный 6 4 6 5" xfId="3590"/>
    <cellStyle name="Обычный 6 4 7" xfId="642"/>
    <cellStyle name="Обычный 6 4 7 2" xfId="2204"/>
    <cellStyle name="Обычный 6 4 7 3" xfId="3768"/>
    <cellStyle name="Обычный 6 4 8" xfId="1163"/>
    <cellStyle name="Обычный 6 4 8 2" xfId="2728"/>
    <cellStyle name="Обычный 6 4 8 3" xfId="4290"/>
    <cellStyle name="Обычный 6 4 9" xfId="1684"/>
    <cellStyle name="Обычный 6 5" xfId="215"/>
    <cellStyle name="Обычный 6 5 2" xfId="216"/>
    <cellStyle name="Обычный 6 5 2 2" xfId="388"/>
    <cellStyle name="Обычный 6 5 2 2 2" xfId="910"/>
    <cellStyle name="Обычный 6 5 2 2 2 2" xfId="2472"/>
    <cellStyle name="Обычный 6 5 2 2 2 3" xfId="4036"/>
    <cellStyle name="Обычный 6 5 2 2 3" xfId="1431"/>
    <cellStyle name="Обычный 6 5 2 2 3 2" xfId="2996"/>
    <cellStyle name="Обычный 6 5 2 2 3 3" xfId="4558"/>
    <cellStyle name="Обычный 6 5 2 2 4" xfId="1952"/>
    <cellStyle name="Обычный 6 5 2 2 5" xfId="3516"/>
    <cellStyle name="Обычный 6 5 2 3" xfId="559"/>
    <cellStyle name="Обычный 6 5 2 3 2" xfId="1081"/>
    <cellStyle name="Обычный 6 5 2 3 2 2" xfId="2643"/>
    <cellStyle name="Обычный 6 5 2 3 2 3" xfId="4207"/>
    <cellStyle name="Обычный 6 5 2 3 3" xfId="1602"/>
    <cellStyle name="Обычный 6 5 2 3 3 2" xfId="3167"/>
    <cellStyle name="Обычный 6 5 2 3 3 3" xfId="4729"/>
    <cellStyle name="Обычный 6 5 2 3 4" xfId="2123"/>
    <cellStyle name="Обычный 6 5 2 3 5" xfId="3687"/>
    <cellStyle name="Обычный 6 5 2 4" xfId="739"/>
    <cellStyle name="Обычный 6 5 2 4 2" xfId="2301"/>
    <cellStyle name="Обычный 6 5 2 4 3" xfId="3865"/>
    <cellStyle name="Обычный 6 5 2 5" xfId="1260"/>
    <cellStyle name="Обычный 6 5 2 5 2" xfId="2825"/>
    <cellStyle name="Обычный 6 5 2 5 3" xfId="4387"/>
    <cellStyle name="Обычный 6 5 2 6" xfId="1781"/>
    <cellStyle name="Обычный 6 5 2 7" xfId="3345"/>
    <cellStyle name="Обычный 6 5 3" xfId="217"/>
    <cellStyle name="Обычный 6 5 3 2" xfId="389"/>
    <cellStyle name="Обычный 6 5 3 2 2" xfId="911"/>
    <cellStyle name="Обычный 6 5 3 2 2 2" xfId="2473"/>
    <cellStyle name="Обычный 6 5 3 2 2 3" xfId="4037"/>
    <cellStyle name="Обычный 6 5 3 2 3" xfId="1432"/>
    <cellStyle name="Обычный 6 5 3 2 3 2" xfId="2997"/>
    <cellStyle name="Обычный 6 5 3 2 3 3" xfId="4559"/>
    <cellStyle name="Обычный 6 5 3 2 4" xfId="1953"/>
    <cellStyle name="Обычный 6 5 3 2 5" xfId="3517"/>
    <cellStyle name="Обычный 6 5 3 3" xfId="560"/>
    <cellStyle name="Обычный 6 5 3 3 2" xfId="1082"/>
    <cellStyle name="Обычный 6 5 3 3 2 2" xfId="2644"/>
    <cellStyle name="Обычный 6 5 3 3 2 3" xfId="4208"/>
    <cellStyle name="Обычный 6 5 3 3 3" xfId="1603"/>
    <cellStyle name="Обычный 6 5 3 3 3 2" xfId="3168"/>
    <cellStyle name="Обычный 6 5 3 3 3 3" xfId="4730"/>
    <cellStyle name="Обычный 6 5 3 3 4" xfId="2124"/>
    <cellStyle name="Обычный 6 5 3 3 5" xfId="3688"/>
    <cellStyle name="Обычный 6 5 3 4" xfId="740"/>
    <cellStyle name="Обычный 6 5 3 4 2" xfId="2302"/>
    <cellStyle name="Обычный 6 5 3 4 3" xfId="3866"/>
    <cellStyle name="Обычный 6 5 3 5" xfId="1261"/>
    <cellStyle name="Обычный 6 5 3 5 2" xfId="2826"/>
    <cellStyle name="Обычный 6 5 3 5 3" xfId="4388"/>
    <cellStyle name="Обычный 6 5 3 6" xfId="1782"/>
    <cellStyle name="Обычный 6 5 3 7" xfId="3346"/>
    <cellStyle name="Обычный 6 5 4" xfId="387"/>
    <cellStyle name="Обычный 6 5 4 2" xfId="909"/>
    <cellStyle name="Обычный 6 5 4 2 2" xfId="2471"/>
    <cellStyle name="Обычный 6 5 4 2 3" xfId="4035"/>
    <cellStyle name="Обычный 6 5 4 3" xfId="1430"/>
    <cellStyle name="Обычный 6 5 4 3 2" xfId="2995"/>
    <cellStyle name="Обычный 6 5 4 3 3" xfId="4557"/>
    <cellStyle name="Обычный 6 5 4 4" xfId="1951"/>
    <cellStyle name="Обычный 6 5 4 5" xfId="3515"/>
    <cellStyle name="Обычный 6 5 5" xfId="558"/>
    <cellStyle name="Обычный 6 5 5 2" xfId="1080"/>
    <cellStyle name="Обычный 6 5 5 2 2" xfId="2642"/>
    <cellStyle name="Обычный 6 5 5 2 3" xfId="4206"/>
    <cellStyle name="Обычный 6 5 5 3" xfId="1601"/>
    <cellStyle name="Обычный 6 5 5 3 2" xfId="3166"/>
    <cellStyle name="Обычный 6 5 5 3 3" xfId="4728"/>
    <cellStyle name="Обычный 6 5 5 4" xfId="2122"/>
    <cellStyle name="Обычный 6 5 5 5" xfId="3686"/>
    <cellStyle name="Обычный 6 5 6" xfId="738"/>
    <cellStyle name="Обычный 6 5 6 2" xfId="2300"/>
    <cellStyle name="Обычный 6 5 6 3" xfId="3864"/>
    <cellStyle name="Обычный 6 5 7" xfId="1259"/>
    <cellStyle name="Обычный 6 5 7 2" xfId="2824"/>
    <cellStyle name="Обычный 6 5 7 3" xfId="4386"/>
    <cellStyle name="Обычный 6 5 8" xfId="1780"/>
    <cellStyle name="Обычный 6 5 9" xfId="3344"/>
    <cellStyle name="Обычный 6 6" xfId="218"/>
    <cellStyle name="Обычный 6 6 2" xfId="390"/>
    <cellStyle name="Обычный 6 6 2 2" xfId="912"/>
    <cellStyle name="Обычный 6 6 2 2 2" xfId="2474"/>
    <cellStyle name="Обычный 6 6 2 2 3" xfId="4038"/>
    <cellStyle name="Обычный 6 6 2 3" xfId="1433"/>
    <cellStyle name="Обычный 6 6 2 3 2" xfId="2998"/>
    <cellStyle name="Обычный 6 6 2 3 3" xfId="4560"/>
    <cellStyle name="Обычный 6 6 2 4" xfId="1954"/>
    <cellStyle name="Обычный 6 6 2 5" xfId="3518"/>
    <cellStyle name="Обычный 6 6 3" xfId="561"/>
    <cellStyle name="Обычный 6 6 3 2" xfId="1083"/>
    <cellStyle name="Обычный 6 6 3 2 2" xfId="2645"/>
    <cellStyle name="Обычный 6 6 3 2 3" xfId="4209"/>
    <cellStyle name="Обычный 6 6 3 3" xfId="1604"/>
    <cellStyle name="Обычный 6 6 3 3 2" xfId="3169"/>
    <cellStyle name="Обычный 6 6 3 3 3" xfId="4731"/>
    <cellStyle name="Обычный 6 6 3 4" xfId="2125"/>
    <cellStyle name="Обычный 6 6 3 5" xfId="3689"/>
    <cellStyle name="Обычный 6 6 4" xfId="741"/>
    <cellStyle name="Обычный 6 6 4 2" xfId="2303"/>
    <cellStyle name="Обычный 6 6 4 3" xfId="3867"/>
    <cellStyle name="Обычный 6 6 5" xfId="1262"/>
    <cellStyle name="Обычный 6 6 5 2" xfId="2827"/>
    <cellStyle name="Обычный 6 6 5 3" xfId="4389"/>
    <cellStyle name="Обычный 6 6 6" xfId="1783"/>
    <cellStyle name="Обычный 6 6 7" xfId="3347"/>
    <cellStyle name="Обычный 6 7" xfId="219"/>
    <cellStyle name="Обычный 6 7 2" xfId="391"/>
    <cellStyle name="Обычный 6 7 2 2" xfId="913"/>
    <cellStyle name="Обычный 6 7 2 2 2" xfId="2475"/>
    <cellStyle name="Обычный 6 7 2 2 3" xfId="4039"/>
    <cellStyle name="Обычный 6 7 2 3" xfId="1434"/>
    <cellStyle name="Обычный 6 7 2 3 2" xfId="2999"/>
    <cellStyle name="Обычный 6 7 2 3 3" xfId="4561"/>
    <cellStyle name="Обычный 6 7 2 4" xfId="1955"/>
    <cellStyle name="Обычный 6 7 2 5" xfId="3519"/>
    <cellStyle name="Обычный 6 7 3" xfId="562"/>
    <cellStyle name="Обычный 6 7 3 2" xfId="1084"/>
    <cellStyle name="Обычный 6 7 3 2 2" xfId="2646"/>
    <cellStyle name="Обычный 6 7 3 2 3" xfId="4210"/>
    <cellStyle name="Обычный 6 7 3 3" xfId="1605"/>
    <cellStyle name="Обычный 6 7 3 3 2" xfId="3170"/>
    <cellStyle name="Обычный 6 7 3 3 3" xfId="4732"/>
    <cellStyle name="Обычный 6 7 3 4" xfId="2126"/>
    <cellStyle name="Обычный 6 7 3 5" xfId="3690"/>
    <cellStyle name="Обычный 6 7 4" xfId="742"/>
    <cellStyle name="Обычный 6 7 4 2" xfId="2304"/>
    <cellStyle name="Обычный 6 7 4 3" xfId="3868"/>
    <cellStyle name="Обычный 6 7 5" xfId="1263"/>
    <cellStyle name="Обычный 6 7 5 2" xfId="2828"/>
    <cellStyle name="Обычный 6 7 5 3" xfId="4390"/>
    <cellStyle name="Обычный 6 7 6" xfId="1784"/>
    <cellStyle name="Обычный 6 7 7" xfId="3348"/>
    <cellStyle name="Обычный 6 8" xfId="220"/>
    <cellStyle name="Обычный 6 8 2" xfId="392"/>
    <cellStyle name="Обычный 6 8 2 2" xfId="914"/>
    <cellStyle name="Обычный 6 8 2 2 2" xfId="2476"/>
    <cellStyle name="Обычный 6 8 2 2 3" xfId="4040"/>
    <cellStyle name="Обычный 6 8 2 3" xfId="1435"/>
    <cellStyle name="Обычный 6 8 2 3 2" xfId="3000"/>
    <cellStyle name="Обычный 6 8 2 3 3" xfId="4562"/>
    <cellStyle name="Обычный 6 8 2 4" xfId="1956"/>
    <cellStyle name="Обычный 6 8 2 5" xfId="3520"/>
    <cellStyle name="Обычный 6 8 3" xfId="563"/>
    <cellStyle name="Обычный 6 8 3 2" xfId="1085"/>
    <cellStyle name="Обычный 6 8 3 2 2" xfId="2647"/>
    <cellStyle name="Обычный 6 8 3 2 3" xfId="4211"/>
    <cellStyle name="Обычный 6 8 3 3" xfId="1606"/>
    <cellStyle name="Обычный 6 8 3 3 2" xfId="3171"/>
    <cellStyle name="Обычный 6 8 3 3 3" xfId="4733"/>
    <cellStyle name="Обычный 6 8 3 4" xfId="2127"/>
    <cellStyle name="Обычный 6 8 3 5" xfId="3691"/>
    <cellStyle name="Обычный 6 8 4" xfId="743"/>
    <cellStyle name="Обычный 6 8 4 2" xfId="2305"/>
    <cellStyle name="Обычный 6 8 4 3" xfId="3869"/>
    <cellStyle name="Обычный 6 8 5" xfId="1264"/>
    <cellStyle name="Обычный 6 8 5 2" xfId="2829"/>
    <cellStyle name="Обычный 6 8 5 3" xfId="4391"/>
    <cellStyle name="Обычный 6 8 6" xfId="1785"/>
    <cellStyle name="Обычный 6 8 7" xfId="3349"/>
    <cellStyle name="Обычный 6 9" xfId="108"/>
    <cellStyle name="Обычный 6 9 2" xfId="632"/>
    <cellStyle name="Обычный 6 9 2 2" xfId="2194"/>
    <cellStyle name="Обычный 6 9 2 3" xfId="3758"/>
    <cellStyle name="Обычный 6 9 3" xfId="1153"/>
    <cellStyle name="Обычный 6 9 3 2" xfId="2718"/>
    <cellStyle name="Обычный 6 9 3 3" xfId="4280"/>
    <cellStyle name="Обычный 6 9 4" xfId="1674"/>
    <cellStyle name="Обычный 6 9 5" xfId="3238"/>
    <cellStyle name="Обычный 7" xfId="55"/>
    <cellStyle name="Обычный 7 2" xfId="59"/>
    <cellStyle name="Обычный 7 2 10" xfId="457"/>
    <cellStyle name="Обычный 7 2 10 2" xfId="979"/>
    <cellStyle name="Обычный 7 2 10 2 2" xfId="2541"/>
    <cellStyle name="Обычный 7 2 10 2 3" xfId="4105"/>
    <cellStyle name="Обычный 7 2 10 3" xfId="1500"/>
    <cellStyle name="Обычный 7 2 10 3 2" xfId="3065"/>
    <cellStyle name="Обычный 7 2 10 3 3" xfId="4627"/>
    <cellStyle name="Обычный 7 2 10 4" xfId="2021"/>
    <cellStyle name="Обычный 7 2 10 5" xfId="3585"/>
    <cellStyle name="Обычный 7 2 11" xfId="630"/>
    <cellStyle name="Обычный 7 2 11 2" xfId="2708"/>
    <cellStyle name="Обычный 7 2 12" xfId="1151"/>
    <cellStyle name="Обычный 7 2 12 2" xfId="2192"/>
    <cellStyle name="Обычный 7 2 12 3" xfId="3756"/>
    <cellStyle name="Обычный 7 2 13" xfId="2716"/>
    <cellStyle name="Обычный 7 2 13 2" xfId="4278"/>
    <cellStyle name="Обычный 7 2 14" xfId="1672"/>
    <cellStyle name="Обычный 7 2 15" xfId="3236"/>
    <cellStyle name="Обычный 7 2 2" xfId="131"/>
    <cellStyle name="Обычный 7 2 2 10" xfId="3260"/>
    <cellStyle name="Обычный 7 2 2 2" xfId="221"/>
    <cellStyle name="Обычный 7 2 2 2 2" xfId="222"/>
    <cellStyle name="Обычный 7 2 2 2 2 2" xfId="394"/>
    <cellStyle name="Обычный 7 2 2 2 2 2 2" xfId="916"/>
    <cellStyle name="Обычный 7 2 2 2 2 2 2 2" xfId="2478"/>
    <cellStyle name="Обычный 7 2 2 2 2 2 2 3" xfId="4042"/>
    <cellStyle name="Обычный 7 2 2 2 2 2 3" xfId="1437"/>
    <cellStyle name="Обычный 7 2 2 2 2 2 3 2" xfId="3002"/>
    <cellStyle name="Обычный 7 2 2 2 2 2 3 3" xfId="4564"/>
    <cellStyle name="Обычный 7 2 2 2 2 2 4" xfId="1958"/>
    <cellStyle name="Обычный 7 2 2 2 2 2 5" xfId="3522"/>
    <cellStyle name="Обычный 7 2 2 2 2 3" xfId="565"/>
    <cellStyle name="Обычный 7 2 2 2 2 3 2" xfId="1087"/>
    <cellStyle name="Обычный 7 2 2 2 2 3 2 2" xfId="2649"/>
    <cellStyle name="Обычный 7 2 2 2 2 3 2 3" xfId="4213"/>
    <cellStyle name="Обычный 7 2 2 2 2 3 3" xfId="1608"/>
    <cellStyle name="Обычный 7 2 2 2 2 3 3 2" xfId="3173"/>
    <cellStyle name="Обычный 7 2 2 2 2 3 3 3" xfId="4735"/>
    <cellStyle name="Обычный 7 2 2 2 2 3 4" xfId="2129"/>
    <cellStyle name="Обычный 7 2 2 2 2 3 5" xfId="3693"/>
    <cellStyle name="Обычный 7 2 2 2 2 4" xfId="745"/>
    <cellStyle name="Обычный 7 2 2 2 2 4 2" xfId="2307"/>
    <cellStyle name="Обычный 7 2 2 2 2 4 3" xfId="3871"/>
    <cellStyle name="Обычный 7 2 2 2 2 5" xfId="1266"/>
    <cellStyle name="Обычный 7 2 2 2 2 5 2" xfId="2831"/>
    <cellStyle name="Обычный 7 2 2 2 2 5 3" xfId="4393"/>
    <cellStyle name="Обычный 7 2 2 2 2 6" xfId="1787"/>
    <cellStyle name="Обычный 7 2 2 2 2 7" xfId="3351"/>
    <cellStyle name="Обычный 7 2 2 2 3" xfId="223"/>
    <cellStyle name="Обычный 7 2 2 2 3 2" xfId="395"/>
    <cellStyle name="Обычный 7 2 2 2 3 2 2" xfId="917"/>
    <cellStyle name="Обычный 7 2 2 2 3 2 2 2" xfId="2479"/>
    <cellStyle name="Обычный 7 2 2 2 3 2 2 3" xfId="4043"/>
    <cellStyle name="Обычный 7 2 2 2 3 2 3" xfId="1438"/>
    <cellStyle name="Обычный 7 2 2 2 3 2 3 2" xfId="3003"/>
    <cellStyle name="Обычный 7 2 2 2 3 2 3 3" xfId="4565"/>
    <cellStyle name="Обычный 7 2 2 2 3 2 4" xfId="1959"/>
    <cellStyle name="Обычный 7 2 2 2 3 2 5" xfId="3523"/>
    <cellStyle name="Обычный 7 2 2 2 3 3" xfId="566"/>
    <cellStyle name="Обычный 7 2 2 2 3 3 2" xfId="1088"/>
    <cellStyle name="Обычный 7 2 2 2 3 3 2 2" xfId="2650"/>
    <cellStyle name="Обычный 7 2 2 2 3 3 2 3" xfId="4214"/>
    <cellStyle name="Обычный 7 2 2 2 3 3 3" xfId="1609"/>
    <cellStyle name="Обычный 7 2 2 2 3 3 3 2" xfId="3174"/>
    <cellStyle name="Обычный 7 2 2 2 3 3 3 3" xfId="4736"/>
    <cellStyle name="Обычный 7 2 2 2 3 3 4" xfId="2130"/>
    <cellStyle name="Обычный 7 2 2 2 3 3 5" xfId="3694"/>
    <cellStyle name="Обычный 7 2 2 2 3 4" xfId="746"/>
    <cellStyle name="Обычный 7 2 2 2 3 4 2" xfId="2308"/>
    <cellStyle name="Обычный 7 2 2 2 3 4 3" xfId="3872"/>
    <cellStyle name="Обычный 7 2 2 2 3 5" xfId="1267"/>
    <cellStyle name="Обычный 7 2 2 2 3 5 2" xfId="2832"/>
    <cellStyle name="Обычный 7 2 2 2 3 5 3" xfId="4394"/>
    <cellStyle name="Обычный 7 2 2 2 3 6" xfId="1788"/>
    <cellStyle name="Обычный 7 2 2 2 3 7" xfId="3352"/>
    <cellStyle name="Обычный 7 2 2 2 4" xfId="393"/>
    <cellStyle name="Обычный 7 2 2 2 4 2" xfId="915"/>
    <cellStyle name="Обычный 7 2 2 2 4 2 2" xfId="2477"/>
    <cellStyle name="Обычный 7 2 2 2 4 2 3" xfId="4041"/>
    <cellStyle name="Обычный 7 2 2 2 4 3" xfId="1436"/>
    <cellStyle name="Обычный 7 2 2 2 4 3 2" xfId="3001"/>
    <cellStyle name="Обычный 7 2 2 2 4 3 3" xfId="4563"/>
    <cellStyle name="Обычный 7 2 2 2 4 4" xfId="1957"/>
    <cellStyle name="Обычный 7 2 2 2 4 5" xfId="3521"/>
    <cellStyle name="Обычный 7 2 2 2 5" xfId="564"/>
    <cellStyle name="Обычный 7 2 2 2 5 2" xfId="1086"/>
    <cellStyle name="Обычный 7 2 2 2 5 2 2" xfId="2648"/>
    <cellStyle name="Обычный 7 2 2 2 5 2 3" xfId="4212"/>
    <cellStyle name="Обычный 7 2 2 2 5 3" xfId="1607"/>
    <cellStyle name="Обычный 7 2 2 2 5 3 2" xfId="3172"/>
    <cellStyle name="Обычный 7 2 2 2 5 3 3" xfId="4734"/>
    <cellStyle name="Обычный 7 2 2 2 5 4" xfId="2128"/>
    <cellStyle name="Обычный 7 2 2 2 5 5" xfId="3692"/>
    <cellStyle name="Обычный 7 2 2 2 6" xfId="744"/>
    <cellStyle name="Обычный 7 2 2 2 6 2" xfId="2306"/>
    <cellStyle name="Обычный 7 2 2 2 6 3" xfId="3870"/>
    <cellStyle name="Обычный 7 2 2 2 7" xfId="1265"/>
    <cellStyle name="Обычный 7 2 2 2 7 2" xfId="2830"/>
    <cellStyle name="Обычный 7 2 2 2 7 3" xfId="4392"/>
    <cellStyle name="Обычный 7 2 2 2 8" xfId="1786"/>
    <cellStyle name="Обычный 7 2 2 2 9" xfId="3350"/>
    <cellStyle name="Обычный 7 2 2 3" xfId="224"/>
    <cellStyle name="Обычный 7 2 2 3 2" xfId="396"/>
    <cellStyle name="Обычный 7 2 2 3 2 2" xfId="918"/>
    <cellStyle name="Обычный 7 2 2 3 2 2 2" xfId="2480"/>
    <cellStyle name="Обычный 7 2 2 3 2 2 3" xfId="4044"/>
    <cellStyle name="Обычный 7 2 2 3 2 3" xfId="1439"/>
    <cellStyle name="Обычный 7 2 2 3 2 3 2" xfId="3004"/>
    <cellStyle name="Обычный 7 2 2 3 2 3 3" xfId="4566"/>
    <cellStyle name="Обычный 7 2 2 3 2 4" xfId="1960"/>
    <cellStyle name="Обычный 7 2 2 3 2 5" xfId="3524"/>
    <cellStyle name="Обычный 7 2 2 3 3" xfId="567"/>
    <cellStyle name="Обычный 7 2 2 3 3 2" xfId="1089"/>
    <cellStyle name="Обычный 7 2 2 3 3 2 2" xfId="2651"/>
    <cellStyle name="Обычный 7 2 2 3 3 2 3" xfId="4215"/>
    <cellStyle name="Обычный 7 2 2 3 3 3" xfId="1610"/>
    <cellStyle name="Обычный 7 2 2 3 3 3 2" xfId="3175"/>
    <cellStyle name="Обычный 7 2 2 3 3 3 3" xfId="4737"/>
    <cellStyle name="Обычный 7 2 2 3 3 4" xfId="2131"/>
    <cellStyle name="Обычный 7 2 2 3 3 5" xfId="3695"/>
    <cellStyle name="Обычный 7 2 2 3 4" xfId="747"/>
    <cellStyle name="Обычный 7 2 2 3 4 2" xfId="2309"/>
    <cellStyle name="Обычный 7 2 2 3 4 3" xfId="3873"/>
    <cellStyle name="Обычный 7 2 2 3 5" xfId="1268"/>
    <cellStyle name="Обычный 7 2 2 3 5 2" xfId="2833"/>
    <cellStyle name="Обычный 7 2 2 3 5 3" xfId="4395"/>
    <cellStyle name="Обычный 7 2 2 3 6" xfId="1789"/>
    <cellStyle name="Обычный 7 2 2 3 7" xfId="3353"/>
    <cellStyle name="Обычный 7 2 2 4" xfId="225"/>
    <cellStyle name="Обычный 7 2 2 4 2" xfId="397"/>
    <cellStyle name="Обычный 7 2 2 4 2 2" xfId="919"/>
    <cellStyle name="Обычный 7 2 2 4 2 2 2" xfId="2481"/>
    <cellStyle name="Обычный 7 2 2 4 2 2 3" xfId="4045"/>
    <cellStyle name="Обычный 7 2 2 4 2 3" xfId="1440"/>
    <cellStyle name="Обычный 7 2 2 4 2 3 2" xfId="3005"/>
    <cellStyle name="Обычный 7 2 2 4 2 3 3" xfId="4567"/>
    <cellStyle name="Обычный 7 2 2 4 2 4" xfId="1961"/>
    <cellStyle name="Обычный 7 2 2 4 2 5" xfId="3525"/>
    <cellStyle name="Обычный 7 2 2 4 3" xfId="568"/>
    <cellStyle name="Обычный 7 2 2 4 3 2" xfId="1090"/>
    <cellStyle name="Обычный 7 2 2 4 3 2 2" xfId="2652"/>
    <cellStyle name="Обычный 7 2 2 4 3 2 3" xfId="4216"/>
    <cellStyle name="Обычный 7 2 2 4 3 3" xfId="1611"/>
    <cellStyle name="Обычный 7 2 2 4 3 3 2" xfId="3176"/>
    <cellStyle name="Обычный 7 2 2 4 3 3 3" xfId="4738"/>
    <cellStyle name="Обычный 7 2 2 4 3 4" xfId="2132"/>
    <cellStyle name="Обычный 7 2 2 4 3 5" xfId="3696"/>
    <cellStyle name="Обычный 7 2 2 4 4" xfId="748"/>
    <cellStyle name="Обычный 7 2 2 4 4 2" xfId="2310"/>
    <cellStyle name="Обычный 7 2 2 4 4 3" xfId="3874"/>
    <cellStyle name="Обычный 7 2 2 4 5" xfId="1269"/>
    <cellStyle name="Обычный 7 2 2 4 5 2" xfId="2834"/>
    <cellStyle name="Обычный 7 2 2 4 5 3" xfId="4396"/>
    <cellStyle name="Обычный 7 2 2 4 6" xfId="1790"/>
    <cellStyle name="Обычный 7 2 2 4 7" xfId="3354"/>
    <cellStyle name="Обычный 7 2 2 5" xfId="303"/>
    <cellStyle name="Обычный 7 2 2 5 2" xfId="825"/>
    <cellStyle name="Обычный 7 2 2 5 2 2" xfId="2387"/>
    <cellStyle name="Обычный 7 2 2 5 2 3" xfId="3951"/>
    <cellStyle name="Обычный 7 2 2 5 3" xfId="1346"/>
    <cellStyle name="Обычный 7 2 2 5 3 2" xfId="2911"/>
    <cellStyle name="Обычный 7 2 2 5 3 3" xfId="4473"/>
    <cellStyle name="Обычный 7 2 2 5 4" xfId="1867"/>
    <cellStyle name="Обычный 7 2 2 5 5" xfId="3431"/>
    <cellStyle name="Обычный 7 2 2 6" xfId="474"/>
    <cellStyle name="Обычный 7 2 2 6 2" xfId="996"/>
    <cellStyle name="Обычный 7 2 2 6 2 2" xfId="2558"/>
    <cellStyle name="Обычный 7 2 2 6 2 3" xfId="4122"/>
    <cellStyle name="Обычный 7 2 2 6 3" xfId="1517"/>
    <cellStyle name="Обычный 7 2 2 6 3 2" xfId="3082"/>
    <cellStyle name="Обычный 7 2 2 6 3 3" xfId="4644"/>
    <cellStyle name="Обычный 7 2 2 6 4" xfId="2038"/>
    <cellStyle name="Обычный 7 2 2 6 5" xfId="3602"/>
    <cellStyle name="Обычный 7 2 2 7" xfId="654"/>
    <cellStyle name="Обычный 7 2 2 7 2" xfId="2216"/>
    <cellStyle name="Обычный 7 2 2 7 3" xfId="3780"/>
    <cellStyle name="Обычный 7 2 2 8" xfId="1175"/>
    <cellStyle name="Обычный 7 2 2 8 2" xfId="2740"/>
    <cellStyle name="Обычный 7 2 2 8 3" xfId="4302"/>
    <cellStyle name="Обычный 7 2 2 9" xfId="1696"/>
    <cellStyle name="Обычный 7 2 3" xfId="124"/>
    <cellStyle name="Обычный 7 2 3 10" xfId="3253"/>
    <cellStyle name="Обычный 7 2 3 2" xfId="226"/>
    <cellStyle name="Обычный 7 2 3 2 2" xfId="227"/>
    <cellStyle name="Обычный 7 2 3 2 2 2" xfId="399"/>
    <cellStyle name="Обычный 7 2 3 2 2 2 2" xfId="921"/>
    <cellStyle name="Обычный 7 2 3 2 2 2 2 2" xfId="2483"/>
    <cellStyle name="Обычный 7 2 3 2 2 2 2 3" xfId="4047"/>
    <cellStyle name="Обычный 7 2 3 2 2 2 3" xfId="1442"/>
    <cellStyle name="Обычный 7 2 3 2 2 2 3 2" xfId="3007"/>
    <cellStyle name="Обычный 7 2 3 2 2 2 3 3" xfId="4569"/>
    <cellStyle name="Обычный 7 2 3 2 2 2 4" xfId="1963"/>
    <cellStyle name="Обычный 7 2 3 2 2 2 5" xfId="3527"/>
    <cellStyle name="Обычный 7 2 3 2 2 3" xfId="570"/>
    <cellStyle name="Обычный 7 2 3 2 2 3 2" xfId="1092"/>
    <cellStyle name="Обычный 7 2 3 2 2 3 2 2" xfId="2654"/>
    <cellStyle name="Обычный 7 2 3 2 2 3 2 3" xfId="4218"/>
    <cellStyle name="Обычный 7 2 3 2 2 3 3" xfId="1613"/>
    <cellStyle name="Обычный 7 2 3 2 2 3 3 2" xfId="3178"/>
    <cellStyle name="Обычный 7 2 3 2 2 3 3 3" xfId="4740"/>
    <cellStyle name="Обычный 7 2 3 2 2 3 4" xfId="2134"/>
    <cellStyle name="Обычный 7 2 3 2 2 3 5" xfId="3698"/>
    <cellStyle name="Обычный 7 2 3 2 2 4" xfId="750"/>
    <cellStyle name="Обычный 7 2 3 2 2 4 2" xfId="2312"/>
    <cellStyle name="Обычный 7 2 3 2 2 4 3" xfId="3876"/>
    <cellStyle name="Обычный 7 2 3 2 2 5" xfId="1271"/>
    <cellStyle name="Обычный 7 2 3 2 2 5 2" xfId="2836"/>
    <cellStyle name="Обычный 7 2 3 2 2 5 3" xfId="4398"/>
    <cellStyle name="Обычный 7 2 3 2 2 6" xfId="1792"/>
    <cellStyle name="Обычный 7 2 3 2 2 7" xfId="3356"/>
    <cellStyle name="Обычный 7 2 3 2 3" xfId="228"/>
    <cellStyle name="Обычный 7 2 3 2 3 2" xfId="400"/>
    <cellStyle name="Обычный 7 2 3 2 3 2 2" xfId="922"/>
    <cellStyle name="Обычный 7 2 3 2 3 2 2 2" xfId="2484"/>
    <cellStyle name="Обычный 7 2 3 2 3 2 2 3" xfId="4048"/>
    <cellStyle name="Обычный 7 2 3 2 3 2 3" xfId="1443"/>
    <cellStyle name="Обычный 7 2 3 2 3 2 3 2" xfId="3008"/>
    <cellStyle name="Обычный 7 2 3 2 3 2 3 3" xfId="4570"/>
    <cellStyle name="Обычный 7 2 3 2 3 2 4" xfId="1964"/>
    <cellStyle name="Обычный 7 2 3 2 3 2 5" xfId="3528"/>
    <cellStyle name="Обычный 7 2 3 2 3 3" xfId="571"/>
    <cellStyle name="Обычный 7 2 3 2 3 3 2" xfId="1093"/>
    <cellStyle name="Обычный 7 2 3 2 3 3 2 2" xfId="2655"/>
    <cellStyle name="Обычный 7 2 3 2 3 3 2 3" xfId="4219"/>
    <cellStyle name="Обычный 7 2 3 2 3 3 3" xfId="1614"/>
    <cellStyle name="Обычный 7 2 3 2 3 3 3 2" xfId="3179"/>
    <cellStyle name="Обычный 7 2 3 2 3 3 3 3" xfId="4741"/>
    <cellStyle name="Обычный 7 2 3 2 3 3 4" xfId="2135"/>
    <cellStyle name="Обычный 7 2 3 2 3 3 5" xfId="3699"/>
    <cellStyle name="Обычный 7 2 3 2 3 4" xfId="751"/>
    <cellStyle name="Обычный 7 2 3 2 3 4 2" xfId="2313"/>
    <cellStyle name="Обычный 7 2 3 2 3 4 3" xfId="3877"/>
    <cellStyle name="Обычный 7 2 3 2 3 5" xfId="1272"/>
    <cellStyle name="Обычный 7 2 3 2 3 5 2" xfId="2837"/>
    <cellStyle name="Обычный 7 2 3 2 3 5 3" xfId="4399"/>
    <cellStyle name="Обычный 7 2 3 2 3 6" xfId="1793"/>
    <cellStyle name="Обычный 7 2 3 2 3 7" xfId="3357"/>
    <cellStyle name="Обычный 7 2 3 2 4" xfId="398"/>
    <cellStyle name="Обычный 7 2 3 2 4 2" xfId="920"/>
    <cellStyle name="Обычный 7 2 3 2 4 2 2" xfId="2482"/>
    <cellStyle name="Обычный 7 2 3 2 4 2 3" xfId="4046"/>
    <cellStyle name="Обычный 7 2 3 2 4 3" xfId="1441"/>
    <cellStyle name="Обычный 7 2 3 2 4 3 2" xfId="3006"/>
    <cellStyle name="Обычный 7 2 3 2 4 3 3" xfId="4568"/>
    <cellStyle name="Обычный 7 2 3 2 4 4" xfId="1962"/>
    <cellStyle name="Обычный 7 2 3 2 4 5" xfId="3526"/>
    <cellStyle name="Обычный 7 2 3 2 5" xfId="569"/>
    <cellStyle name="Обычный 7 2 3 2 5 2" xfId="1091"/>
    <cellStyle name="Обычный 7 2 3 2 5 2 2" xfId="2653"/>
    <cellStyle name="Обычный 7 2 3 2 5 2 3" xfId="4217"/>
    <cellStyle name="Обычный 7 2 3 2 5 3" xfId="1612"/>
    <cellStyle name="Обычный 7 2 3 2 5 3 2" xfId="3177"/>
    <cellStyle name="Обычный 7 2 3 2 5 3 3" xfId="4739"/>
    <cellStyle name="Обычный 7 2 3 2 5 4" xfId="2133"/>
    <cellStyle name="Обычный 7 2 3 2 5 5" xfId="3697"/>
    <cellStyle name="Обычный 7 2 3 2 6" xfId="749"/>
    <cellStyle name="Обычный 7 2 3 2 6 2" xfId="2311"/>
    <cellStyle name="Обычный 7 2 3 2 6 3" xfId="3875"/>
    <cellStyle name="Обычный 7 2 3 2 7" xfId="1270"/>
    <cellStyle name="Обычный 7 2 3 2 7 2" xfId="2835"/>
    <cellStyle name="Обычный 7 2 3 2 7 3" xfId="4397"/>
    <cellStyle name="Обычный 7 2 3 2 8" xfId="1791"/>
    <cellStyle name="Обычный 7 2 3 2 9" xfId="3355"/>
    <cellStyle name="Обычный 7 2 3 3" xfId="229"/>
    <cellStyle name="Обычный 7 2 3 3 2" xfId="401"/>
    <cellStyle name="Обычный 7 2 3 3 2 2" xfId="923"/>
    <cellStyle name="Обычный 7 2 3 3 2 2 2" xfId="2485"/>
    <cellStyle name="Обычный 7 2 3 3 2 2 3" xfId="4049"/>
    <cellStyle name="Обычный 7 2 3 3 2 3" xfId="1444"/>
    <cellStyle name="Обычный 7 2 3 3 2 3 2" xfId="3009"/>
    <cellStyle name="Обычный 7 2 3 3 2 3 3" xfId="4571"/>
    <cellStyle name="Обычный 7 2 3 3 2 4" xfId="1965"/>
    <cellStyle name="Обычный 7 2 3 3 2 5" xfId="3529"/>
    <cellStyle name="Обычный 7 2 3 3 3" xfId="572"/>
    <cellStyle name="Обычный 7 2 3 3 3 2" xfId="1094"/>
    <cellStyle name="Обычный 7 2 3 3 3 2 2" xfId="2656"/>
    <cellStyle name="Обычный 7 2 3 3 3 2 3" xfId="4220"/>
    <cellStyle name="Обычный 7 2 3 3 3 3" xfId="1615"/>
    <cellStyle name="Обычный 7 2 3 3 3 3 2" xfId="3180"/>
    <cellStyle name="Обычный 7 2 3 3 3 3 3" xfId="4742"/>
    <cellStyle name="Обычный 7 2 3 3 3 4" xfId="2136"/>
    <cellStyle name="Обычный 7 2 3 3 3 5" xfId="3700"/>
    <cellStyle name="Обычный 7 2 3 3 4" xfId="752"/>
    <cellStyle name="Обычный 7 2 3 3 4 2" xfId="2314"/>
    <cellStyle name="Обычный 7 2 3 3 4 3" xfId="3878"/>
    <cellStyle name="Обычный 7 2 3 3 5" xfId="1273"/>
    <cellStyle name="Обычный 7 2 3 3 5 2" xfId="2838"/>
    <cellStyle name="Обычный 7 2 3 3 5 3" xfId="4400"/>
    <cellStyle name="Обычный 7 2 3 3 6" xfId="1794"/>
    <cellStyle name="Обычный 7 2 3 3 7" xfId="3358"/>
    <cellStyle name="Обычный 7 2 3 4" xfId="230"/>
    <cellStyle name="Обычный 7 2 3 4 2" xfId="402"/>
    <cellStyle name="Обычный 7 2 3 4 2 2" xfId="924"/>
    <cellStyle name="Обычный 7 2 3 4 2 2 2" xfId="2486"/>
    <cellStyle name="Обычный 7 2 3 4 2 2 3" xfId="4050"/>
    <cellStyle name="Обычный 7 2 3 4 2 3" xfId="1445"/>
    <cellStyle name="Обычный 7 2 3 4 2 3 2" xfId="3010"/>
    <cellStyle name="Обычный 7 2 3 4 2 3 3" xfId="4572"/>
    <cellStyle name="Обычный 7 2 3 4 2 4" xfId="1966"/>
    <cellStyle name="Обычный 7 2 3 4 2 5" xfId="3530"/>
    <cellStyle name="Обычный 7 2 3 4 3" xfId="573"/>
    <cellStyle name="Обычный 7 2 3 4 3 2" xfId="1095"/>
    <cellStyle name="Обычный 7 2 3 4 3 2 2" xfId="2657"/>
    <cellStyle name="Обычный 7 2 3 4 3 2 3" xfId="4221"/>
    <cellStyle name="Обычный 7 2 3 4 3 3" xfId="1616"/>
    <cellStyle name="Обычный 7 2 3 4 3 3 2" xfId="3181"/>
    <cellStyle name="Обычный 7 2 3 4 3 3 3" xfId="4743"/>
    <cellStyle name="Обычный 7 2 3 4 3 4" xfId="2137"/>
    <cellStyle name="Обычный 7 2 3 4 3 5" xfId="3701"/>
    <cellStyle name="Обычный 7 2 3 4 4" xfId="753"/>
    <cellStyle name="Обычный 7 2 3 4 4 2" xfId="2315"/>
    <cellStyle name="Обычный 7 2 3 4 4 3" xfId="3879"/>
    <cellStyle name="Обычный 7 2 3 4 5" xfId="1274"/>
    <cellStyle name="Обычный 7 2 3 4 5 2" xfId="2839"/>
    <cellStyle name="Обычный 7 2 3 4 5 3" xfId="4401"/>
    <cellStyle name="Обычный 7 2 3 4 6" xfId="1795"/>
    <cellStyle name="Обычный 7 2 3 4 7" xfId="3359"/>
    <cellStyle name="Обычный 7 2 3 5" xfId="296"/>
    <cellStyle name="Обычный 7 2 3 5 2" xfId="818"/>
    <cellStyle name="Обычный 7 2 3 5 2 2" xfId="2380"/>
    <cellStyle name="Обычный 7 2 3 5 2 3" xfId="3944"/>
    <cellStyle name="Обычный 7 2 3 5 3" xfId="1339"/>
    <cellStyle name="Обычный 7 2 3 5 3 2" xfId="2904"/>
    <cellStyle name="Обычный 7 2 3 5 3 3" xfId="4466"/>
    <cellStyle name="Обычный 7 2 3 5 4" xfId="1860"/>
    <cellStyle name="Обычный 7 2 3 5 5" xfId="3424"/>
    <cellStyle name="Обычный 7 2 3 6" xfId="467"/>
    <cellStyle name="Обычный 7 2 3 6 2" xfId="989"/>
    <cellStyle name="Обычный 7 2 3 6 2 2" xfId="2551"/>
    <cellStyle name="Обычный 7 2 3 6 2 3" xfId="4115"/>
    <cellStyle name="Обычный 7 2 3 6 3" xfId="1510"/>
    <cellStyle name="Обычный 7 2 3 6 3 2" xfId="3075"/>
    <cellStyle name="Обычный 7 2 3 6 3 3" xfId="4637"/>
    <cellStyle name="Обычный 7 2 3 6 4" xfId="2031"/>
    <cellStyle name="Обычный 7 2 3 6 5" xfId="3595"/>
    <cellStyle name="Обычный 7 2 3 7" xfId="647"/>
    <cellStyle name="Обычный 7 2 3 7 2" xfId="2209"/>
    <cellStyle name="Обычный 7 2 3 7 3" xfId="3773"/>
    <cellStyle name="Обычный 7 2 3 8" xfId="1168"/>
    <cellStyle name="Обычный 7 2 3 8 2" xfId="2733"/>
    <cellStyle name="Обычный 7 2 3 8 3" xfId="4295"/>
    <cellStyle name="Обычный 7 2 3 9" xfId="1689"/>
    <cellStyle name="Обычный 7 2 4" xfId="231"/>
    <cellStyle name="Обычный 7 2 4 2" xfId="232"/>
    <cellStyle name="Обычный 7 2 4 2 2" xfId="404"/>
    <cellStyle name="Обычный 7 2 4 2 2 2" xfId="926"/>
    <cellStyle name="Обычный 7 2 4 2 2 2 2" xfId="2488"/>
    <cellStyle name="Обычный 7 2 4 2 2 2 3" xfId="4052"/>
    <cellStyle name="Обычный 7 2 4 2 2 3" xfId="1447"/>
    <cellStyle name="Обычный 7 2 4 2 2 3 2" xfId="3012"/>
    <cellStyle name="Обычный 7 2 4 2 2 3 3" xfId="4574"/>
    <cellStyle name="Обычный 7 2 4 2 2 4" xfId="1968"/>
    <cellStyle name="Обычный 7 2 4 2 2 5" xfId="3532"/>
    <cellStyle name="Обычный 7 2 4 2 3" xfId="575"/>
    <cellStyle name="Обычный 7 2 4 2 3 2" xfId="1097"/>
    <cellStyle name="Обычный 7 2 4 2 3 2 2" xfId="2659"/>
    <cellStyle name="Обычный 7 2 4 2 3 2 3" xfId="4223"/>
    <cellStyle name="Обычный 7 2 4 2 3 3" xfId="1618"/>
    <cellStyle name="Обычный 7 2 4 2 3 3 2" xfId="3183"/>
    <cellStyle name="Обычный 7 2 4 2 3 3 3" xfId="4745"/>
    <cellStyle name="Обычный 7 2 4 2 3 4" xfId="2139"/>
    <cellStyle name="Обычный 7 2 4 2 3 5" xfId="3703"/>
    <cellStyle name="Обычный 7 2 4 2 4" xfId="755"/>
    <cellStyle name="Обычный 7 2 4 2 4 2" xfId="2317"/>
    <cellStyle name="Обычный 7 2 4 2 4 3" xfId="3881"/>
    <cellStyle name="Обычный 7 2 4 2 5" xfId="1276"/>
    <cellStyle name="Обычный 7 2 4 2 5 2" xfId="2841"/>
    <cellStyle name="Обычный 7 2 4 2 5 3" xfId="4403"/>
    <cellStyle name="Обычный 7 2 4 2 6" xfId="1797"/>
    <cellStyle name="Обычный 7 2 4 2 7" xfId="3361"/>
    <cellStyle name="Обычный 7 2 4 3" xfId="233"/>
    <cellStyle name="Обычный 7 2 4 3 2" xfId="405"/>
    <cellStyle name="Обычный 7 2 4 3 2 2" xfId="927"/>
    <cellStyle name="Обычный 7 2 4 3 2 2 2" xfId="2489"/>
    <cellStyle name="Обычный 7 2 4 3 2 2 3" xfId="4053"/>
    <cellStyle name="Обычный 7 2 4 3 2 3" xfId="1448"/>
    <cellStyle name="Обычный 7 2 4 3 2 3 2" xfId="3013"/>
    <cellStyle name="Обычный 7 2 4 3 2 3 3" xfId="4575"/>
    <cellStyle name="Обычный 7 2 4 3 2 4" xfId="1969"/>
    <cellStyle name="Обычный 7 2 4 3 2 5" xfId="3533"/>
    <cellStyle name="Обычный 7 2 4 3 3" xfId="576"/>
    <cellStyle name="Обычный 7 2 4 3 3 2" xfId="1098"/>
    <cellStyle name="Обычный 7 2 4 3 3 2 2" xfId="2660"/>
    <cellStyle name="Обычный 7 2 4 3 3 2 3" xfId="4224"/>
    <cellStyle name="Обычный 7 2 4 3 3 3" xfId="1619"/>
    <cellStyle name="Обычный 7 2 4 3 3 3 2" xfId="3184"/>
    <cellStyle name="Обычный 7 2 4 3 3 3 3" xfId="4746"/>
    <cellStyle name="Обычный 7 2 4 3 3 4" xfId="2140"/>
    <cellStyle name="Обычный 7 2 4 3 3 5" xfId="3704"/>
    <cellStyle name="Обычный 7 2 4 3 4" xfId="756"/>
    <cellStyle name="Обычный 7 2 4 3 4 2" xfId="2318"/>
    <cellStyle name="Обычный 7 2 4 3 4 3" xfId="3882"/>
    <cellStyle name="Обычный 7 2 4 3 5" xfId="1277"/>
    <cellStyle name="Обычный 7 2 4 3 5 2" xfId="2842"/>
    <cellStyle name="Обычный 7 2 4 3 5 3" xfId="4404"/>
    <cellStyle name="Обычный 7 2 4 3 6" xfId="1798"/>
    <cellStyle name="Обычный 7 2 4 3 7" xfId="3362"/>
    <cellStyle name="Обычный 7 2 4 4" xfId="403"/>
    <cellStyle name="Обычный 7 2 4 4 2" xfId="925"/>
    <cellStyle name="Обычный 7 2 4 4 2 2" xfId="2487"/>
    <cellStyle name="Обычный 7 2 4 4 2 3" xfId="4051"/>
    <cellStyle name="Обычный 7 2 4 4 3" xfId="1446"/>
    <cellStyle name="Обычный 7 2 4 4 3 2" xfId="3011"/>
    <cellStyle name="Обычный 7 2 4 4 3 3" xfId="4573"/>
    <cellStyle name="Обычный 7 2 4 4 4" xfId="1967"/>
    <cellStyle name="Обычный 7 2 4 4 5" xfId="3531"/>
    <cellStyle name="Обычный 7 2 4 5" xfId="574"/>
    <cellStyle name="Обычный 7 2 4 5 2" xfId="1096"/>
    <cellStyle name="Обычный 7 2 4 5 2 2" xfId="2658"/>
    <cellStyle name="Обычный 7 2 4 5 2 3" xfId="4222"/>
    <cellStyle name="Обычный 7 2 4 5 3" xfId="1617"/>
    <cellStyle name="Обычный 7 2 4 5 3 2" xfId="3182"/>
    <cellStyle name="Обычный 7 2 4 5 3 3" xfId="4744"/>
    <cellStyle name="Обычный 7 2 4 5 4" xfId="2138"/>
    <cellStyle name="Обычный 7 2 4 5 5" xfId="3702"/>
    <cellStyle name="Обычный 7 2 4 6" xfId="754"/>
    <cellStyle name="Обычный 7 2 4 6 2" xfId="2316"/>
    <cellStyle name="Обычный 7 2 4 6 3" xfId="3880"/>
    <cellStyle name="Обычный 7 2 4 7" xfId="1275"/>
    <cellStyle name="Обычный 7 2 4 7 2" xfId="2840"/>
    <cellStyle name="Обычный 7 2 4 7 3" xfId="4402"/>
    <cellStyle name="Обычный 7 2 4 8" xfId="1796"/>
    <cellStyle name="Обычный 7 2 4 9" xfId="3360"/>
    <cellStyle name="Обычный 7 2 5" xfId="234"/>
    <cellStyle name="Обычный 7 2 5 2" xfId="406"/>
    <cellStyle name="Обычный 7 2 5 2 2" xfId="928"/>
    <cellStyle name="Обычный 7 2 5 2 2 2" xfId="2490"/>
    <cellStyle name="Обычный 7 2 5 2 2 3" xfId="4054"/>
    <cellStyle name="Обычный 7 2 5 2 3" xfId="1449"/>
    <cellStyle name="Обычный 7 2 5 2 3 2" xfId="3014"/>
    <cellStyle name="Обычный 7 2 5 2 3 3" xfId="4576"/>
    <cellStyle name="Обычный 7 2 5 2 4" xfId="1970"/>
    <cellStyle name="Обычный 7 2 5 2 5" xfId="3534"/>
    <cellStyle name="Обычный 7 2 5 3" xfId="577"/>
    <cellStyle name="Обычный 7 2 5 3 2" xfId="1099"/>
    <cellStyle name="Обычный 7 2 5 3 2 2" xfId="2661"/>
    <cellStyle name="Обычный 7 2 5 3 2 3" xfId="4225"/>
    <cellStyle name="Обычный 7 2 5 3 3" xfId="1620"/>
    <cellStyle name="Обычный 7 2 5 3 3 2" xfId="3185"/>
    <cellStyle name="Обычный 7 2 5 3 3 3" xfId="4747"/>
    <cellStyle name="Обычный 7 2 5 3 4" xfId="2141"/>
    <cellStyle name="Обычный 7 2 5 3 5" xfId="3705"/>
    <cellStyle name="Обычный 7 2 5 4" xfId="757"/>
    <cellStyle name="Обычный 7 2 5 4 2" xfId="2319"/>
    <cellStyle name="Обычный 7 2 5 4 3" xfId="3883"/>
    <cellStyle name="Обычный 7 2 5 5" xfId="1278"/>
    <cellStyle name="Обычный 7 2 5 5 2" xfId="2843"/>
    <cellStyle name="Обычный 7 2 5 5 3" xfId="4405"/>
    <cellStyle name="Обычный 7 2 5 6" xfId="1799"/>
    <cellStyle name="Обычный 7 2 5 7" xfId="3363"/>
    <cellStyle name="Обычный 7 2 6" xfId="235"/>
    <cellStyle name="Обычный 7 2 6 2" xfId="407"/>
    <cellStyle name="Обычный 7 2 6 2 2" xfId="929"/>
    <cellStyle name="Обычный 7 2 6 2 2 2" xfId="2491"/>
    <cellStyle name="Обычный 7 2 6 2 2 3" xfId="4055"/>
    <cellStyle name="Обычный 7 2 6 2 3" xfId="1450"/>
    <cellStyle name="Обычный 7 2 6 2 3 2" xfId="3015"/>
    <cellStyle name="Обычный 7 2 6 2 3 3" xfId="4577"/>
    <cellStyle name="Обычный 7 2 6 2 4" xfId="1971"/>
    <cellStyle name="Обычный 7 2 6 2 5" xfId="3535"/>
    <cellStyle name="Обычный 7 2 6 3" xfId="578"/>
    <cellStyle name="Обычный 7 2 6 3 2" xfId="1100"/>
    <cellStyle name="Обычный 7 2 6 3 2 2" xfId="2662"/>
    <cellStyle name="Обычный 7 2 6 3 2 3" xfId="4226"/>
    <cellStyle name="Обычный 7 2 6 3 3" xfId="1621"/>
    <cellStyle name="Обычный 7 2 6 3 3 2" xfId="3186"/>
    <cellStyle name="Обычный 7 2 6 3 3 3" xfId="4748"/>
    <cellStyle name="Обычный 7 2 6 3 4" xfId="2142"/>
    <cellStyle name="Обычный 7 2 6 3 5" xfId="3706"/>
    <cellStyle name="Обычный 7 2 6 4" xfId="758"/>
    <cellStyle name="Обычный 7 2 6 4 2" xfId="2320"/>
    <cellStyle name="Обычный 7 2 6 4 3" xfId="3884"/>
    <cellStyle name="Обычный 7 2 6 5" xfId="1279"/>
    <cellStyle name="Обычный 7 2 6 5 2" xfId="2844"/>
    <cellStyle name="Обычный 7 2 6 5 3" xfId="4406"/>
    <cellStyle name="Обычный 7 2 6 6" xfId="1800"/>
    <cellStyle name="Обычный 7 2 6 7" xfId="3364"/>
    <cellStyle name="Обычный 7 2 7" xfId="236"/>
    <cellStyle name="Обычный 7 2 7 2" xfId="408"/>
    <cellStyle name="Обычный 7 2 7 2 2" xfId="930"/>
    <cellStyle name="Обычный 7 2 7 2 2 2" xfId="2492"/>
    <cellStyle name="Обычный 7 2 7 2 2 3" xfId="4056"/>
    <cellStyle name="Обычный 7 2 7 2 3" xfId="1451"/>
    <cellStyle name="Обычный 7 2 7 2 3 2" xfId="3016"/>
    <cellStyle name="Обычный 7 2 7 2 3 3" xfId="4578"/>
    <cellStyle name="Обычный 7 2 7 2 4" xfId="1972"/>
    <cellStyle name="Обычный 7 2 7 2 5" xfId="3536"/>
    <cellStyle name="Обычный 7 2 7 3" xfId="579"/>
    <cellStyle name="Обычный 7 2 7 3 2" xfId="1101"/>
    <cellStyle name="Обычный 7 2 7 3 2 2" xfId="2663"/>
    <cellStyle name="Обычный 7 2 7 3 2 3" xfId="4227"/>
    <cellStyle name="Обычный 7 2 7 3 3" xfId="1622"/>
    <cellStyle name="Обычный 7 2 7 3 3 2" xfId="3187"/>
    <cellStyle name="Обычный 7 2 7 3 3 3" xfId="4749"/>
    <cellStyle name="Обычный 7 2 7 3 4" xfId="2143"/>
    <cellStyle name="Обычный 7 2 7 3 5" xfId="3707"/>
    <cellStyle name="Обычный 7 2 7 4" xfId="759"/>
    <cellStyle name="Обычный 7 2 7 4 2" xfId="2321"/>
    <cellStyle name="Обычный 7 2 7 4 3" xfId="3885"/>
    <cellStyle name="Обычный 7 2 7 5" xfId="1280"/>
    <cellStyle name="Обычный 7 2 7 5 2" xfId="2845"/>
    <cellStyle name="Обычный 7 2 7 5 3" xfId="4407"/>
    <cellStyle name="Обычный 7 2 7 6" xfId="1801"/>
    <cellStyle name="Обычный 7 2 7 7" xfId="3365"/>
    <cellStyle name="Обычный 7 2 8" xfId="113"/>
    <cellStyle name="Обычный 7 2 8 2" xfId="637"/>
    <cellStyle name="Обычный 7 2 8 2 2" xfId="2199"/>
    <cellStyle name="Обычный 7 2 8 2 3" xfId="3763"/>
    <cellStyle name="Обычный 7 2 8 3" xfId="1158"/>
    <cellStyle name="Обычный 7 2 8 3 2" xfId="2723"/>
    <cellStyle name="Обычный 7 2 8 3 3" xfId="4285"/>
    <cellStyle name="Обычный 7 2 8 4" xfId="1679"/>
    <cellStyle name="Обычный 7 2 8 5" xfId="3243"/>
    <cellStyle name="Обычный 7 2 9" xfId="286"/>
    <cellStyle name="Обычный 7 2 9 2" xfId="808"/>
    <cellStyle name="Обычный 7 2 9 2 2" xfId="2370"/>
    <cellStyle name="Обычный 7 2 9 2 3" xfId="3934"/>
    <cellStyle name="Обычный 7 2 9 3" xfId="1329"/>
    <cellStyle name="Обычный 7 2 9 3 2" xfId="2894"/>
    <cellStyle name="Обычный 7 2 9 3 3" xfId="4456"/>
    <cellStyle name="Обычный 7 2 9 4" xfId="1850"/>
    <cellStyle name="Обычный 7 2 9 5" xfId="3414"/>
    <cellStyle name="Обычный 7 3" xfId="2710"/>
    <cellStyle name="Обычный 7 4" xfId="624"/>
    <cellStyle name="Обычный 8" xfId="58"/>
    <cellStyle name="Обычный 9" xfId="115"/>
    <cellStyle name="Обычный 9 10" xfId="1681"/>
    <cellStyle name="Обычный 9 11" xfId="3245"/>
    <cellStyle name="Обычный 9 2" xfId="133"/>
    <cellStyle name="Обычный 9 2 10" xfId="3262"/>
    <cellStyle name="Обычный 9 2 2" xfId="237"/>
    <cellStyle name="Обычный 9 2 2 10" xfId="3366"/>
    <cellStyle name="Обычный 9 2 2 2" xfId="238"/>
    <cellStyle name="Обычный 9 2 2 2 2" xfId="410"/>
    <cellStyle name="Обычный 9 2 2 2 2 2" xfId="932"/>
    <cellStyle name="Обычный 9 2 2 2 2 2 2" xfId="2494"/>
    <cellStyle name="Обычный 9 2 2 2 2 2 3" xfId="4058"/>
    <cellStyle name="Обычный 9 2 2 2 2 3" xfId="1453"/>
    <cellStyle name="Обычный 9 2 2 2 2 3 2" xfId="3018"/>
    <cellStyle name="Обычный 9 2 2 2 2 3 3" xfId="4580"/>
    <cellStyle name="Обычный 9 2 2 2 2 4" xfId="1974"/>
    <cellStyle name="Обычный 9 2 2 2 2 5" xfId="3538"/>
    <cellStyle name="Обычный 9 2 2 2 3" xfId="581"/>
    <cellStyle name="Обычный 9 2 2 2 3 2" xfId="1103"/>
    <cellStyle name="Обычный 9 2 2 2 3 2 2" xfId="2665"/>
    <cellStyle name="Обычный 9 2 2 2 3 2 3" xfId="4229"/>
    <cellStyle name="Обычный 9 2 2 2 3 3" xfId="1624"/>
    <cellStyle name="Обычный 9 2 2 2 3 3 2" xfId="3189"/>
    <cellStyle name="Обычный 9 2 2 2 3 3 3" xfId="4751"/>
    <cellStyle name="Обычный 9 2 2 2 3 4" xfId="2145"/>
    <cellStyle name="Обычный 9 2 2 2 3 5" xfId="3709"/>
    <cellStyle name="Обычный 9 2 2 2 4" xfId="761"/>
    <cellStyle name="Обычный 9 2 2 2 4 2" xfId="2323"/>
    <cellStyle name="Обычный 9 2 2 2 4 3" xfId="3887"/>
    <cellStyle name="Обычный 9 2 2 2 5" xfId="1282"/>
    <cellStyle name="Обычный 9 2 2 2 5 2" xfId="2847"/>
    <cellStyle name="Обычный 9 2 2 2 5 3" xfId="4409"/>
    <cellStyle name="Обычный 9 2 2 2 6" xfId="1803"/>
    <cellStyle name="Обычный 9 2 2 2 7" xfId="3367"/>
    <cellStyle name="Обычный 9 2 2 3" xfId="239"/>
    <cellStyle name="Обычный 9 2 2 3 2" xfId="411"/>
    <cellStyle name="Обычный 9 2 2 3 2 2" xfId="933"/>
    <cellStyle name="Обычный 9 2 2 3 2 2 2" xfId="2495"/>
    <cellStyle name="Обычный 9 2 2 3 2 2 3" xfId="4059"/>
    <cellStyle name="Обычный 9 2 2 3 2 3" xfId="1454"/>
    <cellStyle name="Обычный 9 2 2 3 2 3 2" xfId="3019"/>
    <cellStyle name="Обычный 9 2 2 3 2 3 3" xfId="4581"/>
    <cellStyle name="Обычный 9 2 2 3 2 4" xfId="1975"/>
    <cellStyle name="Обычный 9 2 2 3 2 5" xfId="3539"/>
    <cellStyle name="Обычный 9 2 2 3 3" xfId="582"/>
    <cellStyle name="Обычный 9 2 2 3 3 2" xfId="1104"/>
    <cellStyle name="Обычный 9 2 2 3 3 2 2" xfId="2666"/>
    <cellStyle name="Обычный 9 2 2 3 3 2 3" xfId="4230"/>
    <cellStyle name="Обычный 9 2 2 3 3 3" xfId="1625"/>
    <cellStyle name="Обычный 9 2 2 3 3 3 2" xfId="3190"/>
    <cellStyle name="Обычный 9 2 2 3 3 3 3" xfId="4752"/>
    <cellStyle name="Обычный 9 2 2 3 3 4" xfId="2146"/>
    <cellStyle name="Обычный 9 2 2 3 3 5" xfId="3710"/>
    <cellStyle name="Обычный 9 2 2 3 4" xfId="762"/>
    <cellStyle name="Обычный 9 2 2 3 4 2" xfId="2324"/>
    <cellStyle name="Обычный 9 2 2 3 4 3" xfId="3888"/>
    <cellStyle name="Обычный 9 2 2 3 5" xfId="1283"/>
    <cellStyle name="Обычный 9 2 2 3 5 2" xfId="2848"/>
    <cellStyle name="Обычный 9 2 2 3 5 3" xfId="4410"/>
    <cellStyle name="Обычный 9 2 2 3 6" xfId="1804"/>
    <cellStyle name="Обычный 9 2 2 3 7" xfId="3368"/>
    <cellStyle name="Обычный 9 2 2 4" xfId="240"/>
    <cellStyle name="Обычный 9 2 2 4 2" xfId="412"/>
    <cellStyle name="Обычный 9 2 2 4 2 2" xfId="934"/>
    <cellStyle name="Обычный 9 2 2 4 2 2 2" xfId="2496"/>
    <cellStyle name="Обычный 9 2 2 4 2 2 3" xfId="4060"/>
    <cellStyle name="Обычный 9 2 2 4 2 3" xfId="1455"/>
    <cellStyle name="Обычный 9 2 2 4 2 3 2" xfId="3020"/>
    <cellStyle name="Обычный 9 2 2 4 2 3 3" xfId="4582"/>
    <cellStyle name="Обычный 9 2 2 4 2 4" xfId="1976"/>
    <cellStyle name="Обычный 9 2 2 4 2 5" xfId="3540"/>
    <cellStyle name="Обычный 9 2 2 4 3" xfId="583"/>
    <cellStyle name="Обычный 9 2 2 4 3 2" xfId="1105"/>
    <cellStyle name="Обычный 9 2 2 4 3 2 2" xfId="2667"/>
    <cellStyle name="Обычный 9 2 2 4 3 2 3" xfId="4231"/>
    <cellStyle name="Обычный 9 2 2 4 3 3" xfId="1626"/>
    <cellStyle name="Обычный 9 2 2 4 3 3 2" xfId="3191"/>
    <cellStyle name="Обычный 9 2 2 4 3 3 3" xfId="4753"/>
    <cellStyle name="Обычный 9 2 2 4 3 4" xfId="2147"/>
    <cellStyle name="Обычный 9 2 2 4 3 5" xfId="3711"/>
    <cellStyle name="Обычный 9 2 2 4 4" xfId="763"/>
    <cellStyle name="Обычный 9 2 2 4 4 2" xfId="2325"/>
    <cellStyle name="Обычный 9 2 2 4 4 3" xfId="3889"/>
    <cellStyle name="Обычный 9 2 2 4 5" xfId="1284"/>
    <cellStyle name="Обычный 9 2 2 4 5 2" xfId="2849"/>
    <cellStyle name="Обычный 9 2 2 4 5 3" xfId="4411"/>
    <cellStyle name="Обычный 9 2 2 4 6" xfId="1805"/>
    <cellStyle name="Обычный 9 2 2 4 7" xfId="3369"/>
    <cellStyle name="Обычный 9 2 2 5" xfId="409"/>
    <cellStyle name="Обычный 9 2 2 5 2" xfId="931"/>
    <cellStyle name="Обычный 9 2 2 5 2 2" xfId="2493"/>
    <cellStyle name="Обычный 9 2 2 5 2 3" xfId="4057"/>
    <cellStyle name="Обычный 9 2 2 5 3" xfId="1452"/>
    <cellStyle name="Обычный 9 2 2 5 3 2" xfId="3017"/>
    <cellStyle name="Обычный 9 2 2 5 3 3" xfId="4579"/>
    <cellStyle name="Обычный 9 2 2 5 4" xfId="1973"/>
    <cellStyle name="Обычный 9 2 2 5 5" xfId="3537"/>
    <cellStyle name="Обычный 9 2 2 6" xfId="580"/>
    <cellStyle name="Обычный 9 2 2 6 2" xfId="1102"/>
    <cellStyle name="Обычный 9 2 2 6 2 2" xfId="2664"/>
    <cellStyle name="Обычный 9 2 2 6 2 3" xfId="4228"/>
    <cellStyle name="Обычный 9 2 2 6 3" xfId="1623"/>
    <cellStyle name="Обычный 9 2 2 6 3 2" xfId="3188"/>
    <cellStyle name="Обычный 9 2 2 6 3 3" xfId="4750"/>
    <cellStyle name="Обычный 9 2 2 6 4" xfId="2144"/>
    <cellStyle name="Обычный 9 2 2 6 5" xfId="3708"/>
    <cellStyle name="Обычный 9 2 2 7" xfId="760"/>
    <cellStyle name="Обычный 9 2 2 7 2" xfId="2322"/>
    <cellStyle name="Обычный 9 2 2 7 3" xfId="3886"/>
    <cellStyle name="Обычный 9 2 2 8" xfId="1281"/>
    <cellStyle name="Обычный 9 2 2 8 2" xfId="2846"/>
    <cellStyle name="Обычный 9 2 2 8 3" xfId="4408"/>
    <cellStyle name="Обычный 9 2 2 9" xfId="1802"/>
    <cellStyle name="Обычный 9 2 3" xfId="241"/>
    <cellStyle name="Обычный 9 2 3 2" xfId="413"/>
    <cellStyle name="Обычный 9 2 3 2 2" xfId="935"/>
    <cellStyle name="Обычный 9 2 3 2 2 2" xfId="2497"/>
    <cellStyle name="Обычный 9 2 3 2 2 3" xfId="4061"/>
    <cellStyle name="Обычный 9 2 3 2 3" xfId="1456"/>
    <cellStyle name="Обычный 9 2 3 2 3 2" xfId="3021"/>
    <cellStyle name="Обычный 9 2 3 2 3 3" xfId="4583"/>
    <cellStyle name="Обычный 9 2 3 2 4" xfId="1977"/>
    <cellStyle name="Обычный 9 2 3 2 5" xfId="3541"/>
    <cellStyle name="Обычный 9 2 3 3" xfId="584"/>
    <cellStyle name="Обычный 9 2 3 3 2" xfId="1106"/>
    <cellStyle name="Обычный 9 2 3 3 2 2" xfId="2668"/>
    <cellStyle name="Обычный 9 2 3 3 2 3" xfId="4232"/>
    <cellStyle name="Обычный 9 2 3 3 3" xfId="1627"/>
    <cellStyle name="Обычный 9 2 3 3 3 2" xfId="3192"/>
    <cellStyle name="Обычный 9 2 3 3 3 3" xfId="4754"/>
    <cellStyle name="Обычный 9 2 3 3 4" xfId="2148"/>
    <cellStyle name="Обычный 9 2 3 3 5" xfId="3712"/>
    <cellStyle name="Обычный 9 2 3 4" xfId="764"/>
    <cellStyle name="Обычный 9 2 3 4 2" xfId="2326"/>
    <cellStyle name="Обычный 9 2 3 4 3" xfId="3890"/>
    <cellStyle name="Обычный 9 2 3 5" xfId="1285"/>
    <cellStyle name="Обычный 9 2 3 5 2" xfId="2850"/>
    <cellStyle name="Обычный 9 2 3 5 3" xfId="4412"/>
    <cellStyle name="Обычный 9 2 3 6" xfId="1806"/>
    <cellStyle name="Обычный 9 2 3 7" xfId="3370"/>
    <cellStyle name="Обычный 9 2 4" xfId="242"/>
    <cellStyle name="Обычный 9 2 4 2" xfId="414"/>
    <cellStyle name="Обычный 9 2 4 2 2" xfId="936"/>
    <cellStyle name="Обычный 9 2 4 2 2 2" xfId="2498"/>
    <cellStyle name="Обычный 9 2 4 2 2 3" xfId="4062"/>
    <cellStyle name="Обычный 9 2 4 2 3" xfId="1457"/>
    <cellStyle name="Обычный 9 2 4 2 3 2" xfId="3022"/>
    <cellStyle name="Обычный 9 2 4 2 3 3" xfId="4584"/>
    <cellStyle name="Обычный 9 2 4 2 4" xfId="1978"/>
    <cellStyle name="Обычный 9 2 4 2 5" xfId="3542"/>
    <cellStyle name="Обычный 9 2 4 3" xfId="585"/>
    <cellStyle name="Обычный 9 2 4 3 2" xfId="1107"/>
    <cellStyle name="Обычный 9 2 4 3 2 2" xfId="2669"/>
    <cellStyle name="Обычный 9 2 4 3 2 3" xfId="4233"/>
    <cellStyle name="Обычный 9 2 4 3 3" xfId="1628"/>
    <cellStyle name="Обычный 9 2 4 3 3 2" xfId="3193"/>
    <cellStyle name="Обычный 9 2 4 3 3 3" xfId="4755"/>
    <cellStyle name="Обычный 9 2 4 3 4" xfId="2149"/>
    <cellStyle name="Обычный 9 2 4 3 5" xfId="3713"/>
    <cellStyle name="Обычный 9 2 4 4" xfId="765"/>
    <cellStyle name="Обычный 9 2 4 4 2" xfId="2327"/>
    <cellStyle name="Обычный 9 2 4 4 3" xfId="3891"/>
    <cellStyle name="Обычный 9 2 4 5" xfId="1286"/>
    <cellStyle name="Обычный 9 2 4 5 2" xfId="2851"/>
    <cellStyle name="Обычный 9 2 4 5 3" xfId="4413"/>
    <cellStyle name="Обычный 9 2 4 6" xfId="1807"/>
    <cellStyle name="Обычный 9 2 4 7" xfId="3371"/>
    <cellStyle name="Обычный 9 2 5" xfId="305"/>
    <cellStyle name="Обычный 9 2 5 2" xfId="827"/>
    <cellStyle name="Обычный 9 2 5 2 2" xfId="2389"/>
    <cellStyle name="Обычный 9 2 5 2 3" xfId="3953"/>
    <cellStyle name="Обычный 9 2 5 3" xfId="1348"/>
    <cellStyle name="Обычный 9 2 5 3 2" xfId="2913"/>
    <cellStyle name="Обычный 9 2 5 3 3" xfId="4475"/>
    <cellStyle name="Обычный 9 2 5 4" xfId="1869"/>
    <cellStyle name="Обычный 9 2 5 5" xfId="3433"/>
    <cellStyle name="Обычный 9 2 6" xfId="476"/>
    <cellStyle name="Обычный 9 2 6 2" xfId="998"/>
    <cellStyle name="Обычный 9 2 6 2 2" xfId="2560"/>
    <cellStyle name="Обычный 9 2 6 2 3" xfId="4124"/>
    <cellStyle name="Обычный 9 2 6 3" xfId="1519"/>
    <cellStyle name="Обычный 9 2 6 3 2" xfId="3084"/>
    <cellStyle name="Обычный 9 2 6 3 3" xfId="4646"/>
    <cellStyle name="Обычный 9 2 6 4" xfId="2040"/>
    <cellStyle name="Обычный 9 2 6 5" xfId="3604"/>
    <cellStyle name="Обычный 9 2 7" xfId="656"/>
    <cellStyle name="Обычный 9 2 7 2" xfId="2218"/>
    <cellStyle name="Обычный 9 2 7 3" xfId="3782"/>
    <cellStyle name="Обычный 9 2 8" xfId="1177"/>
    <cellStyle name="Обычный 9 2 8 2" xfId="2742"/>
    <cellStyle name="Обычный 9 2 8 3" xfId="4304"/>
    <cellStyle name="Обычный 9 2 9" xfId="1698"/>
    <cellStyle name="Обычный 9 3" xfId="138"/>
    <cellStyle name="Обычный 9 3 10" xfId="3267"/>
    <cellStyle name="Обычный 9 3 2" xfId="243"/>
    <cellStyle name="Обычный 9 3 2 2" xfId="415"/>
    <cellStyle name="Обычный 9 3 2 2 2" xfId="937"/>
    <cellStyle name="Обычный 9 3 2 2 2 2" xfId="2499"/>
    <cellStyle name="Обычный 9 3 2 2 2 3" xfId="4063"/>
    <cellStyle name="Обычный 9 3 2 2 3" xfId="1458"/>
    <cellStyle name="Обычный 9 3 2 2 3 2" xfId="3023"/>
    <cellStyle name="Обычный 9 3 2 2 3 3" xfId="4585"/>
    <cellStyle name="Обычный 9 3 2 2 4" xfId="1979"/>
    <cellStyle name="Обычный 9 3 2 2 5" xfId="3543"/>
    <cellStyle name="Обычный 9 3 2 3" xfId="586"/>
    <cellStyle name="Обычный 9 3 2 3 2" xfId="1108"/>
    <cellStyle name="Обычный 9 3 2 3 2 2" xfId="2670"/>
    <cellStyle name="Обычный 9 3 2 3 2 3" xfId="4234"/>
    <cellStyle name="Обычный 9 3 2 3 3" xfId="1629"/>
    <cellStyle name="Обычный 9 3 2 3 3 2" xfId="3194"/>
    <cellStyle name="Обычный 9 3 2 3 3 3" xfId="4756"/>
    <cellStyle name="Обычный 9 3 2 3 4" xfId="2150"/>
    <cellStyle name="Обычный 9 3 2 3 5" xfId="3714"/>
    <cellStyle name="Обычный 9 3 2 4" xfId="766"/>
    <cellStyle name="Обычный 9 3 2 4 2" xfId="2328"/>
    <cellStyle name="Обычный 9 3 2 4 3" xfId="3892"/>
    <cellStyle name="Обычный 9 3 2 5" xfId="1287"/>
    <cellStyle name="Обычный 9 3 2 5 2" xfId="2852"/>
    <cellStyle name="Обычный 9 3 2 5 3" xfId="4414"/>
    <cellStyle name="Обычный 9 3 2 6" xfId="1808"/>
    <cellStyle name="Обычный 9 3 2 7" xfId="3372"/>
    <cellStyle name="Обычный 9 3 3" xfId="244"/>
    <cellStyle name="Обычный 9 3 3 2" xfId="416"/>
    <cellStyle name="Обычный 9 3 3 2 2" xfId="938"/>
    <cellStyle name="Обычный 9 3 3 2 2 2" xfId="2500"/>
    <cellStyle name="Обычный 9 3 3 2 2 3" xfId="4064"/>
    <cellStyle name="Обычный 9 3 3 2 3" xfId="1459"/>
    <cellStyle name="Обычный 9 3 3 2 3 2" xfId="3024"/>
    <cellStyle name="Обычный 9 3 3 2 3 3" xfId="4586"/>
    <cellStyle name="Обычный 9 3 3 2 4" xfId="1980"/>
    <cellStyle name="Обычный 9 3 3 2 5" xfId="3544"/>
    <cellStyle name="Обычный 9 3 3 3" xfId="587"/>
    <cellStyle name="Обычный 9 3 3 3 2" xfId="1109"/>
    <cellStyle name="Обычный 9 3 3 3 2 2" xfId="2671"/>
    <cellStyle name="Обычный 9 3 3 3 2 3" xfId="4235"/>
    <cellStyle name="Обычный 9 3 3 3 3" xfId="1630"/>
    <cellStyle name="Обычный 9 3 3 3 3 2" xfId="3195"/>
    <cellStyle name="Обычный 9 3 3 3 3 3" xfId="4757"/>
    <cellStyle name="Обычный 9 3 3 3 4" xfId="2151"/>
    <cellStyle name="Обычный 9 3 3 3 5" xfId="3715"/>
    <cellStyle name="Обычный 9 3 3 4" xfId="767"/>
    <cellStyle name="Обычный 9 3 3 4 2" xfId="2329"/>
    <cellStyle name="Обычный 9 3 3 4 3" xfId="3893"/>
    <cellStyle name="Обычный 9 3 3 5" xfId="1288"/>
    <cellStyle name="Обычный 9 3 3 5 2" xfId="2853"/>
    <cellStyle name="Обычный 9 3 3 5 3" xfId="4415"/>
    <cellStyle name="Обычный 9 3 3 6" xfId="1809"/>
    <cellStyle name="Обычный 9 3 3 7" xfId="3373"/>
    <cellStyle name="Обычный 9 3 4" xfId="245"/>
    <cellStyle name="Обычный 9 3 4 2" xfId="417"/>
    <cellStyle name="Обычный 9 3 4 2 2" xfId="939"/>
    <cellStyle name="Обычный 9 3 4 2 2 2" xfId="2501"/>
    <cellStyle name="Обычный 9 3 4 2 2 3" xfId="4065"/>
    <cellStyle name="Обычный 9 3 4 2 3" xfId="1460"/>
    <cellStyle name="Обычный 9 3 4 2 3 2" xfId="3025"/>
    <cellStyle name="Обычный 9 3 4 2 3 3" xfId="4587"/>
    <cellStyle name="Обычный 9 3 4 2 4" xfId="1981"/>
    <cellStyle name="Обычный 9 3 4 2 5" xfId="3545"/>
    <cellStyle name="Обычный 9 3 4 3" xfId="588"/>
    <cellStyle name="Обычный 9 3 4 3 2" xfId="1110"/>
    <cellStyle name="Обычный 9 3 4 3 2 2" xfId="2672"/>
    <cellStyle name="Обычный 9 3 4 3 2 3" xfId="4236"/>
    <cellStyle name="Обычный 9 3 4 3 3" xfId="1631"/>
    <cellStyle name="Обычный 9 3 4 3 3 2" xfId="3196"/>
    <cellStyle name="Обычный 9 3 4 3 3 3" xfId="4758"/>
    <cellStyle name="Обычный 9 3 4 3 4" xfId="2152"/>
    <cellStyle name="Обычный 9 3 4 3 5" xfId="3716"/>
    <cellStyle name="Обычный 9 3 4 4" xfId="768"/>
    <cellStyle name="Обычный 9 3 4 4 2" xfId="2330"/>
    <cellStyle name="Обычный 9 3 4 4 3" xfId="3894"/>
    <cellStyle name="Обычный 9 3 4 5" xfId="1289"/>
    <cellStyle name="Обычный 9 3 4 5 2" xfId="2854"/>
    <cellStyle name="Обычный 9 3 4 5 3" xfId="4416"/>
    <cellStyle name="Обычный 9 3 4 6" xfId="1810"/>
    <cellStyle name="Обычный 9 3 4 7" xfId="3374"/>
    <cellStyle name="Обычный 9 3 5" xfId="310"/>
    <cellStyle name="Обычный 9 3 5 2" xfId="832"/>
    <cellStyle name="Обычный 9 3 5 2 2" xfId="2394"/>
    <cellStyle name="Обычный 9 3 5 2 3" xfId="3958"/>
    <cellStyle name="Обычный 9 3 5 3" xfId="1353"/>
    <cellStyle name="Обычный 9 3 5 3 2" xfId="2918"/>
    <cellStyle name="Обычный 9 3 5 3 3" xfId="4480"/>
    <cellStyle name="Обычный 9 3 5 4" xfId="1874"/>
    <cellStyle name="Обычный 9 3 5 5" xfId="3438"/>
    <cellStyle name="Обычный 9 3 6" xfId="481"/>
    <cellStyle name="Обычный 9 3 6 2" xfId="1003"/>
    <cellStyle name="Обычный 9 3 6 2 2" xfId="2565"/>
    <cellStyle name="Обычный 9 3 6 2 3" xfId="4129"/>
    <cellStyle name="Обычный 9 3 6 3" xfId="1524"/>
    <cellStyle name="Обычный 9 3 6 3 2" xfId="3089"/>
    <cellStyle name="Обычный 9 3 6 3 3" xfId="4651"/>
    <cellStyle name="Обычный 9 3 6 4" xfId="2045"/>
    <cellStyle name="Обычный 9 3 6 5" xfId="3609"/>
    <cellStyle name="Обычный 9 3 7" xfId="661"/>
    <cellStyle name="Обычный 9 3 7 2" xfId="2223"/>
    <cellStyle name="Обычный 9 3 7 3" xfId="3787"/>
    <cellStyle name="Обычный 9 3 8" xfId="1182"/>
    <cellStyle name="Обычный 9 3 8 2" xfId="2747"/>
    <cellStyle name="Обычный 9 3 8 3" xfId="4309"/>
    <cellStyle name="Обычный 9 3 9" xfId="1703"/>
    <cellStyle name="Обычный 9 4" xfId="246"/>
    <cellStyle name="Обычный 9 4 2" xfId="418"/>
    <cellStyle name="Обычный 9 4 2 2" xfId="940"/>
    <cellStyle name="Обычный 9 4 2 2 2" xfId="2502"/>
    <cellStyle name="Обычный 9 4 2 2 3" xfId="4066"/>
    <cellStyle name="Обычный 9 4 2 3" xfId="1461"/>
    <cellStyle name="Обычный 9 4 2 3 2" xfId="3026"/>
    <cellStyle name="Обычный 9 4 2 3 3" xfId="4588"/>
    <cellStyle name="Обычный 9 4 2 4" xfId="1982"/>
    <cellStyle name="Обычный 9 4 2 5" xfId="3546"/>
    <cellStyle name="Обычный 9 4 3" xfId="589"/>
    <cellStyle name="Обычный 9 4 3 2" xfId="1111"/>
    <cellStyle name="Обычный 9 4 3 2 2" xfId="2673"/>
    <cellStyle name="Обычный 9 4 3 2 3" xfId="4237"/>
    <cellStyle name="Обычный 9 4 3 3" xfId="1632"/>
    <cellStyle name="Обычный 9 4 3 3 2" xfId="3197"/>
    <cellStyle name="Обычный 9 4 3 3 3" xfId="4759"/>
    <cellStyle name="Обычный 9 4 3 4" xfId="2153"/>
    <cellStyle name="Обычный 9 4 3 5" xfId="3717"/>
    <cellStyle name="Обычный 9 4 4" xfId="769"/>
    <cellStyle name="Обычный 9 4 4 2" xfId="2331"/>
    <cellStyle name="Обычный 9 4 4 3" xfId="3895"/>
    <cellStyle name="Обычный 9 4 5" xfId="1290"/>
    <cellStyle name="Обычный 9 4 5 2" xfId="2855"/>
    <cellStyle name="Обычный 9 4 5 3" xfId="4417"/>
    <cellStyle name="Обычный 9 4 6" xfId="1811"/>
    <cellStyle name="Обычный 9 4 7" xfId="3375"/>
    <cellStyle name="Обычный 9 5" xfId="247"/>
    <cellStyle name="Обычный 9 5 2" xfId="419"/>
    <cellStyle name="Обычный 9 5 2 2" xfId="941"/>
    <cellStyle name="Обычный 9 5 2 2 2" xfId="2503"/>
    <cellStyle name="Обычный 9 5 2 2 3" xfId="4067"/>
    <cellStyle name="Обычный 9 5 2 3" xfId="1462"/>
    <cellStyle name="Обычный 9 5 2 3 2" xfId="3027"/>
    <cellStyle name="Обычный 9 5 2 3 3" xfId="4589"/>
    <cellStyle name="Обычный 9 5 2 4" xfId="1983"/>
    <cellStyle name="Обычный 9 5 2 5" xfId="3547"/>
    <cellStyle name="Обычный 9 5 3" xfId="590"/>
    <cellStyle name="Обычный 9 5 3 2" xfId="1112"/>
    <cellStyle name="Обычный 9 5 3 2 2" xfId="2674"/>
    <cellStyle name="Обычный 9 5 3 2 3" xfId="4238"/>
    <cellStyle name="Обычный 9 5 3 3" xfId="1633"/>
    <cellStyle name="Обычный 9 5 3 3 2" xfId="3198"/>
    <cellStyle name="Обычный 9 5 3 3 3" xfId="4760"/>
    <cellStyle name="Обычный 9 5 3 4" xfId="2154"/>
    <cellStyle name="Обычный 9 5 3 5" xfId="3718"/>
    <cellStyle name="Обычный 9 5 4" xfId="770"/>
    <cellStyle name="Обычный 9 5 4 2" xfId="2332"/>
    <cellStyle name="Обычный 9 5 4 3" xfId="3896"/>
    <cellStyle name="Обычный 9 5 5" xfId="1291"/>
    <cellStyle name="Обычный 9 5 5 2" xfId="2856"/>
    <cellStyle name="Обычный 9 5 5 3" xfId="4418"/>
    <cellStyle name="Обычный 9 5 6" xfId="1812"/>
    <cellStyle name="Обычный 9 5 7" xfId="3376"/>
    <cellStyle name="Обычный 9 6" xfId="288"/>
    <cellStyle name="Обычный 9 6 2" xfId="810"/>
    <cellStyle name="Обычный 9 6 2 2" xfId="2372"/>
    <cellStyle name="Обычный 9 6 2 3" xfId="3936"/>
    <cellStyle name="Обычный 9 6 3" xfId="1331"/>
    <cellStyle name="Обычный 9 6 3 2" xfId="2896"/>
    <cellStyle name="Обычный 9 6 3 3" xfId="4458"/>
    <cellStyle name="Обычный 9 6 4" xfId="1852"/>
    <cellStyle name="Обычный 9 6 5" xfId="3416"/>
    <cellStyle name="Обычный 9 7" xfId="459"/>
    <cellStyle name="Обычный 9 7 2" xfId="981"/>
    <cellStyle name="Обычный 9 7 2 2" xfId="2543"/>
    <cellStyle name="Обычный 9 7 2 3" xfId="4107"/>
    <cellStyle name="Обычный 9 7 3" xfId="1502"/>
    <cellStyle name="Обычный 9 7 3 2" xfId="3067"/>
    <cellStyle name="Обычный 9 7 3 3" xfId="4629"/>
    <cellStyle name="Обычный 9 7 4" xfId="2023"/>
    <cellStyle name="Обычный 9 7 5" xfId="3587"/>
    <cellStyle name="Обычный 9 8" xfId="639"/>
    <cellStyle name="Обычный 9 8 2" xfId="2201"/>
    <cellStyle name="Обычный 9 8 3" xfId="3765"/>
    <cellStyle name="Обычный 9 9" xfId="1160"/>
    <cellStyle name="Обычный 9 9 2" xfId="2725"/>
    <cellStyle name="Обычный 9 9 3" xfId="4287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3"/>
    <cellStyle name="Финансовый 2 10 2" xfId="975"/>
    <cellStyle name="Финансовый 2 10 2 2" xfId="2537"/>
    <cellStyle name="Финансовый 2 10 2 3" xfId="4101"/>
    <cellStyle name="Финансовый 2 10 3" xfId="1496"/>
    <cellStyle name="Финансовый 2 10 3 2" xfId="3061"/>
    <cellStyle name="Финансовый 2 10 3 3" xfId="4623"/>
    <cellStyle name="Финансовый 2 10 4" xfId="2017"/>
    <cellStyle name="Финансовый 2 10 5" xfId="3581"/>
    <cellStyle name="Финансовый 2 11" xfId="626"/>
    <cellStyle name="Финансовый 2 11 2" xfId="2188"/>
    <cellStyle name="Финансовый 2 11 3" xfId="3752"/>
    <cellStyle name="Финансовый 2 12" xfId="1147"/>
    <cellStyle name="Финансовый 2 12 2" xfId="2712"/>
    <cellStyle name="Финансовый 2 12 3" xfId="4274"/>
    <cellStyle name="Финансовый 2 13" xfId="1668"/>
    <cellStyle name="Финансовый 2 14" xfId="3232"/>
    <cellStyle name="Финансовый 2 2" xfId="127"/>
    <cellStyle name="Финансовый 2 2 10" xfId="3256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943"/>
    <cellStyle name="Финансовый 2 2 2 2 3 2 2" xfId="2505"/>
    <cellStyle name="Финансовый 2 2 2 2 3 2 3" xfId="4069"/>
    <cellStyle name="Финансовый 2 2 2 2 3 3" xfId="1464"/>
    <cellStyle name="Финансовый 2 2 2 2 3 3 2" xfId="3029"/>
    <cellStyle name="Финансовый 2 2 2 2 3 3 3" xfId="4591"/>
    <cellStyle name="Финансовый 2 2 2 2 3 4" xfId="1985"/>
    <cellStyle name="Финансовый 2 2 2 2 3 5" xfId="3549"/>
    <cellStyle name="Финансовый 2 2 2 2 4" xfId="592"/>
    <cellStyle name="Финансовый 2 2 2 2 4 2" xfId="1114"/>
    <cellStyle name="Финансовый 2 2 2 2 4 2 2" xfId="2676"/>
    <cellStyle name="Финансовый 2 2 2 2 4 2 3" xfId="4240"/>
    <cellStyle name="Финансовый 2 2 2 2 4 3" xfId="1635"/>
    <cellStyle name="Финансовый 2 2 2 2 4 3 2" xfId="3200"/>
    <cellStyle name="Финансовый 2 2 2 2 4 3 3" xfId="4762"/>
    <cellStyle name="Финансовый 2 2 2 2 4 4" xfId="2156"/>
    <cellStyle name="Финансовый 2 2 2 2 4 5" xfId="3720"/>
    <cellStyle name="Финансовый 2 2 2 2 5" xfId="772"/>
    <cellStyle name="Финансовый 2 2 2 2 5 2" xfId="2334"/>
    <cellStyle name="Финансовый 2 2 2 2 5 3" xfId="3898"/>
    <cellStyle name="Финансовый 2 2 2 2 6" xfId="1293"/>
    <cellStyle name="Финансовый 2 2 2 2 6 2" xfId="2858"/>
    <cellStyle name="Финансовый 2 2 2 2 6 3" xfId="4420"/>
    <cellStyle name="Финансовый 2 2 2 2 7" xfId="1814"/>
    <cellStyle name="Финансовый 2 2 2 2 8" xfId="3378"/>
    <cellStyle name="Финансовый 2 2 2 3" xfId="250"/>
    <cellStyle name="Финансовый 2 2 2 3 2" xfId="422"/>
    <cellStyle name="Финансовый 2 2 2 3 2 2" xfId="944"/>
    <cellStyle name="Финансовый 2 2 2 3 2 2 2" xfId="2506"/>
    <cellStyle name="Финансовый 2 2 2 3 2 2 3" xfId="4070"/>
    <cellStyle name="Финансовый 2 2 2 3 2 3" xfId="1465"/>
    <cellStyle name="Финансовый 2 2 2 3 2 3 2" xfId="3030"/>
    <cellStyle name="Финансовый 2 2 2 3 2 3 3" xfId="4592"/>
    <cellStyle name="Финансовый 2 2 2 3 2 4" xfId="1986"/>
    <cellStyle name="Финансовый 2 2 2 3 2 5" xfId="3550"/>
    <cellStyle name="Финансовый 2 2 2 3 3" xfId="593"/>
    <cellStyle name="Финансовый 2 2 2 3 3 2" xfId="1115"/>
    <cellStyle name="Финансовый 2 2 2 3 3 2 2" xfId="2677"/>
    <cellStyle name="Финансовый 2 2 2 3 3 2 3" xfId="4241"/>
    <cellStyle name="Финансовый 2 2 2 3 3 3" xfId="1636"/>
    <cellStyle name="Финансовый 2 2 2 3 3 3 2" xfId="3201"/>
    <cellStyle name="Финансовый 2 2 2 3 3 3 3" xfId="4763"/>
    <cellStyle name="Финансовый 2 2 2 3 3 4" xfId="2157"/>
    <cellStyle name="Финансовый 2 2 2 3 3 5" xfId="3721"/>
    <cellStyle name="Финансовый 2 2 2 3 4" xfId="773"/>
    <cellStyle name="Финансовый 2 2 2 3 4 2" xfId="2335"/>
    <cellStyle name="Финансовый 2 2 2 3 4 3" xfId="3899"/>
    <cellStyle name="Финансовый 2 2 2 3 5" xfId="1294"/>
    <cellStyle name="Финансовый 2 2 2 3 5 2" xfId="2859"/>
    <cellStyle name="Финансовый 2 2 2 3 5 3" xfId="4421"/>
    <cellStyle name="Финансовый 2 2 2 3 6" xfId="1815"/>
    <cellStyle name="Финансовый 2 2 2 3 7" xfId="3379"/>
    <cellStyle name="Финансовый 2 2 2 4" xfId="420"/>
    <cellStyle name="Финансовый 2 2 2 4 2" xfId="942"/>
    <cellStyle name="Финансовый 2 2 2 4 2 2" xfId="2504"/>
    <cellStyle name="Финансовый 2 2 2 4 2 3" xfId="4068"/>
    <cellStyle name="Финансовый 2 2 2 4 3" xfId="1463"/>
    <cellStyle name="Финансовый 2 2 2 4 3 2" xfId="3028"/>
    <cellStyle name="Финансовый 2 2 2 4 3 3" xfId="4590"/>
    <cellStyle name="Финансовый 2 2 2 4 4" xfId="1984"/>
    <cellStyle name="Финансовый 2 2 2 4 5" xfId="3548"/>
    <cellStyle name="Финансовый 2 2 2 5" xfId="591"/>
    <cellStyle name="Финансовый 2 2 2 5 2" xfId="1113"/>
    <cellStyle name="Финансовый 2 2 2 5 2 2" xfId="2675"/>
    <cellStyle name="Финансовый 2 2 2 5 2 3" xfId="4239"/>
    <cellStyle name="Финансовый 2 2 2 5 3" xfId="1634"/>
    <cellStyle name="Финансовый 2 2 2 5 3 2" xfId="3199"/>
    <cellStyle name="Финансовый 2 2 2 5 3 3" xfId="4761"/>
    <cellStyle name="Финансовый 2 2 2 5 4" xfId="2155"/>
    <cellStyle name="Финансовый 2 2 2 5 5" xfId="3719"/>
    <cellStyle name="Финансовый 2 2 2 6" xfId="771"/>
    <cellStyle name="Финансовый 2 2 2 6 2" xfId="2333"/>
    <cellStyle name="Финансовый 2 2 2 6 3" xfId="3897"/>
    <cellStyle name="Финансовый 2 2 2 7" xfId="1292"/>
    <cellStyle name="Финансовый 2 2 2 7 2" xfId="2857"/>
    <cellStyle name="Финансовый 2 2 2 7 3" xfId="4419"/>
    <cellStyle name="Финансовый 2 2 2 8" xfId="1813"/>
    <cellStyle name="Финансовый 2 2 2 9" xfId="3377"/>
    <cellStyle name="Финансовый 2 2 3" xfId="251"/>
    <cellStyle name="Финансовый 2 2 3 2" xfId="423"/>
    <cellStyle name="Финансовый 2 2 3 2 2" xfId="945"/>
    <cellStyle name="Финансовый 2 2 3 2 2 2" xfId="2507"/>
    <cellStyle name="Финансовый 2 2 3 2 2 3" xfId="4071"/>
    <cellStyle name="Финансовый 2 2 3 2 3" xfId="1466"/>
    <cellStyle name="Финансовый 2 2 3 2 3 2" xfId="3031"/>
    <cellStyle name="Финансовый 2 2 3 2 3 3" xfId="4593"/>
    <cellStyle name="Финансовый 2 2 3 2 4" xfId="1987"/>
    <cellStyle name="Финансовый 2 2 3 2 5" xfId="3551"/>
    <cellStyle name="Финансовый 2 2 3 3" xfId="594"/>
    <cellStyle name="Финансовый 2 2 3 3 2" xfId="1116"/>
    <cellStyle name="Финансовый 2 2 3 3 2 2" xfId="2678"/>
    <cellStyle name="Финансовый 2 2 3 3 2 3" xfId="4242"/>
    <cellStyle name="Финансовый 2 2 3 3 3" xfId="1637"/>
    <cellStyle name="Финансовый 2 2 3 3 3 2" xfId="3202"/>
    <cellStyle name="Финансовый 2 2 3 3 3 3" xfId="4764"/>
    <cellStyle name="Финансовый 2 2 3 3 4" xfId="2158"/>
    <cellStyle name="Финансовый 2 2 3 3 5" xfId="3722"/>
    <cellStyle name="Финансовый 2 2 3 4" xfId="774"/>
    <cellStyle name="Финансовый 2 2 3 4 2" xfId="2336"/>
    <cellStyle name="Финансовый 2 2 3 4 3" xfId="3900"/>
    <cellStyle name="Финансовый 2 2 3 5" xfId="1295"/>
    <cellStyle name="Финансовый 2 2 3 5 2" xfId="2860"/>
    <cellStyle name="Финансовый 2 2 3 5 3" xfId="4422"/>
    <cellStyle name="Финансовый 2 2 3 6" xfId="1816"/>
    <cellStyle name="Финансовый 2 2 3 7" xfId="3380"/>
    <cellStyle name="Финансовый 2 2 4" xfId="252"/>
    <cellStyle name="Финансовый 2 2 4 2" xfId="424"/>
    <cellStyle name="Финансовый 2 2 4 2 2" xfId="946"/>
    <cellStyle name="Финансовый 2 2 4 2 2 2" xfId="2508"/>
    <cellStyle name="Финансовый 2 2 4 2 2 3" xfId="4072"/>
    <cellStyle name="Финансовый 2 2 4 2 3" xfId="1467"/>
    <cellStyle name="Финансовый 2 2 4 2 3 2" xfId="3032"/>
    <cellStyle name="Финансовый 2 2 4 2 3 3" xfId="4594"/>
    <cellStyle name="Финансовый 2 2 4 2 4" xfId="1988"/>
    <cellStyle name="Финансовый 2 2 4 2 5" xfId="3552"/>
    <cellStyle name="Финансовый 2 2 4 3" xfId="595"/>
    <cellStyle name="Финансовый 2 2 4 3 2" xfId="1117"/>
    <cellStyle name="Финансовый 2 2 4 3 2 2" xfId="2679"/>
    <cellStyle name="Финансовый 2 2 4 3 2 3" xfId="4243"/>
    <cellStyle name="Финансовый 2 2 4 3 3" xfId="1638"/>
    <cellStyle name="Финансовый 2 2 4 3 3 2" xfId="3203"/>
    <cellStyle name="Финансовый 2 2 4 3 3 3" xfId="4765"/>
    <cellStyle name="Финансовый 2 2 4 3 4" xfId="2159"/>
    <cellStyle name="Финансовый 2 2 4 3 5" xfId="3723"/>
    <cellStyle name="Финансовый 2 2 4 4" xfId="775"/>
    <cellStyle name="Финансовый 2 2 4 4 2" xfId="2337"/>
    <cellStyle name="Финансовый 2 2 4 4 3" xfId="3901"/>
    <cellStyle name="Финансовый 2 2 4 5" xfId="1296"/>
    <cellStyle name="Финансовый 2 2 4 5 2" xfId="2861"/>
    <cellStyle name="Финансовый 2 2 4 5 3" xfId="4423"/>
    <cellStyle name="Финансовый 2 2 4 6" xfId="1817"/>
    <cellStyle name="Финансовый 2 2 4 7" xfId="3381"/>
    <cellStyle name="Финансовый 2 2 5" xfId="299"/>
    <cellStyle name="Финансовый 2 2 5 2" xfId="821"/>
    <cellStyle name="Финансовый 2 2 5 2 2" xfId="2383"/>
    <cellStyle name="Финансовый 2 2 5 2 3" xfId="3947"/>
    <cellStyle name="Финансовый 2 2 5 3" xfId="1342"/>
    <cellStyle name="Финансовый 2 2 5 3 2" xfId="2907"/>
    <cellStyle name="Финансовый 2 2 5 3 3" xfId="4469"/>
    <cellStyle name="Финансовый 2 2 5 4" xfId="1863"/>
    <cellStyle name="Финансовый 2 2 5 5" xfId="3427"/>
    <cellStyle name="Финансовый 2 2 6" xfId="470"/>
    <cellStyle name="Финансовый 2 2 6 2" xfId="992"/>
    <cellStyle name="Финансовый 2 2 6 2 2" xfId="2554"/>
    <cellStyle name="Финансовый 2 2 6 2 3" xfId="4118"/>
    <cellStyle name="Финансовый 2 2 6 3" xfId="1513"/>
    <cellStyle name="Финансовый 2 2 6 3 2" xfId="3078"/>
    <cellStyle name="Финансовый 2 2 6 3 3" xfId="4640"/>
    <cellStyle name="Финансовый 2 2 6 4" xfId="2034"/>
    <cellStyle name="Финансовый 2 2 6 5" xfId="3598"/>
    <cellStyle name="Финансовый 2 2 7" xfId="650"/>
    <cellStyle name="Финансовый 2 2 7 2" xfId="2212"/>
    <cellStyle name="Финансовый 2 2 7 3" xfId="3776"/>
    <cellStyle name="Финансовый 2 2 8" xfId="1171"/>
    <cellStyle name="Финансовый 2 2 8 2" xfId="2736"/>
    <cellStyle name="Финансовый 2 2 8 3" xfId="4298"/>
    <cellStyle name="Финансовый 2 2 9" xfId="1692"/>
    <cellStyle name="Финансовый 2 3" xfId="120"/>
    <cellStyle name="Финансовый 2 3 10" xfId="3249"/>
    <cellStyle name="Финансовый 2 3 2" xfId="253"/>
    <cellStyle name="Финансовый 2 3 2 2" xfId="254"/>
    <cellStyle name="Финансовый 2 3 2 2 2" xfId="426"/>
    <cellStyle name="Финансовый 2 3 2 2 2 2" xfId="948"/>
    <cellStyle name="Финансовый 2 3 2 2 2 2 2" xfId="2510"/>
    <cellStyle name="Финансовый 2 3 2 2 2 2 3" xfId="4074"/>
    <cellStyle name="Финансовый 2 3 2 2 2 3" xfId="1469"/>
    <cellStyle name="Финансовый 2 3 2 2 2 3 2" xfId="3034"/>
    <cellStyle name="Финансовый 2 3 2 2 2 3 3" xfId="4596"/>
    <cellStyle name="Финансовый 2 3 2 2 2 4" xfId="1990"/>
    <cellStyle name="Финансовый 2 3 2 2 2 5" xfId="3554"/>
    <cellStyle name="Финансовый 2 3 2 2 3" xfId="597"/>
    <cellStyle name="Финансовый 2 3 2 2 3 2" xfId="1119"/>
    <cellStyle name="Финансовый 2 3 2 2 3 2 2" xfId="2681"/>
    <cellStyle name="Финансовый 2 3 2 2 3 2 3" xfId="4245"/>
    <cellStyle name="Финансовый 2 3 2 2 3 3" xfId="1640"/>
    <cellStyle name="Финансовый 2 3 2 2 3 3 2" xfId="3205"/>
    <cellStyle name="Финансовый 2 3 2 2 3 3 3" xfId="4767"/>
    <cellStyle name="Финансовый 2 3 2 2 3 4" xfId="2161"/>
    <cellStyle name="Финансовый 2 3 2 2 3 5" xfId="3725"/>
    <cellStyle name="Финансовый 2 3 2 2 4" xfId="777"/>
    <cellStyle name="Финансовый 2 3 2 2 4 2" xfId="2339"/>
    <cellStyle name="Финансовый 2 3 2 2 4 3" xfId="3903"/>
    <cellStyle name="Финансовый 2 3 2 2 5" xfId="1298"/>
    <cellStyle name="Финансовый 2 3 2 2 5 2" xfId="2863"/>
    <cellStyle name="Финансовый 2 3 2 2 5 3" xfId="4425"/>
    <cellStyle name="Финансовый 2 3 2 2 6" xfId="1819"/>
    <cellStyle name="Финансовый 2 3 2 2 7" xfId="3383"/>
    <cellStyle name="Финансовый 2 3 2 3" xfId="255"/>
    <cellStyle name="Финансовый 2 3 2 3 2" xfId="427"/>
    <cellStyle name="Финансовый 2 3 2 3 2 2" xfId="949"/>
    <cellStyle name="Финансовый 2 3 2 3 2 2 2" xfId="2511"/>
    <cellStyle name="Финансовый 2 3 2 3 2 2 3" xfId="4075"/>
    <cellStyle name="Финансовый 2 3 2 3 2 3" xfId="1470"/>
    <cellStyle name="Финансовый 2 3 2 3 2 3 2" xfId="3035"/>
    <cellStyle name="Финансовый 2 3 2 3 2 3 3" xfId="4597"/>
    <cellStyle name="Финансовый 2 3 2 3 2 4" xfId="1991"/>
    <cellStyle name="Финансовый 2 3 2 3 2 5" xfId="3555"/>
    <cellStyle name="Финансовый 2 3 2 3 3" xfId="598"/>
    <cellStyle name="Финансовый 2 3 2 3 3 2" xfId="1120"/>
    <cellStyle name="Финансовый 2 3 2 3 3 2 2" xfId="2682"/>
    <cellStyle name="Финансовый 2 3 2 3 3 2 3" xfId="4246"/>
    <cellStyle name="Финансовый 2 3 2 3 3 3" xfId="1641"/>
    <cellStyle name="Финансовый 2 3 2 3 3 3 2" xfId="3206"/>
    <cellStyle name="Финансовый 2 3 2 3 3 3 3" xfId="4768"/>
    <cellStyle name="Финансовый 2 3 2 3 3 4" xfId="2162"/>
    <cellStyle name="Финансовый 2 3 2 3 3 5" xfId="3726"/>
    <cellStyle name="Финансовый 2 3 2 3 4" xfId="778"/>
    <cellStyle name="Финансовый 2 3 2 3 4 2" xfId="2340"/>
    <cellStyle name="Финансовый 2 3 2 3 4 3" xfId="3904"/>
    <cellStyle name="Финансовый 2 3 2 3 5" xfId="1299"/>
    <cellStyle name="Финансовый 2 3 2 3 5 2" xfId="2864"/>
    <cellStyle name="Финансовый 2 3 2 3 5 3" xfId="4426"/>
    <cellStyle name="Финансовый 2 3 2 3 6" xfId="1820"/>
    <cellStyle name="Финансовый 2 3 2 3 7" xfId="3384"/>
    <cellStyle name="Финансовый 2 3 2 4" xfId="425"/>
    <cellStyle name="Финансовый 2 3 2 4 2" xfId="947"/>
    <cellStyle name="Финансовый 2 3 2 4 2 2" xfId="2509"/>
    <cellStyle name="Финансовый 2 3 2 4 2 3" xfId="4073"/>
    <cellStyle name="Финансовый 2 3 2 4 3" xfId="1468"/>
    <cellStyle name="Финансовый 2 3 2 4 3 2" xfId="3033"/>
    <cellStyle name="Финансовый 2 3 2 4 3 3" xfId="4595"/>
    <cellStyle name="Финансовый 2 3 2 4 4" xfId="1989"/>
    <cellStyle name="Финансовый 2 3 2 4 5" xfId="3553"/>
    <cellStyle name="Финансовый 2 3 2 5" xfId="596"/>
    <cellStyle name="Финансовый 2 3 2 5 2" xfId="1118"/>
    <cellStyle name="Финансовый 2 3 2 5 2 2" xfId="2680"/>
    <cellStyle name="Финансовый 2 3 2 5 2 3" xfId="4244"/>
    <cellStyle name="Финансовый 2 3 2 5 3" xfId="1639"/>
    <cellStyle name="Финансовый 2 3 2 5 3 2" xfId="3204"/>
    <cellStyle name="Финансовый 2 3 2 5 3 3" xfId="4766"/>
    <cellStyle name="Финансовый 2 3 2 5 4" xfId="2160"/>
    <cellStyle name="Финансовый 2 3 2 5 5" xfId="3724"/>
    <cellStyle name="Финансовый 2 3 2 6" xfId="776"/>
    <cellStyle name="Финансовый 2 3 2 6 2" xfId="2338"/>
    <cellStyle name="Финансовый 2 3 2 6 3" xfId="3902"/>
    <cellStyle name="Финансовый 2 3 2 7" xfId="1297"/>
    <cellStyle name="Финансовый 2 3 2 7 2" xfId="2862"/>
    <cellStyle name="Финансовый 2 3 2 7 3" xfId="4424"/>
    <cellStyle name="Финансовый 2 3 2 8" xfId="1818"/>
    <cellStyle name="Финансовый 2 3 2 9" xfId="3382"/>
    <cellStyle name="Финансовый 2 3 3" xfId="256"/>
    <cellStyle name="Финансовый 2 3 3 2" xfId="428"/>
    <cellStyle name="Финансовый 2 3 3 2 2" xfId="950"/>
    <cellStyle name="Финансовый 2 3 3 2 2 2" xfId="2512"/>
    <cellStyle name="Финансовый 2 3 3 2 2 3" xfId="4076"/>
    <cellStyle name="Финансовый 2 3 3 2 3" xfId="1471"/>
    <cellStyle name="Финансовый 2 3 3 2 3 2" xfId="3036"/>
    <cellStyle name="Финансовый 2 3 3 2 3 3" xfId="4598"/>
    <cellStyle name="Финансовый 2 3 3 2 4" xfId="1992"/>
    <cellStyle name="Финансовый 2 3 3 2 5" xfId="3556"/>
    <cellStyle name="Финансовый 2 3 3 3" xfId="599"/>
    <cellStyle name="Финансовый 2 3 3 3 2" xfId="1121"/>
    <cellStyle name="Финансовый 2 3 3 3 2 2" xfId="2683"/>
    <cellStyle name="Финансовый 2 3 3 3 2 3" xfId="4247"/>
    <cellStyle name="Финансовый 2 3 3 3 3" xfId="1642"/>
    <cellStyle name="Финансовый 2 3 3 3 3 2" xfId="3207"/>
    <cellStyle name="Финансовый 2 3 3 3 3 3" xfId="4769"/>
    <cellStyle name="Финансовый 2 3 3 3 4" xfId="2163"/>
    <cellStyle name="Финансовый 2 3 3 3 5" xfId="3727"/>
    <cellStyle name="Финансовый 2 3 3 4" xfId="779"/>
    <cellStyle name="Финансовый 2 3 3 4 2" xfId="2341"/>
    <cellStyle name="Финансовый 2 3 3 4 3" xfId="3905"/>
    <cellStyle name="Финансовый 2 3 3 5" xfId="1300"/>
    <cellStyle name="Финансовый 2 3 3 5 2" xfId="2865"/>
    <cellStyle name="Финансовый 2 3 3 5 3" xfId="4427"/>
    <cellStyle name="Финансовый 2 3 3 6" xfId="1821"/>
    <cellStyle name="Финансовый 2 3 3 7" xfId="3385"/>
    <cellStyle name="Финансовый 2 3 4" xfId="257"/>
    <cellStyle name="Финансовый 2 3 4 2" xfId="429"/>
    <cellStyle name="Финансовый 2 3 4 2 2" xfId="951"/>
    <cellStyle name="Финансовый 2 3 4 2 2 2" xfId="2513"/>
    <cellStyle name="Финансовый 2 3 4 2 2 3" xfId="4077"/>
    <cellStyle name="Финансовый 2 3 4 2 3" xfId="1472"/>
    <cellStyle name="Финансовый 2 3 4 2 3 2" xfId="3037"/>
    <cellStyle name="Финансовый 2 3 4 2 3 3" xfId="4599"/>
    <cellStyle name="Финансовый 2 3 4 2 4" xfId="1993"/>
    <cellStyle name="Финансовый 2 3 4 2 5" xfId="3557"/>
    <cellStyle name="Финансовый 2 3 4 3" xfId="600"/>
    <cellStyle name="Финансовый 2 3 4 3 2" xfId="1122"/>
    <cellStyle name="Финансовый 2 3 4 3 2 2" xfId="2684"/>
    <cellStyle name="Финансовый 2 3 4 3 2 3" xfId="4248"/>
    <cellStyle name="Финансовый 2 3 4 3 3" xfId="1643"/>
    <cellStyle name="Финансовый 2 3 4 3 3 2" xfId="3208"/>
    <cellStyle name="Финансовый 2 3 4 3 3 3" xfId="4770"/>
    <cellStyle name="Финансовый 2 3 4 3 4" xfId="2164"/>
    <cellStyle name="Финансовый 2 3 4 3 5" xfId="3728"/>
    <cellStyle name="Финансовый 2 3 4 4" xfId="780"/>
    <cellStyle name="Финансовый 2 3 4 4 2" xfId="2342"/>
    <cellStyle name="Финансовый 2 3 4 4 3" xfId="3906"/>
    <cellStyle name="Финансовый 2 3 4 5" xfId="1301"/>
    <cellStyle name="Финансовый 2 3 4 5 2" xfId="2866"/>
    <cellStyle name="Финансовый 2 3 4 5 3" xfId="4428"/>
    <cellStyle name="Финансовый 2 3 4 6" xfId="1822"/>
    <cellStyle name="Финансовый 2 3 4 7" xfId="3386"/>
    <cellStyle name="Финансовый 2 3 5" xfId="292"/>
    <cellStyle name="Финансовый 2 3 5 2" xfId="814"/>
    <cellStyle name="Финансовый 2 3 5 2 2" xfId="2376"/>
    <cellStyle name="Финансовый 2 3 5 2 3" xfId="3940"/>
    <cellStyle name="Финансовый 2 3 5 3" xfId="1335"/>
    <cellStyle name="Финансовый 2 3 5 3 2" xfId="2900"/>
    <cellStyle name="Финансовый 2 3 5 3 3" xfId="4462"/>
    <cellStyle name="Финансовый 2 3 5 4" xfId="1856"/>
    <cellStyle name="Финансовый 2 3 5 5" xfId="3420"/>
    <cellStyle name="Финансовый 2 3 6" xfId="463"/>
    <cellStyle name="Финансовый 2 3 6 2" xfId="985"/>
    <cellStyle name="Финансовый 2 3 6 2 2" xfId="2547"/>
    <cellStyle name="Финансовый 2 3 6 2 3" xfId="4111"/>
    <cellStyle name="Финансовый 2 3 6 3" xfId="1506"/>
    <cellStyle name="Финансовый 2 3 6 3 2" xfId="3071"/>
    <cellStyle name="Финансовый 2 3 6 3 3" xfId="4633"/>
    <cellStyle name="Финансовый 2 3 6 4" xfId="2027"/>
    <cellStyle name="Финансовый 2 3 6 5" xfId="3591"/>
    <cellStyle name="Финансовый 2 3 7" xfId="643"/>
    <cellStyle name="Финансовый 2 3 7 2" xfId="2205"/>
    <cellStyle name="Финансовый 2 3 7 3" xfId="3769"/>
    <cellStyle name="Финансовый 2 3 8" xfId="1164"/>
    <cellStyle name="Финансовый 2 3 8 2" xfId="2729"/>
    <cellStyle name="Финансовый 2 3 8 3" xfId="4291"/>
    <cellStyle name="Финансовый 2 3 9" xfId="1685"/>
    <cellStyle name="Финансовый 2 4" xfId="258"/>
    <cellStyle name="Финансовый 2 4 2" xfId="259"/>
    <cellStyle name="Финансовый 2 4 2 2" xfId="431"/>
    <cellStyle name="Финансовый 2 4 2 2 2" xfId="953"/>
    <cellStyle name="Финансовый 2 4 2 2 2 2" xfId="2515"/>
    <cellStyle name="Финансовый 2 4 2 2 2 3" xfId="4079"/>
    <cellStyle name="Финансовый 2 4 2 2 3" xfId="1474"/>
    <cellStyle name="Финансовый 2 4 2 2 3 2" xfId="3039"/>
    <cellStyle name="Финансовый 2 4 2 2 3 3" xfId="4601"/>
    <cellStyle name="Финансовый 2 4 2 2 4" xfId="1995"/>
    <cellStyle name="Финансовый 2 4 2 2 5" xfId="3559"/>
    <cellStyle name="Финансовый 2 4 2 3" xfId="602"/>
    <cellStyle name="Финансовый 2 4 2 3 2" xfId="1124"/>
    <cellStyle name="Финансовый 2 4 2 3 2 2" xfId="2686"/>
    <cellStyle name="Финансовый 2 4 2 3 2 3" xfId="4250"/>
    <cellStyle name="Финансовый 2 4 2 3 3" xfId="1645"/>
    <cellStyle name="Финансовый 2 4 2 3 3 2" xfId="3210"/>
    <cellStyle name="Финансовый 2 4 2 3 3 3" xfId="4772"/>
    <cellStyle name="Финансовый 2 4 2 3 4" xfId="2166"/>
    <cellStyle name="Финансовый 2 4 2 3 5" xfId="3730"/>
    <cellStyle name="Финансовый 2 4 2 4" xfId="782"/>
    <cellStyle name="Финансовый 2 4 2 4 2" xfId="2344"/>
    <cellStyle name="Финансовый 2 4 2 4 3" xfId="3908"/>
    <cellStyle name="Финансовый 2 4 2 5" xfId="1303"/>
    <cellStyle name="Финансовый 2 4 2 5 2" xfId="2868"/>
    <cellStyle name="Финансовый 2 4 2 5 3" xfId="4430"/>
    <cellStyle name="Финансовый 2 4 2 6" xfId="1824"/>
    <cellStyle name="Финансовый 2 4 2 7" xfId="3388"/>
    <cellStyle name="Финансовый 2 4 3" xfId="260"/>
    <cellStyle name="Финансовый 2 4 3 2" xfId="432"/>
    <cellStyle name="Финансовый 2 4 3 2 2" xfId="954"/>
    <cellStyle name="Финансовый 2 4 3 2 2 2" xfId="2516"/>
    <cellStyle name="Финансовый 2 4 3 2 2 3" xfId="4080"/>
    <cellStyle name="Финансовый 2 4 3 2 3" xfId="1475"/>
    <cellStyle name="Финансовый 2 4 3 2 3 2" xfId="3040"/>
    <cellStyle name="Финансовый 2 4 3 2 3 3" xfId="4602"/>
    <cellStyle name="Финансовый 2 4 3 2 4" xfId="1996"/>
    <cellStyle name="Финансовый 2 4 3 2 5" xfId="3560"/>
    <cellStyle name="Финансовый 2 4 3 3" xfId="603"/>
    <cellStyle name="Финансовый 2 4 3 3 2" xfId="1125"/>
    <cellStyle name="Финансовый 2 4 3 3 2 2" xfId="2687"/>
    <cellStyle name="Финансовый 2 4 3 3 2 3" xfId="4251"/>
    <cellStyle name="Финансовый 2 4 3 3 3" xfId="1646"/>
    <cellStyle name="Финансовый 2 4 3 3 3 2" xfId="3211"/>
    <cellStyle name="Финансовый 2 4 3 3 3 3" xfId="4773"/>
    <cellStyle name="Финансовый 2 4 3 3 4" xfId="2167"/>
    <cellStyle name="Финансовый 2 4 3 3 5" xfId="3731"/>
    <cellStyle name="Финансовый 2 4 3 4" xfId="783"/>
    <cellStyle name="Финансовый 2 4 3 4 2" xfId="2345"/>
    <cellStyle name="Финансовый 2 4 3 4 3" xfId="3909"/>
    <cellStyle name="Финансовый 2 4 3 5" xfId="1304"/>
    <cellStyle name="Финансовый 2 4 3 5 2" xfId="2869"/>
    <cellStyle name="Финансовый 2 4 3 5 3" xfId="4431"/>
    <cellStyle name="Финансовый 2 4 3 6" xfId="1825"/>
    <cellStyle name="Финансовый 2 4 3 7" xfId="3389"/>
    <cellStyle name="Финансовый 2 4 4" xfId="430"/>
    <cellStyle name="Финансовый 2 4 4 2" xfId="952"/>
    <cellStyle name="Финансовый 2 4 4 2 2" xfId="2514"/>
    <cellStyle name="Финансовый 2 4 4 2 3" xfId="4078"/>
    <cellStyle name="Финансовый 2 4 4 3" xfId="1473"/>
    <cellStyle name="Финансовый 2 4 4 3 2" xfId="3038"/>
    <cellStyle name="Финансовый 2 4 4 3 3" xfId="4600"/>
    <cellStyle name="Финансовый 2 4 4 4" xfId="1994"/>
    <cellStyle name="Финансовый 2 4 4 5" xfId="3558"/>
    <cellStyle name="Финансовый 2 4 5" xfId="601"/>
    <cellStyle name="Финансовый 2 4 5 2" xfId="1123"/>
    <cellStyle name="Финансовый 2 4 5 2 2" xfId="2685"/>
    <cellStyle name="Финансовый 2 4 5 2 3" xfId="4249"/>
    <cellStyle name="Финансовый 2 4 5 3" xfId="1644"/>
    <cellStyle name="Финансовый 2 4 5 3 2" xfId="3209"/>
    <cellStyle name="Финансовый 2 4 5 3 3" xfId="4771"/>
    <cellStyle name="Финансовый 2 4 5 4" xfId="2165"/>
    <cellStyle name="Финансовый 2 4 5 5" xfId="3729"/>
    <cellStyle name="Финансовый 2 4 6" xfId="781"/>
    <cellStyle name="Финансовый 2 4 6 2" xfId="2343"/>
    <cellStyle name="Финансовый 2 4 6 3" xfId="3907"/>
    <cellStyle name="Финансовый 2 4 7" xfId="1302"/>
    <cellStyle name="Финансовый 2 4 7 2" xfId="2867"/>
    <cellStyle name="Финансовый 2 4 7 3" xfId="4429"/>
    <cellStyle name="Финансовый 2 4 8" xfId="1823"/>
    <cellStyle name="Финансовый 2 4 9" xfId="3387"/>
    <cellStyle name="Финансовый 2 5" xfId="261"/>
    <cellStyle name="Финансовый 2 5 2" xfId="433"/>
    <cellStyle name="Финансовый 2 5 2 2" xfId="955"/>
    <cellStyle name="Финансовый 2 5 2 2 2" xfId="2517"/>
    <cellStyle name="Финансовый 2 5 2 2 3" xfId="4081"/>
    <cellStyle name="Финансовый 2 5 2 3" xfId="1476"/>
    <cellStyle name="Финансовый 2 5 2 3 2" xfId="3041"/>
    <cellStyle name="Финансовый 2 5 2 3 3" xfId="4603"/>
    <cellStyle name="Финансовый 2 5 2 4" xfId="1997"/>
    <cellStyle name="Финансовый 2 5 2 5" xfId="3561"/>
    <cellStyle name="Финансовый 2 5 3" xfId="604"/>
    <cellStyle name="Финансовый 2 5 3 2" xfId="1126"/>
    <cellStyle name="Финансовый 2 5 3 2 2" xfId="2688"/>
    <cellStyle name="Финансовый 2 5 3 2 3" xfId="4252"/>
    <cellStyle name="Финансовый 2 5 3 3" xfId="1647"/>
    <cellStyle name="Финансовый 2 5 3 3 2" xfId="3212"/>
    <cellStyle name="Финансовый 2 5 3 3 3" xfId="4774"/>
    <cellStyle name="Финансовый 2 5 3 4" xfId="2168"/>
    <cellStyle name="Финансовый 2 5 3 5" xfId="3732"/>
    <cellStyle name="Финансовый 2 5 4" xfId="784"/>
    <cellStyle name="Финансовый 2 5 4 2" xfId="2346"/>
    <cellStyle name="Финансовый 2 5 4 3" xfId="3910"/>
    <cellStyle name="Финансовый 2 5 5" xfId="1305"/>
    <cellStyle name="Финансовый 2 5 5 2" xfId="2870"/>
    <cellStyle name="Финансовый 2 5 5 3" xfId="4432"/>
    <cellStyle name="Финансовый 2 5 6" xfId="1826"/>
    <cellStyle name="Финансовый 2 5 7" xfId="3390"/>
    <cellStyle name="Финансовый 2 6" xfId="262"/>
    <cellStyle name="Финансовый 2 6 2" xfId="434"/>
    <cellStyle name="Финансовый 2 6 2 2" xfId="956"/>
    <cellStyle name="Финансовый 2 6 2 2 2" xfId="2518"/>
    <cellStyle name="Финансовый 2 6 2 2 3" xfId="4082"/>
    <cellStyle name="Финансовый 2 6 2 3" xfId="1477"/>
    <cellStyle name="Финансовый 2 6 2 3 2" xfId="3042"/>
    <cellStyle name="Финансовый 2 6 2 3 3" xfId="4604"/>
    <cellStyle name="Финансовый 2 6 2 4" xfId="1998"/>
    <cellStyle name="Финансовый 2 6 2 5" xfId="3562"/>
    <cellStyle name="Финансовый 2 6 3" xfId="605"/>
    <cellStyle name="Финансовый 2 6 3 2" xfId="1127"/>
    <cellStyle name="Финансовый 2 6 3 2 2" xfId="2689"/>
    <cellStyle name="Финансовый 2 6 3 2 3" xfId="4253"/>
    <cellStyle name="Финансовый 2 6 3 3" xfId="1648"/>
    <cellStyle name="Финансовый 2 6 3 3 2" xfId="3213"/>
    <cellStyle name="Финансовый 2 6 3 3 3" xfId="4775"/>
    <cellStyle name="Финансовый 2 6 3 4" xfId="2169"/>
    <cellStyle name="Финансовый 2 6 3 5" xfId="3733"/>
    <cellStyle name="Финансовый 2 6 4" xfId="785"/>
    <cellStyle name="Финансовый 2 6 4 2" xfId="2347"/>
    <cellStyle name="Финансовый 2 6 4 3" xfId="3911"/>
    <cellStyle name="Финансовый 2 6 5" xfId="1306"/>
    <cellStyle name="Финансовый 2 6 5 2" xfId="2871"/>
    <cellStyle name="Финансовый 2 6 5 3" xfId="4433"/>
    <cellStyle name="Финансовый 2 6 6" xfId="1827"/>
    <cellStyle name="Финансовый 2 6 7" xfId="3391"/>
    <cellStyle name="Финансовый 2 7" xfId="263"/>
    <cellStyle name="Финансовый 2 7 2" xfId="435"/>
    <cellStyle name="Финансовый 2 7 2 2" xfId="957"/>
    <cellStyle name="Финансовый 2 7 2 2 2" xfId="2519"/>
    <cellStyle name="Финансовый 2 7 2 2 3" xfId="4083"/>
    <cellStyle name="Финансовый 2 7 2 3" xfId="1478"/>
    <cellStyle name="Финансовый 2 7 2 3 2" xfId="3043"/>
    <cellStyle name="Финансовый 2 7 2 3 3" xfId="4605"/>
    <cellStyle name="Финансовый 2 7 2 4" xfId="1999"/>
    <cellStyle name="Финансовый 2 7 2 5" xfId="3563"/>
    <cellStyle name="Финансовый 2 7 3" xfId="606"/>
    <cellStyle name="Финансовый 2 7 3 2" xfId="1128"/>
    <cellStyle name="Финансовый 2 7 3 2 2" xfId="2690"/>
    <cellStyle name="Финансовый 2 7 3 2 3" xfId="4254"/>
    <cellStyle name="Финансовый 2 7 3 3" xfId="1649"/>
    <cellStyle name="Финансовый 2 7 3 3 2" xfId="3214"/>
    <cellStyle name="Финансовый 2 7 3 3 3" xfId="4776"/>
    <cellStyle name="Финансовый 2 7 3 4" xfId="2170"/>
    <cellStyle name="Финансовый 2 7 3 5" xfId="3734"/>
    <cellStyle name="Финансовый 2 7 4" xfId="786"/>
    <cellStyle name="Финансовый 2 7 4 2" xfId="2348"/>
    <cellStyle name="Финансовый 2 7 4 3" xfId="3912"/>
    <cellStyle name="Финансовый 2 7 5" xfId="1307"/>
    <cellStyle name="Финансовый 2 7 5 2" xfId="2872"/>
    <cellStyle name="Финансовый 2 7 5 3" xfId="4434"/>
    <cellStyle name="Финансовый 2 7 6" xfId="1828"/>
    <cellStyle name="Финансовый 2 7 7" xfId="3392"/>
    <cellStyle name="Финансовый 2 8" xfId="109"/>
    <cellStyle name="Финансовый 2 8 2" xfId="633"/>
    <cellStyle name="Финансовый 2 8 2 2" xfId="2195"/>
    <cellStyle name="Финансовый 2 8 2 3" xfId="3759"/>
    <cellStyle name="Финансовый 2 8 3" xfId="1154"/>
    <cellStyle name="Финансовый 2 8 3 2" xfId="2719"/>
    <cellStyle name="Финансовый 2 8 3 3" xfId="4281"/>
    <cellStyle name="Финансовый 2 8 4" xfId="1675"/>
    <cellStyle name="Финансовый 2 8 5" xfId="3239"/>
    <cellStyle name="Финансовый 2 9" xfId="282"/>
    <cellStyle name="Финансовый 2 9 2" xfId="804"/>
    <cellStyle name="Финансовый 2 9 2 2" xfId="2366"/>
    <cellStyle name="Финансовый 2 9 2 3" xfId="3930"/>
    <cellStyle name="Финансовый 2 9 3" xfId="1325"/>
    <cellStyle name="Финансовый 2 9 3 2" xfId="2890"/>
    <cellStyle name="Финансовый 2 9 3 3" xfId="4452"/>
    <cellStyle name="Финансовый 2 9 4" xfId="1846"/>
    <cellStyle name="Финансовый 2 9 5" xfId="3410"/>
    <cellStyle name="Финансовый 3" xfId="52"/>
    <cellStyle name="Финансовый 3 10" xfId="454"/>
    <cellStyle name="Финансовый 3 10 2" xfId="976"/>
    <cellStyle name="Финансовый 3 10 2 2" xfId="2538"/>
    <cellStyle name="Финансовый 3 10 2 3" xfId="4102"/>
    <cellStyle name="Финансовый 3 10 3" xfId="1497"/>
    <cellStyle name="Финансовый 3 10 3 2" xfId="3062"/>
    <cellStyle name="Финансовый 3 10 3 3" xfId="4624"/>
    <cellStyle name="Финансовый 3 10 4" xfId="2018"/>
    <cellStyle name="Финансовый 3 10 5" xfId="3582"/>
    <cellStyle name="Финансовый 3 11" xfId="627"/>
    <cellStyle name="Финансовый 3 11 2" xfId="2189"/>
    <cellStyle name="Финансовый 3 11 3" xfId="3753"/>
    <cellStyle name="Финансовый 3 12" xfId="1148"/>
    <cellStyle name="Финансовый 3 12 2" xfId="2713"/>
    <cellStyle name="Финансовый 3 12 3" xfId="4275"/>
    <cellStyle name="Финансовый 3 13" xfId="1669"/>
    <cellStyle name="Финансовый 3 14" xfId="3233"/>
    <cellStyle name="Финансовый 3 2" xfId="128"/>
    <cellStyle name="Финансовый 3 2 10" xfId="3257"/>
    <cellStyle name="Финансовый 3 2 2" xfId="264"/>
    <cellStyle name="Финансовый 3 2 2 2" xfId="265"/>
    <cellStyle name="Финансовый 3 2 2 2 2" xfId="437"/>
    <cellStyle name="Финансовый 3 2 2 2 2 2" xfId="959"/>
    <cellStyle name="Финансовый 3 2 2 2 2 2 2" xfId="2521"/>
    <cellStyle name="Финансовый 3 2 2 2 2 2 3" xfId="4085"/>
    <cellStyle name="Финансовый 3 2 2 2 2 3" xfId="1480"/>
    <cellStyle name="Финансовый 3 2 2 2 2 3 2" xfId="3045"/>
    <cellStyle name="Финансовый 3 2 2 2 2 3 3" xfId="4607"/>
    <cellStyle name="Финансовый 3 2 2 2 2 4" xfId="2001"/>
    <cellStyle name="Финансовый 3 2 2 2 2 5" xfId="3565"/>
    <cellStyle name="Финансовый 3 2 2 2 3" xfId="608"/>
    <cellStyle name="Финансовый 3 2 2 2 3 2" xfId="1130"/>
    <cellStyle name="Финансовый 3 2 2 2 3 2 2" xfId="2692"/>
    <cellStyle name="Финансовый 3 2 2 2 3 2 3" xfId="4256"/>
    <cellStyle name="Финансовый 3 2 2 2 3 3" xfId="1651"/>
    <cellStyle name="Финансовый 3 2 2 2 3 3 2" xfId="3216"/>
    <cellStyle name="Финансовый 3 2 2 2 3 3 3" xfId="4778"/>
    <cellStyle name="Финансовый 3 2 2 2 3 4" xfId="2172"/>
    <cellStyle name="Финансовый 3 2 2 2 3 5" xfId="3736"/>
    <cellStyle name="Финансовый 3 2 2 2 4" xfId="788"/>
    <cellStyle name="Финансовый 3 2 2 2 4 2" xfId="2350"/>
    <cellStyle name="Финансовый 3 2 2 2 4 3" xfId="3914"/>
    <cellStyle name="Финансовый 3 2 2 2 5" xfId="1309"/>
    <cellStyle name="Финансовый 3 2 2 2 5 2" xfId="2874"/>
    <cellStyle name="Финансовый 3 2 2 2 5 3" xfId="4436"/>
    <cellStyle name="Финансовый 3 2 2 2 6" xfId="1830"/>
    <cellStyle name="Финансовый 3 2 2 2 7" xfId="3394"/>
    <cellStyle name="Финансовый 3 2 2 3" xfId="266"/>
    <cellStyle name="Финансовый 3 2 2 3 2" xfId="438"/>
    <cellStyle name="Финансовый 3 2 2 3 2 2" xfId="960"/>
    <cellStyle name="Финансовый 3 2 2 3 2 2 2" xfId="2522"/>
    <cellStyle name="Финансовый 3 2 2 3 2 2 3" xfId="4086"/>
    <cellStyle name="Финансовый 3 2 2 3 2 3" xfId="1481"/>
    <cellStyle name="Финансовый 3 2 2 3 2 3 2" xfId="3046"/>
    <cellStyle name="Финансовый 3 2 2 3 2 3 3" xfId="4608"/>
    <cellStyle name="Финансовый 3 2 2 3 2 4" xfId="2002"/>
    <cellStyle name="Финансовый 3 2 2 3 2 5" xfId="3566"/>
    <cellStyle name="Финансовый 3 2 2 3 3" xfId="609"/>
    <cellStyle name="Финансовый 3 2 2 3 3 2" xfId="1131"/>
    <cellStyle name="Финансовый 3 2 2 3 3 2 2" xfId="2693"/>
    <cellStyle name="Финансовый 3 2 2 3 3 2 3" xfId="4257"/>
    <cellStyle name="Финансовый 3 2 2 3 3 3" xfId="1652"/>
    <cellStyle name="Финансовый 3 2 2 3 3 3 2" xfId="3217"/>
    <cellStyle name="Финансовый 3 2 2 3 3 3 3" xfId="4779"/>
    <cellStyle name="Финансовый 3 2 2 3 3 4" xfId="2173"/>
    <cellStyle name="Финансовый 3 2 2 3 3 5" xfId="3737"/>
    <cellStyle name="Финансовый 3 2 2 3 4" xfId="789"/>
    <cellStyle name="Финансовый 3 2 2 3 4 2" xfId="2351"/>
    <cellStyle name="Финансовый 3 2 2 3 4 3" xfId="3915"/>
    <cellStyle name="Финансовый 3 2 2 3 5" xfId="1310"/>
    <cellStyle name="Финансовый 3 2 2 3 5 2" xfId="2875"/>
    <cellStyle name="Финансовый 3 2 2 3 5 3" xfId="4437"/>
    <cellStyle name="Финансовый 3 2 2 3 6" xfId="1831"/>
    <cellStyle name="Финансовый 3 2 2 3 7" xfId="3395"/>
    <cellStyle name="Финансовый 3 2 2 4" xfId="436"/>
    <cellStyle name="Финансовый 3 2 2 4 2" xfId="958"/>
    <cellStyle name="Финансовый 3 2 2 4 2 2" xfId="2520"/>
    <cellStyle name="Финансовый 3 2 2 4 2 3" xfId="4084"/>
    <cellStyle name="Финансовый 3 2 2 4 3" xfId="1479"/>
    <cellStyle name="Финансовый 3 2 2 4 3 2" xfId="3044"/>
    <cellStyle name="Финансовый 3 2 2 4 3 3" xfId="4606"/>
    <cellStyle name="Финансовый 3 2 2 4 4" xfId="2000"/>
    <cellStyle name="Финансовый 3 2 2 4 5" xfId="3564"/>
    <cellStyle name="Финансовый 3 2 2 5" xfId="607"/>
    <cellStyle name="Финансовый 3 2 2 5 2" xfId="1129"/>
    <cellStyle name="Финансовый 3 2 2 5 2 2" xfId="2691"/>
    <cellStyle name="Финансовый 3 2 2 5 2 3" xfId="4255"/>
    <cellStyle name="Финансовый 3 2 2 5 3" xfId="1650"/>
    <cellStyle name="Финансовый 3 2 2 5 3 2" xfId="3215"/>
    <cellStyle name="Финансовый 3 2 2 5 3 3" xfId="4777"/>
    <cellStyle name="Финансовый 3 2 2 5 4" xfId="2171"/>
    <cellStyle name="Финансовый 3 2 2 5 5" xfId="3735"/>
    <cellStyle name="Финансовый 3 2 2 6" xfId="787"/>
    <cellStyle name="Финансовый 3 2 2 6 2" xfId="2349"/>
    <cellStyle name="Финансовый 3 2 2 6 3" xfId="3913"/>
    <cellStyle name="Финансовый 3 2 2 7" xfId="1308"/>
    <cellStyle name="Финансовый 3 2 2 7 2" xfId="2873"/>
    <cellStyle name="Финансовый 3 2 2 7 3" xfId="4435"/>
    <cellStyle name="Финансовый 3 2 2 8" xfId="1829"/>
    <cellStyle name="Финансовый 3 2 2 9" xfId="3393"/>
    <cellStyle name="Финансовый 3 2 3" xfId="267"/>
    <cellStyle name="Финансовый 3 2 3 2" xfId="439"/>
    <cellStyle name="Финансовый 3 2 3 2 2" xfId="961"/>
    <cellStyle name="Финансовый 3 2 3 2 2 2" xfId="2523"/>
    <cellStyle name="Финансовый 3 2 3 2 2 3" xfId="4087"/>
    <cellStyle name="Финансовый 3 2 3 2 3" xfId="1482"/>
    <cellStyle name="Финансовый 3 2 3 2 3 2" xfId="3047"/>
    <cellStyle name="Финансовый 3 2 3 2 3 3" xfId="4609"/>
    <cellStyle name="Финансовый 3 2 3 2 4" xfId="2003"/>
    <cellStyle name="Финансовый 3 2 3 2 5" xfId="3567"/>
    <cellStyle name="Финансовый 3 2 3 3" xfId="610"/>
    <cellStyle name="Финансовый 3 2 3 3 2" xfId="1132"/>
    <cellStyle name="Финансовый 3 2 3 3 2 2" xfId="2694"/>
    <cellStyle name="Финансовый 3 2 3 3 2 3" xfId="4258"/>
    <cellStyle name="Финансовый 3 2 3 3 3" xfId="1653"/>
    <cellStyle name="Финансовый 3 2 3 3 3 2" xfId="3218"/>
    <cellStyle name="Финансовый 3 2 3 3 3 3" xfId="4780"/>
    <cellStyle name="Финансовый 3 2 3 3 4" xfId="2174"/>
    <cellStyle name="Финансовый 3 2 3 3 5" xfId="3738"/>
    <cellStyle name="Финансовый 3 2 3 4" xfId="790"/>
    <cellStyle name="Финансовый 3 2 3 4 2" xfId="2352"/>
    <cellStyle name="Финансовый 3 2 3 4 3" xfId="3916"/>
    <cellStyle name="Финансовый 3 2 3 5" xfId="1311"/>
    <cellStyle name="Финансовый 3 2 3 5 2" xfId="2876"/>
    <cellStyle name="Финансовый 3 2 3 5 3" xfId="4438"/>
    <cellStyle name="Финансовый 3 2 3 6" xfId="1832"/>
    <cellStyle name="Финансовый 3 2 3 7" xfId="3396"/>
    <cellStyle name="Финансовый 3 2 4" xfId="268"/>
    <cellStyle name="Финансовый 3 2 4 2" xfId="440"/>
    <cellStyle name="Финансовый 3 2 4 2 2" xfId="962"/>
    <cellStyle name="Финансовый 3 2 4 2 2 2" xfId="2524"/>
    <cellStyle name="Финансовый 3 2 4 2 2 3" xfId="4088"/>
    <cellStyle name="Финансовый 3 2 4 2 3" xfId="1483"/>
    <cellStyle name="Финансовый 3 2 4 2 3 2" xfId="3048"/>
    <cellStyle name="Финансовый 3 2 4 2 3 3" xfId="4610"/>
    <cellStyle name="Финансовый 3 2 4 2 4" xfId="2004"/>
    <cellStyle name="Финансовый 3 2 4 2 5" xfId="3568"/>
    <cellStyle name="Финансовый 3 2 4 3" xfId="611"/>
    <cellStyle name="Финансовый 3 2 4 3 2" xfId="1133"/>
    <cellStyle name="Финансовый 3 2 4 3 2 2" xfId="2695"/>
    <cellStyle name="Финансовый 3 2 4 3 2 3" xfId="4259"/>
    <cellStyle name="Финансовый 3 2 4 3 3" xfId="1654"/>
    <cellStyle name="Финансовый 3 2 4 3 3 2" xfId="3219"/>
    <cellStyle name="Финансовый 3 2 4 3 3 3" xfId="4781"/>
    <cellStyle name="Финансовый 3 2 4 3 4" xfId="2175"/>
    <cellStyle name="Финансовый 3 2 4 3 5" xfId="3739"/>
    <cellStyle name="Финансовый 3 2 4 4" xfId="791"/>
    <cellStyle name="Финансовый 3 2 4 4 2" xfId="2353"/>
    <cellStyle name="Финансовый 3 2 4 4 3" xfId="3917"/>
    <cellStyle name="Финансовый 3 2 4 5" xfId="1312"/>
    <cellStyle name="Финансовый 3 2 4 5 2" xfId="2877"/>
    <cellStyle name="Финансовый 3 2 4 5 3" xfId="4439"/>
    <cellStyle name="Финансовый 3 2 4 6" xfId="1833"/>
    <cellStyle name="Финансовый 3 2 4 7" xfId="3397"/>
    <cellStyle name="Финансовый 3 2 5" xfId="300"/>
    <cellStyle name="Финансовый 3 2 5 2" xfId="822"/>
    <cellStyle name="Финансовый 3 2 5 2 2" xfId="2384"/>
    <cellStyle name="Финансовый 3 2 5 2 3" xfId="3948"/>
    <cellStyle name="Финансовый 3 2 5 3" xfId="1343"/>
    <cellStyle name="Финансовый 3 2 5 3 2" xfId="2908"/>
    <cellStyle name="Финансовый 3 2 5 3 3" xfId="4470"/>
    <cellStyle name="Финансовый 3 2 5 4" xfId="1864"/>
    <cellStyle name="Финансовый 3 2 5 5" xfId="3428"/>
    <cellStyle name="Финансовый 3 2 6" xfId="471"/>
    <cellStyle name="Финансовый 3 2 6 2" xfId="993"/>
    <cellStyle name="Финансовый 3 2 6 2 2" xfId="2555"/>
    <cellStyle name="Финансовый 3 2 6 2 3" xfId="4119"/>
    <cellStyle name="Финансовый 3 2 6 3" xfId="1514"/>
    <cellStyle name="Финансовый 3 2 6 3 2" xfId="3079"/>
    <cellStyle name="Финансовый 3 2 6 3 3" xfId="4641"/>
    <cellStyle name="Финансовый 3 2 6 4" xfId="2035"/>
    <cellStyle name="Финансовый 3 2 6 5" xfId="3599"/>
    <cellStyle name="Финансовый 3 2 7" xfId="651"/>
    <cellStyle name="Финансовый 3 2 7 2" xfId="2213"/>
    <cellStyle name="Финансовый 3 2 7 3" xfId="3777"/>
    <cellStyle name="Финансовый 3 2 8" xfId="1172"/>
    <cellStyle name="Финансовый 3 2 8 2" xfId="2737"/>
    <cellStyle name="Финансовый 3 2 8 3" xfId="4299"/>
    <cellStyle name="Финансовый 3 2 9" xfId="1693"/>
    <cellStyle name="Финансовый 3 3" xfId="121"/>
    <cellStyle name="Финансовый 3 3 10" xfId="3250"/>
    <cellStyle name="Финансовый 3 3 2" xfId="269"/>
    <cellStyle name="Финансовый 3 3 2 2" xfId="270"/>
    <cellStyle name="Финансовый 3 3 2 2 2" xfId="442"/>
    <cellStyle name="Финансовый 3 3 2 2 2 2" xfId="964"/>
    <cellStyle name="Финансовый 3 3 2 2 2 2 2" xfId="2526"/>
    <cellStyle name="Финансовый 3 3 2 2 2 2 3" xfId="4090"/>
    <cellStyle name="Финансовый 3 3 2 2 2 3" xfId="1485"/>
    <cellStyle name="Финансовый 3 3 2 2 2 3 2" xfId="3050"/>
    <cellStyle name="Финансовый 3 3 2 2 2 3 3" xfId="4612"/>
    <cellStyle name="Финансовый 3 3 2 2 2 4" xfId="2006"/>
    <cellStyle name="Финансовый 3 3 2 2 2 5" xfId="3570"/>
    <cellStyle name="Финансовый 3 3 2 2 3" xfId="613"/>
    <cellStyle name="Финансовый 3 3 2 2 3 2" xfId="1135"/>
    <cellStyle name="Финансовый 3 3 2 2 3 2 2" xfId="2697"/>
    <cellStyle name="Финансовый 3 3 2 2 3 2 3" xfId="4261"/>
    <cellStyle name="Финансовый 3 3 2 2 3 3" xfId="1656"/>
    <cellStyle name="Финансовый 3 3 2 2 3 3 2" xfId="3221"/>
    <cellStyle name="Финансовый 3 3 2 2 3 3 3" xfId="4783"/>
    <cellStyle name="Финансовый 3 3 2 2 3 4" xfId="2177"/>
    <cellStyle name="Финансовый 3 3 2 2 3 5" xfId="3741"/>
    <cellStyle name="Финансовый 3 3 2 2 4" xfId="793"/>
    <cellStyle name="Финансовый 3 3 2 2 4 2" xfId="2355"/>
    <cellStyle name="Финансовый 3 3 2 2 4 3" xfId="3919"/>
    <cellStyle name="Финансовый 3 3 2 2 5" xfId="1314"/>
    <cellStyle name="Финансовый 3 3 2 2 5 2" xfId="2879"/>
    <cellStyle name="Финансовый 3 3 2 2 5 3" xfId="4441"/>
    <cellStyle name="Финансовый 3 3 2 2 6" xfId="1835"/>
    <cellStyle name="Финансовый 3 3 2 2 7" xfId="3399"/>
    <cellStyle name="Финансовый 3 3 2 3" xfId="271"/>
    <cellStyle name="Финансовый 3 3 2 3 2" xfId="443"/>
    <cellStyle name="Финансовый 3 3 2 3 2 2" xfId="965"/>
    <cellStyle name="Финансовый 3 3 2 3 2 2 2" xfId="2527"/>
    <cellStyle name="Финансовый 3 3 2 3 2 2 3" xfId="4091"/>
    <cellStyle name="Финансовый 3 3 2 3 2 3" xfId="1486"/>
    <cellStyle name="Финансовый 3 3 2 3 2 3 2" xfId="3051"/>
    <cellStyle name="Финансовый 3 3 2 3 2 3 3" xfId="4613"/>
    <cellStyle name="Финансовый 3 3 2 3 2 4" xfId="2007"/>
    <cellStyle name="Финансовый 3 3 2 3 2 5" xfId="3571"/>
    <cellStyle name="Финансовый 3 3 2 3 3" xfId="614"/>
    <cellStyle name="Финансовый 3 3 2 3 3 2" xfId="1136"/>
    <cellStyle name="Финансовый 3 3 2 3 3 2 2" xfId="2698"/>
    <cellStyle name="Финансовый 3 3 2 3 3 2 3" xfId="4262"/>
    <cellStyle name="Финансовый 3 3 2 3 3 3" xfId="1657"/>
    <cellStyle name="Финансовый 3 3 2 3 3 3 2" xfId="3222"/>
    <cellStyle name="Финансовый 3 3 2 3 3 3 3" xfId="4784"/>
    <cellStyle name="Финансовый 3 3 2 3 3 4" xfId="2178"/>
    <cellStyle name="Финансовый 3 3 2 3 3 5" xfId="3742"/>
    <cellStyle name="Финансовый 3 3 2 3 4" xfId="794"/>
    <cellStyle name="Финансовый 3 3 2 3 4 2" xfId="2356"/>
    <cellStyle name="Финансовый 3 3 2 3 4 3" xfId="3920"/>
    <cellStyle name="Финансовый 3 3 2 3 5" xfId="1315"/>
    <cellStyle name="Финансовый 3 3 2 3 5 2" xfId="2880"/>
    <cellStyle name="Финансовый 3 3 2 3 5 3" xfId="4442"/>
    <cellStyle name="Финансовый 3 3 2 3 6" xfId="1836"/>
    <cellStyle name="Финансовый 3 3 2 3 7" xfId="3400"/>
    <cellStyle name="Финансовый 3 3 2 4" xfId="441"/>
    <cellStyle name="Финансовый 3 3 2 4 2" xfId="963"/>
    <cellStyle name="Финансовый 3 3 2 4 2 2" xfId="2525"/>
    <cellStyle name="Финансовый 3 3 2 4 2 3" xfId="4089"/>
    <cellStyle name="Финансовый 3 3 2 4 3" xfId="1484"/>
    <cellStyle name="Финансовый 3 3 2 4 3 2" xfId="3049"/>
    <cellStyle name="Финансовый 3 3 2 4 3 3" xfId="4611"/>
    <cellStyle name="Финансовый 3 3 2 4 4" xfId="2005"/>
    <cellStyle name="Финансовый 3 3 2 4 5" xfId="3569"/>
    <cellStyle name="Финансовый 3 3 2 5" xfId="612"/>
    <cellStyle name="Финансовый 3 3 2 5 2" xfId="1134"/>
    <cellStyle name="Финансовый 3 3 2 5 2 2" xfId="2696"/>
    <cellStyle name="Финансовый 3 3 2 5 2 3" xfId="4260"/>
    <cellStyle name="Финансовый 3 3 2 5 3" xfId="1655"/>
    <cellStyle name="Финансовый 3 3 2 5 3 2" xfId="3220"/>
    <cellStyle name="Финансовый 3 3 2 5 3 3" xfId="4782"/>
    <cellStyle name="Финансовый 3 3 2 5 4" xfId="2176"/>
    <cellStyle name="Финансовый 3 3 2 5 5" xfId="3740"/>
    <cellStyle name="Финансовый 3 3 2 6" xfId="792"/>
    <cellStyle name="Финансовый 3 3 2 6 2" xfId="2354"/>
    <cellStyle name="Финансовый 3 3 2 6 3" xfId="3918"/>
    <cellStyle name="Финансовый 3 3 2 7" xfId="1313"/>
    <cellStyle name="Финансовый 3 3 2 7 2" xfId="2878"/>
    <cellStyle name="Финансовый 3 3 2 7 3" xfId="4440"/>
    <cellStyle name="Финансовый 3 3 2 8" xfId="1834"/>
    <cellStyle name="Финансовый 3 3 2 9" xfId="3398"/>
    <cellStyle name="Финансовый 3 3 3" xfId="272"/>
    <cellStyle name="Финансовый 3 3 3 2" xfId="444"/>
    <cellStyle name="Финансовый 3 3 3 2 2" xfId="966"/>
    <cellStyle name="Финансовый 3 3 3 2 2 2" xfId="2528"/>
    <cellStyle name="Финансовый 3 3 3 2 2 3" xfId="4092"/>
    <cellStyle name="Финансовый 3 3 3 2 3" xfId="1487"/>
    <cellStyle name="Финансовый 3 3 3 2 3 2" xfId="3052"/>
    <cellStyle name="Финансовый 3 3 3 2 3 3" xfId="4614"/>
    <cellStyle name="Финансовый 3 3 3 2 4" xfId="2008"/>
    <cellStyle name="Финансовый 3 3 3 2 5" xfId="3572"/>
    <cellStyle name="Финансовый 3 3 3 3" xfId="615"/>
    <cellStyle name="Финансовый 3 3 3 3 2" xfId="1137"/>
    <cellStyle name="Финансовый 3 3 3 3 2 2" xfId="2699"/>
    <cellStyle name="Финансовый 3 3 3 3 2 3" xfId="4263"/>
    <cellStyle name="Финансовый 3 3 3 3 3" xfId="1658"/>
    <cellStyle name="Финансовый 3 3 3 3 3 2" xfId="3223"/>
    <cellStyle name="Финансовый 3 3 3 3 3 3" xfId="4785"/>
    <cellStyle name="Финансовый 3 3 3 3 4" xfId="2179"/>
    <cellStyle name="Финансовый 3 3 3 3 5" xfId="3743"/>
    <cellStyle name="Финансовый 3 3 3 4" xfId="795"/>
    <cellStyle name="Финансовый 3 3 3 4 2" xfId="2357"/>
    <cellStyle name="Финансовый 3 3 3 4 3" xfId="3921"/>
    <cellStyle name="Финансовый 3 3 3 5" xfId="1316"/>
    <cellStyle name="Финансовый 3 3 3 5 2" xfId="2881"/>
    <cellStyle name="Финансовый 3 3 3 5 3" xfId="4443"/>
    <cellStyle name="Финансовый 3 3 3 6" xfId="1837"/>
    <cellStyle name="Финансовый 3 3 3 7" xfId="3401"/>
    <cellStyle name="Финансовый 3 3 4" xfId="273"/>
    <cellStyle name="Финансовый 3 3 4 2" xfId="445"/>
    <cellStyle name="Финансовый 3 3 4 2 2" xfId="967"/>
    <cellStyle name="Финансовый 3 3 4 2 2 2" xfId="2529"/>
    <cellStyle name="Финансовый 3 3 4 2 2 3" xfId="4093"/>
    <cellStyle name="Финансовый 3 3 4 2 3" xfId="1488"/>
    <cellStyle name="Финансовый 3 3 4 2 3 2" xfId="3053"/>
    <cellStyle name="Финансовый 3 3 4 2 3 3" xfId="4615"/>
    <cellStyle name="Финансовый 3 3 4 2 4" xfId="2009"/>
    <cellStyle name="Финансовый 3 3 4 2 5" xfId="3573"/>
    <cellStyle name="Финансовый 3 3 4 3" xfId="616"/>
    <cellStyle name="Финансовый 3 3 4 3 2" xfId="1138"/>
    <cellStyle name="Финансовый 3 3 4 3 2 2" xfId="2700"/>
    <cellStyle name="Финансовый 3 3 4 3 2 3" xfId="4264"/>
    <cellStyle name="Финансовый 3 3 4 3 3" xfId="1659"/>
    <cellStyle name="Финансовый 3 3 4 3 3 2" xfId="3224"/>
    <cellStyle name="Финансовый 3 3 4 3 3 3" xfId="4786"/>
    <cellStyle name="Финансовый 3 3 4 3 4" xfId="2180"/>
    <cellStyle name="Финансовый 3 3 4 3 5" xfId="3744"/>
    <cellStyle name="Финансовый 3 3 4 4" xfId="796"/>
    <cellStyle name="Финансовый 3 3 4 4 2" xfId="2358"/>
    <cellStyle name="Финансовый 3 3 4 4 3" xfId="3922"/>
    <cellStyle name="Финансовый 3 3 4 5" xfId="1317"/>
    <cellStyle name="Финансовый 3 3 4 5 2" xfId="2882"/>
    <cellStyle name="Финансовый 3 3 4 5 3" xfId="4444"/>
    <cellStyle name="Финансовый 3 3 4 6" xfId="1838"/>
    <cellStyle name="Финансовый 3 3 4 7" xfId="3402"/>
    <cellStyle name="Финансовый 3 3 5" xfId="293"/>
    <cellStyle name="Финансовый 3 3 5 2" xfId="815"/>
    <cellStyle name="Финансовый 3 3 5 2 2" xfId="2377"/>
    <cellStyle name="Финансовый 3 3 5 2 3" xfId="3941"/>
    <cellStyle name="Финансовый 3 3 5 3" xfId="1336"/>
    <cellStyle name="Финансовый 3 3 5 3 2" xfId="2901"/>
    <cellStyle name="Финансовый 3 3 5 3 3" xfId="4463"/>
    <cellStyle name="Финансовый 3 3 5 4" xfId="1857"/>
    <cellStyle name="Финансовый 3 3 5 5" xfId="3421"/>
    <cellStyle name="Финансовый 3 3 6" xfId="464"/>
    <cellStyle name="Финансовый 3 3 6 2" xfId="986"/>
    <cellStyle name="Финансовый 3 3 6 2 2" xfId="2548"/>
    <cellStyle name="Финансовый 3 3 6 2 3" xfId="4112"/>
    <cellStyle name="Финансовый 3 3 6 3" xfId="1507"/>
    <cellStyle name="Финансовый 3 3 6 3 2" xfId="3072"/>
    <cellStyle name="Финансовый 3 3 6 3 3" xfId="4634"/>
    <cellStyle name="Финансовый 3 3 6 4" xfId="2028"/>
    <cellStyle name="Финансовый 3 3 6 5" xfId="3592"/>
    <cellStyle name="Финансовый 3 3 7" xfId="644"/>
    <cellStyle name="Финансовый 3 3 7 2" xfId="2206"/>
    <cellStyle name="Финансовый 3 3 7 3" xfId="3770"/>
    <cellStyle name="Финансовый 3 3 8" xfId="1165"/>
    <cellStyle name="Финансовый 3 3 8 2" xfId="2730"/>
    <cellStyle name="Финансовый 3 3 8 3" xfId="4292"/>
    <cellStyle name="Финансовый 3 3 9" xfId="1686"/>
    <cellStyle name="Финансовый 3 4" xfId="274"/>
    <cellStyle name="Финансовый 3 4 2" xfId="275"/>
    <cellStyle name="Финансовый 3 4 2 2" xfId="447"/>
    <cellStyle name="Финансовый 3 4 2 2 2" xfId="969"/>
    <cellStyle name="Финансовый 3 4 2 2 2 2" xfId="2531"/>
    <cellStyle name="Финансовый 3 4 2 2 2 3" xfId="4095"/>
    <cellStyle name="Финансовый 3 4 2 2 3" xfId="1490"/>
    <cellStyle name="Финансовый 3 4 2 2 3 2" xfId="3055"/>
    <cellStyle name="Финансовый 3 4 2 2 3 3" xfId="4617"/>
    <cellStyle name="Финансовый 3 4 2 2 4" xfId="2011"/>
    <cellStyle name="Финансовый 3 4 2 2 5" xfId="3575"/>
    <cellStyle name="Финансовый 3 4 2 3" xfId="618"/>
    <cellStyle name="Финансовый 3 4 2 3 2" xfId="1140"/>
    <cellStyle name="Финансовый 3 4 2 3 2 2" xfId="2702"/>
    <cellStyle name="Финансовый 3 4 2 3 2 3" xfId="4266"/>
    <cellStyle name="Финансовый 3 4 2 3 3" xfId="1661"/>
    <cellStyle name="Финансовый 3 4 2 3 3 2" xfId="3226"/>
    <cellStyle name="Финансовый 3 4 2 3 3 3" xfId="4788"/>
    <cellStyle name="Финансовый 3 4 2 3 4" xfId="2182"/>
    <cellStyle name="Финансовый 3 4 2 3 5" xfId="3746"/>
    <cellStyle name="Финансовый 3 4 2 4" xfId="798"/>
    <cellStyle name="Финансовый 3 4 2 4 2" xfId="2360"/>
    <cellStyle name="Финансовый 3 4 2 4 3" xfId="3924"/>
    <cellStyle name="Финансовый 3 4 2 5" xfId="1319"/>
    <cellStyle name="Финансовый 3 4 2 5 2" xfId="2884"/>
    <cellStyle name="Финансовый 3 4 2 5 3" xfId="4446"/>
    <cellStyle name="Финансовый 3 4 2 6" xfId="1840"/>
    <cellStyle name="Финансовый 3 4 2 7" xfId="3404"/>
    <cellStyle name="Финансовый 3 4 3" xfId="276"/>
    <cellStyle name="Финансовый 3 4 3 2" xfId="448"/>
    <cellStyle name="Финансовый 3 4 3 2 2" xfId="970"/>
    <cellStyle name="Финансовый 3 4 3 2 2 2" xfId="2532"/>
    <cellStyle name="Финансовый 3 4 3 2 2 3" xfId="4096"/>
    <cellStyle name="Финансовый 3 4 3 2 3" xfId="1491"/>
    <cellStyle name="Финансовый 3 4 3 2 3 2" xfId="3056"/>
    <cellStyle name="Финансовый 3 4 3 2 3 3" xfId="4618"/>
    <cellStyle name="Финансовый 3 4 3 2 4" xfId="2012"/>
    <cellStyle name="Финансовый 3 4 3 2 5" xfId="3576"/>
    <cellStyle name="Финансовый 3 4 3 3" xfId="619"/>
    <cellStyle name="Финансовый 3 4 3 3 2" xfId="1141"/>
    <cellStyle name="Финансовый 3 4 3 3 2 2" xfId="2703"/>
    <cellStyle name="Финансовый 3 4 3 3 2 3" xfId="4267"/>
    <cellStyle name="Финансовый 3 4 3 3 3" xfId="1662"/>
    <cellStyle name="Финансовый 3 4 3 3 3 2" xfId="3227"/>
    <cellStyle name="Финансовый 3 4 3 3 3 3" xfId="4789"/>
    <cellStyle name="Финансовый 3 4 3 3 4" xfId="2183"/>
    <cellStyle name="Финансовый 3 4 3 3 5" xfId="3747"/>
    <cellStyle name="Финансовый 3 4 3 4" xfId="799"/>
    <cellStyle name="Финансовый 3 4 3 4 2" xfId="2361"/>
    <cellStyle name="Финансовый 3 4 3 4 3" xfId="3925"/>
    <cellStyle name="Финансовый 3 4 3 5" xfId="1320"/>
    <cellStyle name="Финансовый 3 4 3 5 2" xfId="2885"/>
    <cellStyle name="Финансовый 3 4 3 5 3" xfId="4447"/>
    <cellStyle name="Финансовый 3 4 3 6" xfId="1841"/>
    <cellStyle name="Финансовый 3 4 3 7" xfId="3405"/>
    <cellStyle name="Финансовый 3 4 4" xfId="446"/>
    <cellStyle name="Финансовый 3 4 4 2" xfId="968"/>
    <cellStyle name="Финансовый 3 4 4 2 2" xfId="2530"/>
    <cellStyle name="Финансовый 3 4 4 2 3" xfId="4094"/>
    <cellStyle name="Финансовый 3 4 4 3" xfId="1489"/>
    <cellStyle name="Финансовый 3 4 4 3 2" xfId="3054"/>
    <cellStyle name="Финансовый 3 4 4 3 3" xfId="4616"/>
    <cellStyle name="Финансовый 3 4 4 4" xfId="2010"/>
    <cellStyle name="Финансовый 3 4 4 5" xfId="3574"/>
    <cellStyle name="Финансовый 3 4 5" xfId="617"/>
    <cellStyle name="Финансовый 3 4 5 2" xfId="1139"/>
    <cellStyle name="Финансовый 3 4 5 2 2" xfId="2701"/>
    <cellStyle name="Финансовый 3 4 5 2 3" xfId="4265"/>
    <cellStyle name="Финансовый 3 4 5 3" xfId="1660"/>
    <cellStyle name="Финансовый 3 4 5 3 2" xfId="3225"/>
    <cellStyle name="Финансовый 3 4 5 3 3" xfId="4787"/>
    <cellStyle name="Финансовый 3 4 5 4" xfId="2181"/>
    <cellStyle name="Финансовый 3 4 5 5" xfId="3745"/>
    <cellStyle name="Финансовый 3 4 6" xfId="797"/>
    <cellStyle name="Финансовый 3 4 6 2" xfId="2359"/>
    <cellStyle name="Финансовый 3 4 6 3" xfId="3923"/>
    <cellStyle name="Финансовый 3 4 7" xfId="1318"/>
    <cellStyle name="Финансовый 3 4 7 2" xfId="2883"/>
    <cellStyle name="Финансовый 3 4 7 3" xfId="4445"/>
    <cellStyle name="Финансовый 3 4 8" xfId="1839"/>
    <cellStyle name="Финансовый 3 4 9" xfId="3403"/>
    <cellStyle name="Финансовый 3 5" xfId="277"/>
    <cellStyle name="Финансовый 3 5 2" xfId="449"/>
    <cellStyle name="Финансовый 3 5 2 2" xfId="971"/>
    <cellStyle name="Финансовый 3 5 2 2 2" xfId="2533"/>
    <cellStyle name="Финансовый 3 5 2 2 3" xfId="4097"/>
    <cellStyle name="Финансовый 3 5 2 3" xfId="1492"/>
    <cellStyle name="Финансовый 3 5 2 3 2" xfId="3057"/>
    <cellStyle name="Финансовый 3 5 2 3 3" xfId="4619"/>
    <cellStyle name="Финансовый 3 5 2 4" xfId="2013"/>
    <cellStyle name="Финансовый 3 5 2 5" xfId="3577"/>
    <cellStyle name="Финансовый 3 5 3" xfId="620"/>
    <cellStyle name="Финансовый 3 5 3 2" xfId="1142"/>
    <cellStyle name="Финансовый 3 5 3 2 2" xfId="2704"/>
    <cellStyle name="Финансовый 3 5 3 2 3" xfId="4268"/>
    <cellStyle name="Финансовый 3 5 3 3" xfId="1663"/>
    <cellStyle name="Финансовый 3 5 3 3 2" xfId="3228"/>
    <cellStyle name="Финансовый 3 5 3 3 3" xfId="4790"/>
    <cellStyle name="Финансовый 3 5 3 4" xfId="2184"/>
    <cellStyle name="Финансовый 3 5 3 5" xfId="3748"/>
    <cellStyle name="Финансовый 3 5 4" xfId="800"/>
    <cellStyle name="Финансовый 3 5 4 2" xfId="2362"/>
    <cellStyle name="Финансовый 3 5 4 3" xfId="3926"/>
    <cellStyle name="Финансовый 3 5 5" xfId="1321"/>
    <cellStyle name="Финансовый 3 5 5 2" xfId="2886"/>
    <cellStyle name="Финансовый 3 5 5 3" xfId="4448"/>
    <cellStyle name="Финансовый 3 5 6" xfId="1842"/>
    <cellStyle name="Финансовый 3 5 7" xfId="3406"/>
    <cellStyle name="Финансовый 3 6" xfId="278"/>
    <cellStyle name="Финансовый 3 6 2" xfId="450"/>
    <cellStyle name="Финансовый 3 6 2 2" xfId="972"/>
    <cellStyle name="Финансовый 3 6 2 2 2" xfId="2534"/>
    <cellStyle name="Финансовый 3 6 2 2 3" xfId="4098"/>
    <cellStyle name="Финансовый 3 6 2 3" xfId="1493"/>
    <cellStyle name="Финансовый 3 6 2 3 2" xfId="3058"/>
    <cellStyle name="Финансовый 3 6 2 3 3" xfId="4620"/>
    <cellStyle name="Финансовый 3 6 2 4" xfId="2014"/>
    <cellStyle name="Финансовый 3 6 2 5" xfId="3578"/>
    <cellStyle name="Финансовый 3 6 3" xfId="621"/>
    <cellStyle name="Финансовый 3 6 3 2" xfId="1143"/>
    <cellStyle name="Финансовый 3 6 3 2 2" xfId="2705"/>
    <cellStyle name="Финансовый 3 6 3 2 3" xfId="4269"/>
    <cellStyle name="Финансовый 3 6 3 3" xfId="1664"/>
    <cellStyle name="Финансовый 3 6 3 3 2" xfId="3229"/>
    <cellStyle name="Финансовый 3 6 3 3 3" xfId="4791"/>
    <cellStyle name="Финансовый 3 6 3 4" xfId="2185"/>
    <cellStyle name="Финансовый 3 6 3 5" xfId="3749"/>
    <cellStyle name="Финансовый 3 6 4" xfId="801"/>
    <cellStyle name="Финансовый 3 6 4 2" xfId="2363"/>
    <cellStyle name="Финансовый 3 6 4 3" xfId="3927"/>
    <cellStyle name="Финансовый 3 6 5" xfId="1322"/>
    <cellStyle name="Финансовый 3 6 5 2" xfId="2887"/>
    <cellStyle name="Финансовый 3 6 5 3" xfId="4449"/>
    <cellStyle name="Финансовый 3 6 6" xfId="1843"/>
    <cellStyle name="Финансовый 3 6 7" xfId="3407"/>
    <cellStyle name="Финансовый 3 7" xfId="279"/>
    <cellStyle name="Финансовый 3 7 2" xfId="451"/>
    <cellStyle name="Финансовый 3 7 2 2" xfId="973"/>
    <cellStyle name="Финансовый 3 7 2 2 2" xfId="2535"/>
    <cellStyle name="Финансовый 3 7 2 2 3" xfId="4099"/>
    <cellStyle name="Финансовый 3 7 2 3" xfId="1494"/>
    <cellStyle name="Финансовый 3 7 2 3 2" xfId="3059"/>
    <cellStyle name="Финансовый 3 7 2 3 3" xfId="4621"/>
    <cellStyle name="Финансовый 3 7 2 4" xfId="2015"/>
    <cellStyle name="Финансовый 3 7 2 5" xfId="3579"/>
    <cellStyle name="Финансовый 3 7 3" xfId="622"/>
    <cellStyle name="Финансовый 3 7 3 2" xfId="1144"/>
    <cellStyle name="Финансовый 3 7 3 2 2" xfId="2706"/>
    <cellStyle name="Финансовый 3 7 3 2 3" xfId="4270"/>
    <cellStyle name="Финансовый 3 7 3 3" xfId="1665"/>
    <cellStyle name="Финансовый 3 7 3 3 2" xfId="3230"/>
    <cellStyle name="Финансовый 3 7 3 3 3" xfId="4792"/>
    <cellStyle name="Финансовый 3 7 3 4" xfId="2186"/>
    <cellStyle name="Финансовый 3 7 3 5" xfId="3750"/>
    <cellStyle name="Финансовый 3 7 4" xfId="802"/>
    <cellStyle name="Финансовый 3 7 4 2" xfId="2364"/>
    <cellStyle name="Финансовый 3 7 4 3" xfId="3928"/>
    <cellStyle name="Финансовый 3 7 5" xfId="1323"/>
    <cellStyle name="Финансовый 3 7 5 2" xfId="2888"/>
    <cellStyle name="Финансовый 3 7 5 3" xfId="4450"/>
    <cellStyle name="Финансовый 3 7 6" xfId="1844"/>
    <cellStyle name="Финансовый 3 7 7" xfId="3408"/>
    <cellStyle name="Финансовый 3 8" xfId="110"/>
    <cellStyle name="Финансовый 3 8 2" xfId="634"/>
    <cellStyle name="Финансовый 3 8 2 2" xfId="2196"/>
    <cellStyle name="Финансовый 3 8 2 3" xfId="3760"/>
    <cellStyle name="Финансовый 3 8 3" xfId="1155"/>
    <cellStyle name="Финансовый 3 8 3 2" xfId="2720"/>
    <cellStyle name="Финансовый 3 8 3 3" xfId="4282"/>
    <cellStyle name="Финансовый 3 8 4" xfId="1676"/>
    <cellStyle name="Финансовый 3 8 5" xfId="3240"/>
    <cellStyle name="Финансовый 3 9" xfId="283"/>
    <cellStyle name="Финансовый 3 9 2" xfId="805"/>
    <cellStyle name="Финансовый 3 9 2 2" xfId="2367"/>
    <cellStyle name="Финансовый 3 9 2 3" xfId="3931"/>
    <cellStyle name="Финансовый 3 9 3" xfId="1326"/>
    <cellStyle name="Финансовый 3 9 3 2" xfId="2891"/>
    <cellStyle name="Финансовый 3 9 3 3" xfId="4453"/>
    <cellStyle name="Финансовый 3 9 4" xfId="1847"/>
    <cellStyle name="Финансовый 3 9 5" xfId="3411"/>
    <cellStyle name="Финансовый 4" xfId="114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FF"/>
      <color rgb="FFFFFFCC"/>
      <color rgb="FFFFCCFF"/>
      <color rgb="FFFF6600"/>
      <color rgb="FF66FF66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8" name="TextBox 7"/>
        <xdr:cNvSpPr txBox="1"/>
      </xdr:nvSpPr>
      <xdr:spPr>
        <a:xfrm>
          <a:off x="6553200" y="62462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9" name="TextBox 8"/>
        <xdr:cNvSpPr txBox="1"/>
      </xdr:nvSpPr>
      <xdr:spPr>
        <a:xfrm>
          <a:off x="6553200" y="62462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10" name="TextBox 9"/>
        <xdr:cNvSpPr txBox="1"/>
      </xdr:nvSpPr>
      <xdr:spPr>
        <a:xfrm>
          <a:off x="6553200" y="62462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11" name="TextBox 10"/>
        <xdr:cNvSpPr txBox="1"/>
      </xdr:nvSpPr>
      <xdr:spPr>
        <a:xfrm>
          <a:off x="6553200" y="62462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16</xdr:col>
      <xdr:colOff>180975</xdr:colOff>
      <xdr:row>16</xdr:row>
      <xdr:rowOff>1512358</xdr:rowOff>
    </xdr:from>
    <xdr:ext cx="184731" cy="264560"/>
    <xdr:sp macro="" textlink="">
      <xdr:nvSpPr>
        <xdr:cNvPr id="12" name="TextBox 11"/>
        <xdr:cNvSpPr txBox="1"/>
      </xdr:nvSpPr>
      <xdr:spPr>
        <a:xfrm>
          <a:off x="10239375" y="62462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16</xdr:col>
      <xdr:colOff>180975</xdr:colOff>
      <xdr:row>16</xdr:row>
      <xdr:rowOff>1512358</xdr:rowOff>
    </xdr:from>
    <xdr:ext cx="184731" cy="264560"/>
    <xdr:sp macro="" textlink="">
      <xdr:nvSpPr>
        <xdr:cNvPr id="13" name="TextBox 12"/>
        <xdr:cNvSpPr txBox="1"/>
      </xdr:nvSpPr>
      <xdr:spPr>
        <a:xfrm>
          <a:off x="10239375" y="62462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1"/>
  <sheetViews>
    <sheetView tabSelected="1" view="pageBreakPreview" zoomScale="60" zoomScaleNormal="100" workbookViewId="0">
      <selection activeCell="AC98" sqref="AC98"/>
    </sheetView>
  </sheetViews>
  <sheetFormatPr defaultColWidth="9" defaultRowHeight="15.75" x14ac:dyDescent="0.25"/>
  <cols>
    <col min="1" max="1" width="8.75" style="144" customWidth="1"/>
    <col min="2" max="2" width="49.125" style="144" customWidth="1"/>
    <col min="3" max="3" width="13" style="144" customWidth="1"/>
    <col min="4" max="4" width="13.625" style="144" customWidth="1"/>
    <col min="5" max="5" width="14.625" style="144" customWidth="1"/>
    <col min="6" max="6" width="11.875" style="144" customWidth="1"/>
    <col min="7" max="7" width="13.625" style="144" customWidth="1"/>
    <col min="8" max="8" width="8.75" style="144" customWidth="1"/>
    <col min="9" max="9" width="6.25" style="144" customWidth="1"/>
    <col min="10" max="10" width="7.375" style="144" customWidth="1"/>
    <col min="11" max="11" width="9.25" style="144" customWidth="1"/>
    <col min="12" max="12" width="9.375" style="144" customWidth="1"/>
    <col min="13" max="13" width="10" style="144" customWidth="1"/>
    <col min="14" max="14" width="6.625" style="144" customWidth="1"/>
    <col min="15" max="15" width="6.5" style="144" customWidth="1"/>
    <col min="16" max="16" width="9.375" style="144" customWidth="1"/>
    <col min="17" max="17" width="6.75" style="144" customWidth="1"/>
    <col min="18" max="18" width="13.375" style="144" customWidth="1"/>
    <col min="19" max="19" width="8.125" style="144" customWidth="1"/>
    <col min="20" max="20" width="8" style="144" customWidth="1"/>
    <col min="21" max="21" width="6.5" style="144" customWidth="1"/>
    <col min="22" max="22" width="5.5" style="144" customWidth="1"/>
    <col min="23" max="23" width="7.125" style="144" customWidth="1"/>
    <col min="24" max="24" width="5.75" style="144" customWidth="1"/>
    <col min="25" max="25" width="8.25" style="144" customWidth="1"/>
    <col min="26" max="26" width="9.25" style="144" customWidth="1"/>
    <col min="27" max="27" width="6.625" style="144" customWidth="1"/>
    <col min="28" max="28" width="5.875" style="144" customWidth="1"/>
    <col min="29" max="29" width="60.875" style="194" customWidth="1"/>
    <col min="30" max="43" width="9" style="144"/>
    <col min="44" max="64" width="9" style="143"/>
    <col min="65" max="65" width="17.375" style="143" customWidth="1"/>
    <col min="66" max="16384" width="9" style="143"/>
  </cols>
  <sheetData>
    <row r="1" spans="1:43" ht="31.5" customHeight="1" x14ac:dyDescent="0.25">
      <c r="G1" s="97"/>
      <c r="AC1" s="224" t="s">
        <v>52</v>
      </c>
    </row>
    <row r="2" spans="1:43" ht="24.75" customHeight="1" x14ac:dyDescent="0.25">
      <c r="G2" s="97"/>
      <c r="AC2" s="225" t="s">
        <v>0</v>
      </c>
    </row>
    <row r="3" spans="1:43" ht="26.25" customHeight="1" x14ac:dyDescent="0.25">
      <c r="G3" s="97"/>
      <c r="AC3" s="225" t="s">
        <v>754</v>
      </c>
    </row>
    <row r="4" spans="1:43" s="145" customFormat="1" ht="27" customHeight="1" x14ac:dyDescent="0.3">
      <c r="A4" s="289" t="s">
        <v>149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</row>
    <row r="5" spans="1:43" s="145" customFormat="1" ht="21" customHeight="1" x14ac:dyDescent="0.3">
      <c r="A5" s="303" t="s">
        <v>909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147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</row>
    <row r="6" spans="1:43" s="145" customFormat="1" ht="16.5" customHeight="1" x14ac:dyDescent="0.3">
      <c r="A6" s="234"/>
      <c r="B6" s="234"/>
      <c r="C6" s="234"/>
      <c r="D6" s="234"/>
      <c r="E6" s="234"/>
      <c r="F6" s="234"/>
      <c r="G6" s="98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2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</row>
    <row r="7" spans="1:43" s="145" customFormat="1" ht="23.25" customHeight="1" x14ac:dyDescent="0.3">
      <c r="A7" s="303" t="s">
        <v>903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303"/>
      <c r="AC7" s="303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</row>
    <row r="8" spans="1:43" ht="17.25" customHeight="1" x14ac:dyDescent="0.25">
      <c r="A8" s="293" t="s">
        <v>65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</row>
    <row r="9" spans="1:43" ht="22.5" customHeight="1" x14ac:dyDescent="0.25">
      <c r="A9" s="237"/>
      <c r="B9" s="237"/>
      <c r="C9" s="237"/>
      <c r="D9" s="237"/>
      <c r="E9" s="237"/>
      <c r="F9" s="237"/>
      <c r="G9" s="99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27"/>
    </row>
    <row r="10" spans="1:43" ht="18" customHeight="1" x14ac:dyDescent="0.3">
      <c r="A10" s="304" t="s">
        <v>910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4"/>
      <c r="AA10" s="304"/>
      <c r="AB10" s="304"/>
      <c r="AC10" s="304"/>
    </row>
    <row r="11" spans="1:43" ht="21.75" customHeight="1" x14ac:dyDescent="0.25">
      <c r="G11" s="97"/>
    </row>
    <row r="12" spans="1:43" ht="28.5" customHeight="1" x14ac:dyDescent="0.25">
      <c r="A12" s="300" t="s">
        <v>973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</row>
    <row r="13" spans="1:43" ht="27" customHeight="1" x14ac:dyDescent="0.25">
      <c r="A13" s="293" t="s">
        <v>755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</row>
    <row r="14" spans="1:43" ht="19.5" customHeight="1" x14ac:dyDescent="0.25">
      <c r="G14" s="97"/>
    </row>
    <row r="15" spans="1:43" ht="27" customHeight="1" x14ac:dyDescent="0.25">
      <c r="A15" s="290" t="s">
        <v>61</v>
      </c>
      <c r="B15" s="286" t="s">
        <v>19</v>
      </c>
      <c r="C15" s="286" t="s">
        <v>5</v>
      </c>
      <c r="D15" s="286" t="s">
        <v>840</v>
      </c>
      <c r="E15" s="286" t="s">
        <v>757</v>
      </c>
      <c r="F15" s="286" t="s">
        <v>911</v>
      </c>
      <c r="G15" s="295" t="s">
        <v>912</v>
      </c>
      <c r="H15" s="294" t="s">
        <v>970</v>
      </c>
      <c r="I15" s="286"/>
      <c r="J15" s="286"/>
      <c r="K15" s="286"/>
      <c r="L15" s="286"/>
      <c r="M15" s="286"/>
      <c r="N15" s="286"/>
      <c r="O15" s="286"/>
      <c r="P15" s="286"/>
      <c r="Q15" s="286"/>
      <c r="R15" s="286" t="s">
        <v>979</v>
      </c>
      <c r="S15" s="286" t="s">
        <v>971</v>
      </c>
      <c r="T15" s="302"/>
      <c r="U15" s="302"/>
      <c r="V15" s="302"/>
      <c r="W15" s="302"/>
      <c r="X15" s="302"/>
      <c r="Y15" s="302"/>
      <c r="Z15" s="302"/>
      <c r="AA15" s="302"/>
      <c r="AB15" s="302"/>
      <c r="AC15" s="305" t="s">
        <v>7</v>
      </c>
    </row>
    <row r="16" spans="1:43" ht="25.15" customHeight="1" x14ac:dyDescent="0.25">
      <c r="A16" s="291"/>
      <c r="B16" s="286"/>
      <c r="C16" s="286"/>
      <c r="D16" s="286"/>
      <c r="E16" s="286"/>
      <c r="F16" s="286"/>
      <c r="G16" s="296"/>
      <c r="H16" s="294" t="s">
        <v>9</v>
      </c>
      <c r="I16" s="286"/>
      <c r="J16" s="286"/>
      <c r="K16" s="286"/>
      <c r="L16" s="286"/>
      <c r="M16" s="286" t="s">
        <v>10</v>
      </c>
      <c r="N16" s="286"/>
      <c r="O16" s="286"/>
      <c r="P16" s="286"/>
      <c r="Q16" s="286"/>
      <c r="R16" s="286"/>
      <c r="S16" s="287" t="s">
        <v>24</v>
      </c>
      <c r="T16" s="298"/>
      <c r="U16" s="297" t="s">
        <v>15</v>
      </c>
      <c r="V16" s="297"/>
      <c r="W16" s="297" t="s">
        <v>58</v>
      </c>
      <c r="X16" s="298"/>
      <c r="Y16" s="297" t="s">
        <v>62</v>
      </c>
      <c r="Z16" s="298"/>
      <c r="AA16" s="297" t="s">
        <v>16</v>
      </c>
      <c r="AB16" s="298"/>
      <c r="AC16" s="305"/>
    </row>
    <row r="17" spans="1:43" ht="112.5" customHeight="1" x14ac:dyDescent="0.25">
      <c r="A17" s="291"/>
      <c r="B17" s="286"/>
      <c r="C17" s="286"/>
      <c r="D17" s="286"/>
      <c r="E17" s="286"/>
      <c r="F17" s="286"/>
      <c r="G17" s="296"/>
      <c r="H17" s="299" t="s">
        <v>24</v>
      </c>
      <c r="I17" s="297" t="s">
        <v>15</v>
      </c>
      <c r="J17" s="297" t="s">
        <v>58</v>
      </c>
      <c r="K17" s="297" t="s">
        <v>62</v>
      </c>
      <c r="L17" s="297" t="s">
        <v>16</v>
      </c>
      <c r="M17" s="287" t="s">
        <v>17</v>
      </c>
      <c r="N17" s="287" t="s">
        <v>15</v>
      </c>
      <c r="O17" s="297" t="s">
        <v>58</v>
      </c>
      <c r="P17" s="287" t="s">
        <v>62</v>
      </c>
      <c r="Q17" s="287" t="s">
        <v>16</v>
      </c>
      <c r="R17" s="286"/>
      <c r="S17" s="298"/>
      <c r="T17" s="298"/>
      <c r="U17" s="297"/>
      <c r="V17" s="297"/>
      <c r="W17" s="298"/>
      <c r="X17" s="298"/>
      <c r="Y17" s="298"/>
      <c r="Z17" s="298"/>
      <c r="AA17" s="298"/>
      <c r="AB17" s="298"/>
      <c r="AC17" s="305"/>
    </row>
    <row r="18" spans="1:43" ht="56.45" customHeight="1" x14ac:dyDescent="0.25">
      <c r="A18" s="292"/>
      <c r="B18" s="286"/>
      <c r="C18" s="286"/>
      <c r="D18" s="286"/>
      <c r="E18" s="286"/>
      <c r="F18" s="286"/>
      <c r="G18" s="296"/>
      <c r="H18" s="299"/>
      <c r="I18" s="297"/>
      <c r="J18" s="297"/>
      <c r="K18" s="297"/>
      <c r="L18" s="297"/>
      <c r="M18" s="287"/>
      <c r="N18" s="287"/>
      <c r="O18" s="297"/>
      <c r="P18" s="287"/>
      <c r="Q18" s="287"/>
      <c r="R18" s="286"/>
      <c r="S18" s="233" t="s">
        <v>883</v>
      </c>
      <c r="T18" s="233" t="s">
        <v>884</v>
      </c>
      <c r="U18" s="233" t="s">
        <v>758</v>
      </c>
      <c r="V18" s="233" t="s">
        <v>8</v>
      </c>
      <c r="W18" s="233" t="s">
        <v>758</v>
      </c>
      <c r="X18" s="233" t="s">
        <v>8</v>
      </c>
      <c r="Y18" s="233" t="s">
        <v>885</v>
      </c>
      <c r="Z18" s="233" t="s">
        <v>886</v>
      </c>
      <c r="AA18" s="233" t="s">
        <v>758</v>
      </c>
      <c r="AB18" s="233" t="s">
        <v>8</v>
      </c>
      <c r="AC18" s="305"/>
    </row>
    <row r="19" spans="1:43" ht="16.899999999999999" customHeight="1" x14ac:dyDescent="0.25">
      <c r="A19" s="233">
        <v>1</v>
      </c>
      <c r="B19" s="233">
        <f>A19+1</f>
        <v>2</v>
      </c>
      <c r="C19" s="233">
        <f>B19+1</f>
        <v>3</v>
      </c>
      <c r="D19" s="233">
        <f>C19+1</f>
        <v>4</v>
      </c>
      <c r="E19" s="233">
        <v>5</v>
      </c>
      <c r="F19" s="233">
        <f t="shared" ref="F19:AC19" si="0">E19+1</f>
        <v>6</v>
      </c>
      <c r="G19" s="239">
        <f t="shared" si="0"/>
        <v>7</v>
      </c>
      <c r="H19" s="238">
        <f t="shared" si="0"/>
        <v>8</v>
      </c>
      <c r="I19" s="233">
        <f t="shared" si="0"/>
        <v>9</v>
      </c>
      <c r="J19" s="233">
        <f t="shared" si="0"/>
        <v>10</v>
      </c>
      <c r="K19" s="233">
        <f t="shared" si="0"/>
        <v>11</v>
      </c>
      <c r="L19" s="233">
        <f t="shared" si="0"/>
        <v>12</v>
      </c>
      <c r="M19" s="233">
        <f t="shared" si="0"/>
        <v>13</v>
      </c>
      <c r="N19" s="233">
        <f t="shared" si="0"/>
        <v>14</v>
      </c>
      <c r="O19" s="233">
        <f t="shared" si="0"/>
        <v>15</v>
      </c>
      <c r="P19" s="233">
        <f t="shared" si="0"/>
        <v>16</v>
      </c>
      <c r="Q19" s="233">
        <f t="shared" si="0"/>
        <v>17</v>
      </c>
      <c r="R19" s="233">
        <f t="shared" si="0"/>
        <v>18</v>
      </c>
      <c r="S19" s="233">
        <f t="shared" si="0"/>
        <v>19</v>
      </c>
      <c r="T19" s="233">
        <f t="shared" si="0"/>
        <v>20</v>
      </c>
      <c r="U19" s="233">
        <f t="shared" si="0"/>
        <v>21</v>
      </c>
      <c r="V19" s="233">
        <f t="shared" si="0"/>
        <v>22</v>
      </c>
      <c r="W19" s="233">
        <f t="shared" si="0"/>
        <v>23</v>
      </c>
      <c r="X19" s="233">
        <f t="shared" si="0"/>
        <v>24</v>
      </c>
      <c r="Y19" s="233">
        <f t="shared" si="0"/>
        <v>25</v>
      </c>
      <c r="Z19" s="233">
        <f t="shared" si="0"/>
        <v>26</v>
      </c>
      <c r="AA19" s="233">
        <f t="shared" si="0"/>
        <v>27</v>
      </c>
      <c r="AB19" s="233">
        <f t="shared" si="0"/>
        <v>28</v>
      </c>
      <c r="AC19" s="240">
        <f t="shared" si="0"/>
        <v>29</v>
      </c>
    </row>
    <row r="20" spans="1:43" s="195" customFormat="1" ht="31.5" customHeight="1" x14ac:dyDescent="0.25">
      <c r="A20" s="233" t="s">
        <v>837</v>
      </c>
      <c r="B20" s="50" t="s">
        <v>66</v>
      </c>
      <c r="C20" s="233" t="s">
        <v>836</v>
      </c>
      <c r="D20" s="135">
        <f>D22+D24+D26</f>
        <v>31.063999999999997</v>
      </c>
      <c r="E20" s="159">
        <f>E22+E24+E26</f>
        <v>27.332999999999998</v>
      </c>
      <c r="F20" s="202">
        <f t="shared" ref="F20:Q20" si="1">F22</f>
        <v>0</v>
      </c>
      <c r="G20" s="203">
        <f>G22+G24+G26</f>
        <v>31.063999999999997</v>
      </c>
      <c r="H20" s="159">
        <f>H22+H24+H26</f>
        <v>27.332999999999998</v>
      </c>
      <c r="I20" s="135">
        <f t="shared" si="1"/>
        <v>0</v>
      </c>
      <c r="J20" s="135">
        <f t="shared" si="1"/>
        <v>0</v>
      </c>
      <c r="K20" s="135">
        <f>K22+K24+K26</f>
        <v>27.332999999999998</v>
      </c>
      <c r="L20" s="135">
        <f t="shared" si="1"/>
        <v>0</v>
      </c>
      <c r="M20" s="135">
        <f>M22+M24+M26</f>
        <v>27.391999999999999</v>
      </c>
      <c r="N20" s="135">
        <f t="shared" si="1"/>
        <v>0</v>
      </c>
      <c r="O20" s="135">
        <f t="shared" si="1"/>
        <v>0</v>
      </c>
      <c r="P20" s="135">
        <f>P22+P24+P26</f>
        <v>27.391999999999999</v>
      </c>
      <c r="Q20" s="135">
        <f t="shared" si="1"/>
        <v>0</v>
      </c>
      <c r="R20" s="135">
        <f>R22+R24+R26</f>
        <v>3.6719999999999988</v>
      </c>
      <c r="S20" s="135">
        <f t="shared" ref="S20" si="2">M20-H20</f>
        <v>5.9000000000001052E-2</v>
      </c>
      <c r="T20" s="135">
        <f t="shared" ref="T20" si="3">S20/H20*100</f>
        <v>0.21585629093038108</v>
      </c>
      <c r="U20" s="135">
        <v>0</v>
      </c>
      <c r="V20" s="135">
        <v>0</v>
      </c>
      <c r="W20" s="135">
        <v>0</v>
      </c>
      <c r="X20" s="135">
        <v>0</v>
      </c>
      <c r="Y20" s="135">
        <f t="shared" ref="Y20" si="4">P20-K20</f>
        <v>5.9000000000001052E-2</v>
      </c>
      <c r="Z20" s="135">
        <f t="shared" ref="Z20" si="5">Y20/K20*100</f>
        <v>0.21585629093038108</v>
      </c>
      <c r="AA20" s="135">
        <v>0</v>
      </c>
      <c r="AB20" s="135">
        <v>0</v>
      </c>
      <c r="AC20" s="240" t="s">
        <v>836</v>
      </c>
      <c r="AD20" s="144"/>
      <c r="AE20" s="144"/>
      <c r="AF20" s="144"/>
      <c r="AG20" s="144"/>
      <c r="AH20" s="144"/>
      <c r="AI20" s="144"/>
      <c r="AJ20" s="144"/>
      <c r="AK20" s="144"/>
    </row>
    <row r="21" spans="1:43" s="144" customFormat="1" ht="31.5" customHeight="1" x14ac:dyDescent="0.25">
      <c r="A21" s="233" t="s">
        <v>766</v>
      </c>
      <c r="B21" s="50" t="s">
        <v>767</v>
      </c>
      <c r="C21" s="233" t="s">
        <v>768</v>
      </c>
      <c r="D21" s="233" t="s">
        <v>836</v>
      </c>
      <c r="E21" s="159" t="str">
        <f t="shared" ref="E21:E22" si="6">H21</f>
        <v>нд</v>
      </c>
      <c r="F21" s="241" t="s">
        <v>836</v>
      </c>
      <c r="G21" s="239" t="s">
        <v>836</v>
      </c>
      <c r="H21" s="159" t="str">
        <f t="shared" ref="H21:H22" si="7">K21</f>
        <v>нд</v>
      </c>
      <c r="I21" s="233" t="s">
        <v>836</v>
      </c>
      <c r="J21" s="233" t="s">
        <v>836</v>
      </c>
      <c r="K21" s="233" t="s">
        <v>836</v>
      </c>
      <c r="L21" s="233" t="s">
        <v>836</v>
      </c>
      <c r="M21" s="233" t="str">
        <f t="shared" ref="M21:M22" si="8">P21</f>
        <v>нд</v>
      </c>
      <c r="N21" s="233" t="s">
        <v>836</v>
      </c>
      <c r="O21" s="233" t="s">
        <v>836</v>
      </c>
      <c r="P21" s="233" t="s">
        <v>836</v>
      </c>
      <c r="Q21" s="233" t="s">
        <v>836</v>
      </c>
      <c r="R21" s="233" t="s">
        <v>836</v>
      </c>
      <c r="S21" s="233" t="s">
        <v>836</v>
      </c>
      <c r="T21" s="233" t="s">
        <v>836</v>
      </c>
      <c r="U21" s="233" t="s">
        <v>836</v>
      </c>
      <c r="V21" s="233" t="s">
        <v>836</v>
      </c>
      <c r="W21" s="233" t="s">
        <v>836</v>
      </c>
      <c r="X21" s="233" t="s">
        <v>836</v>
      </c>
      <c r="Y21" s="233" t="s">
        <v>836</v>
      </c>
      <c r="Z21" s="136" t="s">
        <v>836</v>
      </c>
      <c r="AA21" s="233" t="s">
        <v>836</v>
      </c>
      <c r="AB21" s="233" t="s">
        <v>836</v>
      </c>
      <c r="AC21" s="240" t="s">
        <v>836</v>
      </c>
    </row>
    <row r="22" spans="1:43" s="195" customFormat="1" ht="46.5" customHeight="1" x14ac:dyDescent="0.25">
      <c r="A22" s="233" t="s">
        <v>769</v>
      </c>
      <c r="B22" s="50" t="s">
        <v>770</v>
      </c>
      <c r="C22" s="233" t="s">
        <v>768</v>
      </c>
      <c r="D22" s="135">
        <f>D48</f>
        <v>14.800999999999998</v>
      </c>
      <c r="E22" s="159">
        <f t="shared" si="6"/>
        <v>14.800999999999998</v>
      </c>
      <c r="F22" s="202">
        <f t="shared" ref="F22:Q22" si="9">F48</f>
        <v>0</v>
      </c>
      <c r="G22" s="203">
        <f t="shared" si="9"/>
        <v>14.800999999999998</v>
      </c>
      <c r="H22" s="159">
        <f t="shared" si="7"/>
        <v>14.800999999999998</v>
      </c>
      <c r="I22" s="135">
        <f t="shared" si="9"/>
        <v>0</v>
      </c>
      <c r="J22" s="135">
        <f t="shared" si="9"/>
        <v>0</v>
      </c>
      <c r="K22" s="135">
        <f t="shared" si="9"/>
        <v>14.800999999999998</v>
      </c>
      <c r="L22" s="135">
        <v>0</v>
      </c>
      <c r="M22" s="135">
        <f t="shared" si="8"/>
        <v>11.109</v>
      </c>
      <c r="N22" s="135">
        <f t="shared" si="9"/>
        <v>0</v>
      </c>
      <c r="O22" s="135">
        <f t="shared" si="9"/>
        <v>0</v>
      </c>
      <c r="P22" s="135">
        <f t="shared" si="9"/>
        <v>11.109</v>
      </c>
      <c r="Q22" s="135">
        <f t="shared" si="9"/>
        <v>0</v>
      </c>
      <c r="R22" s="135">
        <f>G22-M22</f>
        <v>3.6919999999999984</v>
      </c>
      <c r="S22" s="135">
        <f t="shared" ref="S22" si="10">M22-H22</f>
        <v>-3.6919999999999984</v>
      </c>
      <c r="T22" s="135">
        <f t="shared" ref="T22" si="11">S22/H22*100</f>
        <v>-24.944260522937629</v>
      </c>
      <c r="U22" s="135">
        <v>0</v>
      </c>
      <c r="V22" s="135">
        <v>0</v>
      </c>
      <c r="W22" s="135">
        <v>0</v>
      </c>
      <c r="X22" s="135">
        <v>0</v>
      </c>
      <c r="Y22" s="135">
        <f t="shared" ref="Y22" si="12">P22-K22</f>
        <v>-3.6919999999999984</v>
      </c>
      <c r="Z22" s="135">
        <f t="shared" ref="Z22" si="13">Y22/K22*100</f>
        <v>-24.944260522937629</v>
      </c>
      <c r="AA22" s="135">
        <v>0</v>
      </c>
      <c r="AB22" s="135">
        <v>0</v>
      </c>
      <c r="AC22" s="240" t="s">
        <v>836</v>
      </c>
      <c r="AD22" s="144"/>
      <c r="AE22" s="144"/>
      <c r="AF22" s="144"/>
      <c r="AG22" s="144"/>
      <c r="AH22" s="144"/>
      <c r="AI22" s="144"/>
      <c r="AJ22" s="144"/>
      <c r="AK22" s="144"/>
    </row>
    <row r="23" spans="1:43" s="144" customFormat="1" ht="39" customHeight="1" x14ac:dyDescent="0.25">
      <c r="A23" s="233" t="s">
        <v>771</v>
      </c>
      <c r="B23" s="50" t="s">
        <v>772</v>
      </c>
      <c r="C23" s="233" t="s">
        <v>768</v>
      </c>
      <c r="D23" s="233" t="s">
        <v>836</v>
      </c>
      <c r="E23" s="233" t="s">
        <v>836</v>
      </c>
      <c r="F23" s="233" t="s">
        <v>836</v>
      </c>
      <c r="G23" s="233" t="s">
        <v>836</v>
      </c>
      <c r="H23" s="233" t="s">
        <v>836</v>
      </c>
      <c r="I23" s="233" t="s">
        <v>836</v>
      </c>
      <c r="J23" s="233" t="s">
        <v>836</v>
      </c>
      <c r="K23" s="233" t="s">
        <v>836</v>
      </c>
      <c r="L23" s="233" t="s">
        <v>836</v>
      </c>
      <c r="M23" s="233" t="s">
        <v>836</v>
      </c>
      <c r="N23" s="233" t="s">
        <v>836</v>
      </c>
      <c r="O23" s="233" t="s">
        <v>836</v>
      </c>
      <c r="P23" s="233" t="s">
        <v>836</v>
      </c>
      <c r="Q23" s="233" t="s">
        <v>836</v>
      </c>
      <c r="R23" s="233" t="s">
        <v>836</v>
      </c>
      <c r="S23" s="233" t="s">
        <v>836</v>
      </c>
      <c r="T23" s="233" t="s">
        <v>836</v>
      </c>
      <c r="U23" s="233" t="s">
        <v>836</v>
      </c>
      <c r="V23" s="233" t="s">
        <v>836</v>
      </c>
      <c r="W23" s="233" t="s">
        <v>836</v>
      </c>
      <c r="X23" s="233" t="s">
        <v>836</v>
      </c>
      <c r="Y23" s="233" t="s">
        <v>836</v>
      </c>
      <c r="Z23" s="233" t="s">
        <v>836</v>
      </c>
      <c r="AA23" s="233" t="s">
        <v>836</v>
      </c>
      <c r="AB23" s="233" t="s">
        <v>836</v>
      </c>
      <c r="AC23" s="240" t="s">
        <v>836</v>
      </c>
    </row>
    <row r="24" spans="1:43" s="216" customFormat="1" ht="31.5" customHeight="1" x14ac:dyDescent="0.25">
      <c r="A24" s="233" t="s">
        <v>773</v>
      </c>
      <c r="B24" s="50" t="s">
        <v>774</v>
      </c>
      <c r="C24" s="233" t="s">
        <v>768</v>
      </c>
      <c r="D24" s="135">
        <f>D93</f>
        <v>11.868</v>
      </c>
      <c r="E24" s="233">
        <f>E93</f>
        <v>8.1370000000000005</v>
      </c>
      <c r="F24" s="233" t="s">
        <v>836</v>
      </c>
      <c r="G24" s="233">
        <f>G93</f>
        <v>11.868</v>
      </c>
      <c r="H24" s="233">
        <f>H93</f>
        <v>8.1370000000000005</v>
      </c>
      <c r="I24" s="233" t="s">
        <v>836</v>
      </c>
      <c r="J24" s="233" t="s">
        <v>836</v>
      </c>
      <c r="K24" s="233">
        <f>K93</f>
        <v>8.1370000000000005</v>
      </c>
      <c r="L24" s="233" t="s">
        <v>836</v>
      </c>
      <c r="M24" s="135">
        <f>M93</f>
        <v>12.068</v>
      </c>
      <c r="N24" s="135" t="s">
        <v>836</v>
      </c>
      <c r="O24" s="135" t="s">
        <v>836</v>
      </c>
      <c r="P24" s="135">
        <f>P93</f>
        <v>12.068</v>
      </c>
      <c r="Q24" s="135" t="s">
        <v>836</v>
      </c>
      <c r="R24" s="135">
        <f>R93</f>
        <v>-0.19999999999999962</v>
      </c>
      <c r="S24" s="135">
        <f t="shared" ref="S24" si="14">M24-H24</f>
        <v>3.9309999999999992</v>
      </c>
      <c r="T24" s="135">
        <f t="shared" ref="T24" si="15">S24/H24*100</f>
        <v>48.31018802998647</v>
      </c>
      <c r="U24" s="135">
        <v>0</v>
      </c>
      <c r="V24" s="135">
        <v>0</v>
      </c>
      <c r="W24" s="135">
        <v>0</v>
      </c>
      <c r="X24" s="135">
        <v>0</v>
      </c>
      <c r="Y24" s="135">
        <f t="shared" ref="Y24" si="16">P24-K24</f>
        <v>3.9309999999999992</v>
      </c>
      <c r="Z24" s="135">
        <f t="shared" ref="Z24" si="17">Y24/K24*100</f>
        <v>48.31018802998647</v>
      </c>
      <c r="AA24" s="135">
        <v>0</v>
      </c>
      <c r="AB24" s="135">
        <v>0</v>
      </c>
      <c r="AC24" s="240" t="s">
        <v>836</v>
      </c>
      <c r="AD24" s="144"/>
      <c r="AE24" s="144"/>
      <c r="AF24" s="144"/>
      <c r="AG24" s="144"/>
      <c r="AH24" s="144"/>
      <c r="AI24" s="144"/>
      <c r="AJ24" s="144"/>
      <c r="AK24" s="144"/>
    </row>
    <row r="25" spans="1:43" s="144" customFormat="1" ht="32.25" customHeight="1" x14ac:dyDescent="0.25">
      <c r="A25" s="233" t="s">
        <v>775</v>
      </c>
      <c r="B25" s="50" t="s">
        <v>776</v>
      </c>
      <c r="C25" s="233" t="s">
        <v>768</v>
      </c>
      <c r="D25" s="233" t="s">
        <v>836</v>
      </c>
      <c r="E25" s="233" t="s">
        <v>836</v>
      </c>
      <c r="F25" s="233" t="s">
        <v>836</v>
      </c>
      <c r="G25" s="233" t="s">
        <v>836</v>
      </c>
      <c r="H25" s="233" t="s">
        <v>836</v>
      </c>
      <c r="I25" s="233" t="s">
        <v>836</v>
      </c>
      <c r="J25" s="233" t="s">
        <v>836</v>
      </c>
      <c r="K25" s="233" t="s">
        <v>836</v>
      </c>
      <c r="L25" s="233" t="s">
        <v>836</v>
      </c>
      <c r="M25" s="233" t="s">
        <v>836</v>
      </c>
      <c r="N25" s="233" t="s">
        <v>836</v>
      </c>
      <c r="O25" s="233" t="s">
        <v>836</v>
      </c>
      <c r="P25" s="233" t="s">
        <v>836</v>
      </c>
      <c r="Q25" s="233" t="s">
        <v>836</v>
      </c>
      <c r="R25" s="233" t="s">
        <v>836</v>
      </c>
      <c r="S25" s="233" t="s">
        <v>836</v>
      </c>
      <c r="T25" s="233" t="s">
        <v>836</v>
      </c>
      <c r="U25" s="233" t="s">
        <v>836</v>
      </c>
      <c r="V25" s="233" t="s">
        <v>836</v>
      </c>
      <c r="W25" s="233" t="s">
        <v>836</v>
      </c>
      <c r="X25" s="233" t="s">
        <v>836</v>
      </c>
      <c r="Y25" s="233" t="s">
        <v>836</v>
      </c>
      <c r="Z25" s="233" t="s">
        <v>836</v>
      </c>
      <c r="AA25" s="233" t="s">
        <v>836</v>
      </c>
      <c r="AB25" s="233" t="s">
        <v>836</v>
      </c>
      <c r="AC25" s="240" t="s">
        <v>836</v>
      </c>
    </row>
    <row r="26" spans="1:43" s="166" customFormat="1" ht="21" customHeight="1" x14ac:dyDescent="0.25">
      <c r="A26" s="233" t="s">
        <v>777</v>
      </c>
      <c r="B26" s="50" t="s">
        <v>778</v>
      </c>
      <c r="C26" s="233" t="s">
        <v>768</v>
      </c>
      <c r="D26" s="135">
        <f>D102</f>
        <v>4.3950000000000005</v>
      </c>
      <c r="E26" s="233">
        <f>E102</f>
        <v>4.3950000000000005</v>
      </c>
      <c r="F26" s="233" t="s">
        <v>836</v>
      </c>
      <c r="G26" s="233">
        <f>G102</f>
        <v>4.3950000000000005</v>
      </c>
      <c r="H26" s="233">
        <f>H102</f>
        <v>4.3950000000000005</v>
      </c>
      <c r="I26" s="233" t="s">
        <v>836</v>
      </c>
      <c r="J26" s="233" t="s">
        <v>836</v>
      </c>
      <c r="K26" s="233">
        <f>K102</f>
        <v>4.3950000000000005</v>
      </c>
      <c r="L26" s="233" t="s">
        <v>836</v>
      </c>
      <c r="M26" s="233">
        <f>M102</f>
        <v>4.2149999999999999</v>
      </c>
      <c r="N26" s="233" t="s">
        <v>836</v>
      </c>
      <c r="O26" s="233" t="s">
        <v>836</v>
      </c>
      <c r="P26" s="233">
        <f>P102</f>
        <v>4.2149999999999999</v>
      </c>
      <c r="Q26" s="233" t="s">
        <v>836</v>
      </c>
      <c r="R26" s="135">
        <f>R102</f>
        <v>0.18000000000000016</v>
      </c>
      <c r="S26" s="135">
        <f t="shared" ref="S26" si="18">M26-H26</f>
        <v>-0.1800000000000006</v>
      </c>
      <c r="T26" s="135">
        <f t="shared" ref="T26" si="19">S26/H26*100</f>
        <v>-4.0955631399317536</v>
      </c>
      <c r="U26" s="135">
        <v>0</v>
      </c>
      <c r="V26" s="135">
        <v>0</v>
      </c>
      <c r="W26" s="135">
        <v>0</v>
      </c>
      <c r="X26" s="135">
        <v>0</v>
      </c>
      <c r="Y26" s="135">
        <f t="shared" ref="Y26" si="20">P26-K26</f>
        <v>-0.1800000000000006</v>
      </c>
      <c r="Z26" s="135">
        <f t="shared" ref="Z26" si="21">Y26/K26*100</f>
        <v>-4.0955631399317536</v>
      </c>
      <c r="AA26" s="135">
        <v>0</v>
      </c>
      <c r="AB26" s="135">
        <v>0</v>
      </c>
      <c r="AC26" s="240" t="s">
        <v>836</v>
      </c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</row>
    <row r="27" spans="1:43" s="169" customFormat="1" ht="21.75" customHeight="1" x14ac:dyDescent="0.25">
      <c r="A27" s="253" t="s">
        <v>779</v>
      </c>
      <c r="B27" s="280" t="s">
        <v>780</v>
      </c>
      <c r="C27" s="268"/>
      <c r="D27" s="268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55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</row>
    <row r="28" spans="1:43" ht="26.25" customHeight="1" x14ac:dyDescent="0.25">
      <c r="A28" s="233" t="s">
        <v>71</v>
      </c>
      <c r="B28" s="50" t="s">
        <v>781</v>
      </c>
      <c r="C28" s="233" t="s">
        <v>768</v>
      </c>
      <c r="D28" s="233" t="s">
        <v>836</v>
      </c>
      <c r="E28" s="238" t="s">
        <v>836</v>
      </c>
      <c r="F28" s="241" t="s">
        <v>836</v>
      </c>
      <c r="G28" s="137" t="s">
        <v>836</v>
      </c>
      <c r="H28" s="238" t="s">
        <v>836</v>
      </c>
      <c r="I28" s="233" t="s">
        <v>836</v>
      </c>
      <c r="J28" s="233" t="s">
        <v>836</v>
      </c>
      <c r="K28" s="233" t="s">
        <v>836</v>
      </c>
      <c r="L28" s="233" t="s">
        <v>836</v>
      </c>
      <c r="M28" s="233" t="s">
        <v>836</v>
      </c>
      <c r="N28" s="233" t="s">
        <v>836</v>
      </c>
      <c r="O28" s="233" t="s">
        <v>836</v>
      </c>
      <c r="P28" s="233" t="s">
        <v>836</v>
      </c>
      <c r="Q28" s="233" t="s">
        <v>836</v>
      </c>
      <c r="R28" s="233" t="s">
        <v>836</v>
      </c>
      <c r="S28" s="233" t="s">
        <v>836</v>
      </c>
      <c r="T28" s="233" t="s">
        <v>836</v>
      </c>
      <c r="U28" s="233" t="s">
        <v>836</v>
      </c>
      <c r="V28" s="233" t="s">
        <v>836</v>
      </c>
      <c r="W28" s="233" t="s">
        <v>836</v>
      </c>
      <c r="X28" s="233" t="s">
        <v>836</v>
      </c>
      <c r="Y28" s="233" t="s">
        <v>836</v>
      </c>
      <c r="Z28" s="233" t="s">
        <v>836</v>
      </c>
      <c r="AA28" s="233" t="s">
        <v>836</v>
      </c>
      <c r="AB28" s="233" t="s">
        <v>836</v>
      </c>
      <c r="AC28" s="240" t="s">
        <v>836</v>
      </c>
    </row>
    <row r="29" spans="1:43" ht="33" customHeight="1" x14ac:dyDescent="0.25">
      <c r="A29" s="233" t="s">
        <v>73</v>
      </c>
      <c r="B29" s="50" t="s">
        <v>782</v>
      </c>
      <c r="C29" s="233" t="s">
        <v>768</v>
      </c>
      <c r="D29" s="233" t="s">
        <v>836</v>
      </c>
      <c r="E29" s="238" t="s">
        <v>836</v>
      </c>
      <c r="F29" s="241" t="s">
        <v>836</v>
      </c>
      <c r="G29" s="137" t="s">
        <v>836</v>
      </c>
      <c r="H29" s="238" t="s">
        <v>836</v>
      </c>
      <c r="I29" s="233" t="s">
        <v>836</v>
      </c>
      <c r="J29" s="233" t="s">
        <v>836</v>
      </c>
      <c r="K29" s="233" t="s">
        <v>836</v>
      </c>
      <c r="L29" s="233" t="s">
        <v>836</v>
      </c>
      <c r="M29" s="233" t="s">
        <v>836</v>
      </c>
      <c r="N29" s="233" t="s">
        <v>836</v>
      </c>
      <c r="O29" s="233" t="s">
        <v>836</v>
      </c>
      <c r="P29" s="233" t="s">
        <v>836</v>
      </c>
      <c r="Q29" s="233" t="s">
        <v>836</v>
      </c>
      <c r="R29" s="233" t="s">
        <v>836</v>
      </c>
      <c r="S29" s="233" t="s">
        <v>836</v>
      </c>
      <c r="T29" s="233" t="s">
        <v>836</v>
      </c>
      <c r="U29" s="233" t="s">
        <v>836</v>
      </c>
      <c r="V29" s="233" t="s">
        <v>836</v>
      </c>
      <c r="W29" s="233" t="s">
        <v>836</v>
      </c>
      <c r="X29" s="233" t="s">
        <v>836</v>
      </c>
      <c r="Y29" s="233" t="s">
        <v>836</v>
      </c>
      <c r="Z29" s="233" t="s">
        <v>836</v>
      </c>
      <c r="AA29" s="233" t="s">
        <v>836</v>
      </c>
      <c r="AB29" s="233" t="s">
        <v>836</v>
      </c>
      <c r="AC29" s="240" t="s">
        <v>836</v>
      </c>
    </row>
    <row r="30" spans="1:43" ht="42.75" customHeight="1" x14ac:dyDescent="0.25">
      <c r="A30" s="233" t="s">
        <v>74</v>
      </c>
      <c r="B30" s="50" t="s">
        <v>783</v>
      </c>
      <c r="C30" s="233" t="s">
        <v>768</v>
      </c>
      <c r="D30" s="233" t="s">
        <v>836</v>
      </c>
      <c r="E30" s="238" t="s">
        <v>836</v>
      </c>
      <c r="F30" s="241" t="s">
        <v>836</v>
      </c>
      <c r="G30" s="137" t="s">
        <v>836</v>
      </c>
      <c r="H30" s="238" t="s">
        <v>836</v>
      </c>
      <c r="I30" s="233" t="s">
        <v>836</v>
      </c>
      <c r="J30" s="233" t="s">
        <v>836</v>
      </c>
      <c r="K30" s="233" t="s">
        <v>836</v>
      </c>
      <c r="L30" s="233" t="s">
        <v>836</v>
      </c>
      <c r="M30" s="233" t="s">
        <v>836</v>
      </c>
      <c r="N30" s="233" t="s">
        <v>836</v>
      </c>
      <c r="O30" s="233" t="s">
        <v>836</v>
      </c>
      <c r="P30" s="233" t="s">
        <v>836</v>
      </c>
      <c r="Q30" s="233" t="s">
        <v>836</v>
      </c>
      <c r="R30" s="233" t="s">
        <v>836</v>
      </c>
      <c r="S30" s="233" t="s">
        <v>836</v>
      </c>
      <c r="T30" s="233" t="s">
        <v>836</v>
      </c>
      <c r="U30" s="233" t="s">
        <v>836</v>
      </c>
      <c r="V30" s="233" t="s">
        <v>836</v>
      </c>
      <c r="W30" s="233" t="s">
        <v>836</v>
      </c>
      <c r="X30" s="233" t="s">
        <v>836</v>
      </c>
      <c r="Y30" s="233" t="s">
        <v>836</v>
      </c>
      <c r="Z30" s="233" t="s">
        <v>836</v>
      </c>
      <c r="AA30" s="233" t="s">
        <v>836</v>
      </c>
      <c r="AB30" s="233" t="s">
        <v>836</v>
      </c>
      <c r="AC30" s="240" t="s">
        <v>836</v>
      </c>
    </row>
    <row r="31" spans="1:43" ht="41.25" customHeight="1" x14ac:dyDescent="0.25">
      <c r="A31" s="233" t="s">
        <v>76</v>
      </c>
      <c r="B31" s="50" t="s">
        <v>784</v>
      </c>
      <c r="C31" s="233" t="s">
        <v>768</v>
      </c>
      <c r="D31" s="233" t="s">
        <v>836</v>
      </c>
      <c r="E31" s="238" t="s">
        <v>836</v>
      </c>
      <c r="F31" s="241" t="s">
        <v>836</v>
      </c>
      <c r="G31" s="137" t="s">
        <v>836</v>
      </c>
      <c r="H31" s="238" t="s">
        <v>836</v>
      </c>
      <c r="I31" s="233" t="s">
        <v>836</v>
      </c>
      <c r="J31" s="233" t="s">
        <v>836</v>
      </c>
      <c r="K31" s="233" t="s">
        <v>836</v>
      </c>
      <c r="L31" s="233" t="s">
        <v>836</v>
      </c>
      <c r="M31" s="233" t="s">
        <v>836</v>
      </c>
      <c r="N31" s="233" t="s">
        <v>836</v>
      </c>
      <c r="O31" s="233" t="s">
        <v>836</v>
      </c>
      <c r="P31" s="233" t="s">
        <v>836</v>
      </c>
      <c r="Q31" s="233" t="s">
        <v>836</v>
      </c>
      <c r="R31" s="233" t="s">
        <v>836</v>
      </c>
      <c r="S31" s="233" t="s">
        <v>836</v>
      </c>
      <c r="T31" s="233" t="s">
        <v>836</v>
      </c>
      <c r="U31" s="233" t="s">
        <v>836</v>
      </c>
      <c r="V31" s="233" t="s">
        <v>836</v>
      </c>
      <c r="W31" s="233" t="s">
        <v>836</v>
      </c>
      <c r="X31" s="233" t="s">
        <v>836</v>
      </c>
      <c r="Y31" s="233" t="s">
        <v>836</v>
      </c>
      <c r="Z31" s="233" t="s">
        <v>836</v>
      </c>
      <c r="AA31" s="233" t="s">
        <v>836</v>
      </c>
      <c r="AB31" s="233" t="s">
        <v>836</v>
      </c>
      <c r="AC31" s="240" t="s">
        <v>836</v>
      </c>
    </row>
    <row r="32" spans="1:43" ht="33.75" customHeight="1" x14ac:dyDescent="0.25">
      <c r="A32" s="233" t="s">
        <v>78</v>
      </c>
      <c r="B32" s="50" t="s">
        <v>785</v>
      </c>
      <c r="C32" s="233" t="s">
        <v>768</v>
      </c>
      <c r="D32" s="233" t="s">
        <v>836</v>
      </c>
      <c r="E32" s="238" t="s">
        <v>836</v>
      </c>
      <c r="F32" s="241" t="s">
        <v>836</v>
      </c>
      <c r="G32" s="137" t="s">
        <v>836</v>
      </c>
      <c r="H32" s="238" t="s">
        <v>836</v>
      </c>
      <c r="I32" s="233" t="s">
        <v>836</v>
      </c>
      <c r="J32" s="233" t="s">
        <v>836</v>
      </c>
      <c r="K32" s="233" t="s">
        <v>836</v>
      </c>
      <c r="L32" s="233" t="s">
        <v>836</v>
      </c>
      <c r="M32" s="233" t="s">
        <v>836</v>
      </c>
      <c r="N32" s="233" t="s">
        <v>836</v>
      </c>
      <c r="O32" s="233" t="s">
        <v>836</v>
      </c>
      <c r="P32" s="233" t="s">
        <v>836</v>
      </c>
      <c r="Q32" s="233" t="s">
        <v>836</v>
      </c>
      <c r="R32" s="233" t="s">
        <v>836</v>
      </c>
      <c r="S32" s="233" t="s">
        <v>836</v>
      </c>
      <c r="T32" s="233" t="s">
        <v>836</v>
      </c>
      <c r="U32" s="233" t="s">
        <v>836</v>
      </c>
      <c r="V32" s="233" t="s">
        <v>836</v>
      </c>
      <c r="W32" s="233" t="s">
        <v>836</v>
      </c>
      <c r="X32" s="233" t="s">
        <v>836</v>
      </c>
      <c r="Y32" s="233" t="s">
        <v>836</v>
      </c>
      <c r="Z32" s="233" t="s">
        <v>836</v>
      </c>
      <c r="AA32" s="233" t="s">
        <v>836</v>
      </c>
      <c r="AB32" s="233" t="s">
        <v>836</v>
      </c>
      <c r="AC32" s="240" t="s">
        <v>836</v>
      </c>
    </row>
    <row r="33" spans="1:43" ht="34.5" customHeight="1" x14ac:dyDescent="0.25">
      <c r="A33" s="233" t="s">
        <v>86</v>
      </c>
      <c r="B33" s="50" t="s">
        <v>786</v>
      </c>
      <c r="C33" s="233" t="s">
        <v>768</v>
      </c>
      <c r="D33" s="233" t="s">
        <v>836</v>
      </c>
      <c r="E33" s="238" t="s">
        <v>836</v>
      </c>
      <c r="F33" s="241" t="s">
        <v>836</v>
      </c>
      <c r="G33" s="239" t="s">
        <v>836</v>
      </c>
      <c r="H33" s="238" t="s">
        <v>836</v>
      </c>
      <c r="I33" s="233" t="s">
        <v>836</v>
      </c>
      <c r="J33" s="233" t="s">
        <v>836</v>
      </c>
      <c r="K33" s="233" t="s">
        <v>836</v>
      </c>
      <c r="L33" s="233" t="s">
        <v>836</v>
      </c>
      <c r="M33" s="233" t="s">
        <v>836</v>
      </c>
      <c r="N33" s="233" t="s">
        <v>836</v>
      </c>
      <c r="O33" s="233" t="s">
        <v>836</v>
      </c>
      <c r="P33" s="233" t="s">
        <v>836</v>
      </c>
      <c r="Q33" s="233" t="s">
        <v>836</v>
      </c>
      <c r="R33" s="233" t="s">
        <v>836</v>
      </c>
      <c r="S33" s="233" t="s">
        <v>836</v>
      </c>
      <c r="T33" s="233" t="s">
        <v>836</v>
      </c>
      <c r="U33" s="233" t="s">
        <v>836</v>
      </c>
      <c r="V33" s="233" t="s">
        <v>836</v>
      </c>
      <c r="W33" s="233" t="s">
        <v>836</v>
      </c>
      <c r="X33" s="233" t="s">
        <v>836</v>
      </c>
      <c r="Y33" s="233" t="s">
        <v>836</v>
      </c>
      <c r="Z33" s="233" t="s">
        <v>836</v>
      </c>
      <c r="AA33" s="233" t="s">
        <v>836</v>
      </c>
      <c r="AB33" s="233" t="s">
        <v>836</v>
      </c>
      <c r="AC33" s="240" t="s">
        <v>836</v>
      </c>
    </row>
    <row r="34" spans="1:43" ht="45.75" customHeight="1" x14ac:dyDescent="0.25">
      <c r="A34" s="233" t="s">
        <v>694</v>
      </c>
      <c r="B34" s="50" t="s">
        <v>787</v>
      </c>
      <c r="C34" s="233" t="s">
        <v>768</v>
      </c>
      <c r="D34" s="233" t="s">
        <v>836</v>
      </c>
      <c r="E34" s="238" t="s">
        <v>836</v>
      </c>
      <c r="F34" s="241" t="s">
        <v>836</v>
      </c>
      <c r="G34" s="239" t="s">
        <v>836</v>
      </c>
      <c r="H34" s="238" t="s">
        <v>836</v>
      </c>
      <c r="I34" s="233" t="s">
        <v>836</v>
      </c>
      <c r="J34" s="233" t="s">
        <v>836</v>
      </c>
      <c r="K34" s="233" t="s">
        <v>836</v>
      </c>
      <c r="L34" s="233" t="s">
        <v>836</v>
      </c>
      <c r="M34" s="233" t="s">
        <v>836</v>
      </c>
      <c r="N34" s="233" t="s">
        <v>836</v>
      </c>
      <c r="O34" s="233" t="s">
        <v>836</v>
      </c>
      <c r="P34" s="233" t="s">
        <v>836</v>
      </c>
      <c r="Q34" s="233" t="s">
        <v>836</v>
      </c>
      <c r="R34" s="233" t="s">
        <v>836</v>
      </c>
      <c r="S34" s="233" t="s">
        <v>836</v>
      </c>
      <c r="T34" s="233" t="s">
        <v>836</v>
      </c>
      <c r="U34" s="233" t="s">
        <v>836</v>
      </c>
      <c r="V34" s="233" t="s">
        <v>836</v>
      </c>
      <c r="W34" s="233" t="s">
        <v>836</v>
      </c>
      <c r="X34" s="233" t="s">
        <v>836</v>
      </c>
      <c r="Y34" s="233" t="s">
        <v>836</v>
      </c>
      <c r="Z34" s="233" t="s">
        <v>836</v>
      </c>
      <c r="AA34" s="233" t="s">
        <v>836</v>
      </c>
      <c r="AB34" s="233" t="s">
        <v>836</v>
      </c>
      <c r="AC34" s="240" t="s">
        <v>836</v>
      </c>
    </row>
    <row r="35" spans="1:43" ht="33" customHeight="1" x14ac:dyDescent="0.25">
      <c r="A35" s="233" t="s">
        <v>695</v>
      </c>
      <c r="B35" s="50" t="s">
        <v>788</v>
      </c>
      <c r="C35" s="233" t="s">
        <v>768</v>
      </c>
      <c r="D35" s="233" t="s">
        <v>836</v>
      </c>
      <c r="E35" s="238" t="s">
        <v>836</v>
      </c>
      <c r="F35" s="241" t="s">
        <v>836</v>
      </c>
      <c r="G35" s="239" t="s">
        <v>836</v>
      </c>
      <c r="H35" s="238" t="s">
        <v>836</v>
      </c>
      <c r="I35" s="233" t="s">
        <v>836</v>
      </c>
      <c r="J35" s="233" t="s">
        <v>836</v>
      </c>
      <c r="K35" s="233" t="s">
        <v>836</v>
      </c>
      <c r="L35" s="233" t="s">
        <v>836</v>
      </c>
      <c r="M35" s="233" t="s">
        <v>836</v>
      </c>
      <c r="N35" s="233" t="s">
        <v>836</v>
      </c>
      <c r="O35" s="233" t="s">
        <v>836</v>
      </c>
      <c r="P35" s="233" t="s">
        <v>836</v>
      </c>
      <c r="Q35" s="233" t="s">
        <v>836</v>
      </c>
      <c r="R35" s="233" t="s">
        <v>836</v>
      </c>
      <c r="S35" s="233" t="s">
        <v>836</v>
      </c>
      <c r="T35" s="233" t="s">
        <v>836</v>
      </c>
      <c r="U35" s="233" t="s">
        <v>836</v>
      </c>
      <c r="V35" s="233" t="s">
        <v>836</v>
      </c>
      <c r="W35" s="233" t="s">
        <v>836</v>
      </c>
      <c r="X35" s="233" t="s">
        <v>836</v>
      </c>
      <c r="Y35" s="233" t="s">
        <v>836</v>
      </c>
      <c r="Z35" s="233" t="s">
        <v>836</v>
      </c>
      <c r="AA35" s="233" t="s">
        <v>836</v>
      </c>
      <c r="AB35" s="233" t="s">
        <v>836</v>
      </c>
      <c r="AC35" s="240" t="s">
        <v>836</v>
      </c>
    </row>
    <row r="36" spans="1:43" ht="36" customHeight="1" x14ac:dyDescent="0.25">
      <c r="A36" s="233" t="s">
        <v>87</v>
      </c>
      <c r="B36" s="50" t="s">
        <v>789</v>
      </c>
      <c r="C36" s="233" t="s">
        <v>768</v>
      </c>
      <c r="D36" s="233" t="s">
        <v>836</v>
      </c>
      <c r="E36" s="238" t="s">
        <v>836</v>
      </c>
      <c r="F36" s="241" t="s">
        <v>836</v>
      </c>
      <c r="G36" s="239" t="s">
        <v>836</v>
      </c>
      <c r="H36" s="238" t="s">
        <v>836</v>
      </c>
      <c r="I36" s="233" t="s">
        <v>836</v>
      </c>
      <c r="J36" s="233" t="s">
        <v>836</v>
      </c>
      <c r="K36" s="233" t="s">
        <v>836</v>
      </c>
      <c r="L36" s="233" t="s">
        <v>836</v>
      </c>
      <c r="M36" s="233" t="s">
        <v>836</v>
      </c>
      <c r="N36" s="233" t="s">
        <v>836</v>
      </c>
      <c r="O36" s="233" t="s">
        <v>836</v>
      </c>
      <c r="P36" s="233" t="s">
        <v>836</v>
      </c>
      <c r="Q36" s="233" t="s">
        <v>836</v>
      </c>
      <c r="R36" s="233" t="s">
        <v>836</v>
      </c>
      <c r="S36" s="233" t="s">
        <v>836</v>
      </c>
      <c r="T36" s="233" t="s">
        <v>836</v>
      </c>
      <c r="U36" s="233" t="s">
        <v>836</v>
      </c>
      <c r="V36" s="233" t="s">
        <v>836</v>
      </c>
      <c r="W36" s="233" t="s">
        <v>836</v>
      </c>
      <c r="X36" s="233" t="s">
        <v>836</v>
      </c>
      <c r="Y36" s="233" t="s">
        <v>836</v>
      </c>
      <c r="Z36" s="233" t="s">
        <v>836</v>
      </c>
      <c r="AA36" s="233" t="s">
        <v>836</v>
      </c>
      <c r="AB36" s="233" t="s">
        <v>836</v>
      </c>
      <c r="AC36" s="240" t="s">
        <v>836</v>
      </c>
    </row>
    <row r="37" spans="1:43" ht="45.75" customHeight="1" x14ac:dyDescent="0.25">
      <c r="A37" s="233" t="s">
        <v>790</v>
      </c>
      <c r="B37" s="50" t="s">
        <v>791</v>
      </c>
      <c r="C37" s="233" t="s">
        <v>768</v>
      </c>
      <c r="D37" s="233" t="s">
        <v>836</v>
      </c>
      <c r="E37" s="238" t="s">
        <v>836</v>
      </c>
      <c r="F37" s="241" t="s">
        <v>836</v>
      </c>
      <c r="G37" s="239" t="s">
        <v>836</v>
      </c>
      <c r="H37" s="238" t="s">
        <v>836</v>
      </c>
      <c r="I37" s="233" t="s">
        <v>836</v>
      </c>
      <c r="J37" s="233" t="s">
        <v>836</v>
      </c>
      <c r="K37" s="233" t="s">
        <v>836</v>
      </c>
      <c r="L37" s="233" t="s">
        <v>836</v>
      </c>
      <c r="M37" s="233" t="s">
        <v>836</v>
      </c>
      <c r="N37" s="233" t="s">
        <v>836</v>
      </c>
      <c r="O37" s="233" t="s">
        <v>836</v>
      </c>
      <c r="P37" s="233" t="s">
        <v>836</v>
      </c>
      <c r="Q37" s="233" t="s">
        <v>836</v>
      </c>
      <c r="R37" s="233" t="s">
        <v>836</v>
      </c>
      <c r="S37" s="233" t="s">
        <v>836</v>
      </c>
      <c r="T37" s="233" t="s">
        <v>836</v>
      </c>
      <c r="U37" s="233" t="s">
        <v>836</v>
      </c>
      <c r="V37" s="233" t="s">
        <v>836</v>
      </c>
      <c r="W37" s="233" t="s">
        <v>836</v>
      </c>
      <c r="X37" s="233" t="s">
        <v>836</v>
      </c>
      <c r="Y37" s="233" t="s">
        <v>836</v>
      </c>
      <c r="Z37" s="233" t="s">
        <v>836</v>
      </c>
      <c r="AA37" s="233" t="s">
        <v>836</v>
      </c>
      <c r="AB37" s="233" t="s">
        <v>836</v>
      </c>
      <c r="AC37" s="240" t="s">
        <v>836</v>
      </c>
    </row>
    <row r="38" spans="1:43" ht="60" customHeight="1" x14ac:dyDescent="0.25">
      <c r="A38" s="233" t="s">
        <v>790</v>
      </c>
      <c r="B38" s="50" t="s">
        <v>792</v>
      </c>
      <c r="C38" s="233" t="s">
        <v>768</v>
      </c>
      <c r="D38" s="233" t="s">
        <v>836</v>
      </c>
      <c r="E38" s="238" t="s">
        <v>836</v>
      </c>
      <c r="F38" s="241" t="s">
        <v>836</v>
      </c>
      <c r="G38" s="239" t="s">
        <v>836</v>
      </c>
      <c r="H38" s="238" t="s">
        <v>836</v>
      </c>
      <c r="I38" s="233" t="s">
        <v>836</v>
      </c>
      <c r="J38" s="233" t="s">
        <v>836</v>
      </c>
      <c r="K38" s="233" t="s">
        <v>836</v>
      </c>
      <c r="L38" s="233" t="s">
        <v>836</v>
      </c>
      <c r="M38" s="233" t="s">
        <v>836</v>
      </c>
      <c r="N38" s="233" t="s">
        <v>836</v>
      </c>
      <c r="O38" s="233" t="s">
        <v>836</v>
      </c>
      <c r="P38" s="233" t="s">
        <v>836</v>
      </c>
      <c r="Q38" s="233" t="s">
        <v>836</v>
      </c>
      <c r="R38" s="233" t="s">
        <v>836</v>
      </c>
      <c r="S38" s="233" t="s">
        <v>836</v>
      </c>
      <c r="T38" s="233" t="s">
        <v>836</v>
      </c>
      <c r="U38" s="233" t="s">
        <v>836</v>
      </c>
      <c r="V38" s="233" t="s">
        <v>836</v>
      </c>
      <c r="W38" s="233" t="s">
        <v>836</v>
      </c>
      <c r="X38" s="233" t="s">
        <v>836</v>
      </c>
      <c r="Y38" s="233" t="s">
        <v>836</v>
      </c>
      <c r="Z38" s="233" t="s">
        <v>836</v>
      </c>
      <c r="AA38" s="233" t="s">
        <v>836</v>
      </c>
      <c r="AB38" s="233" t="s">
        <v>836</v>
      </c>
      <c r="AC38" s="240" t="s">
        <v>836</v>
      </c>
    </row>
    <row r="39" spans="1:43" ht="66" customHeight="1" x14ac:dyDescent="0.25">
      <c r="A39" s="233" t="s">
        <v>790</v>
      </c>
      <c r="B39" s="50" t="s">
        <v>793</v>
      </c>
      <c r="C39" s="233" t="s">
        <v>768</v>
      </c>
      <c r="D39" s="233" t="s">
        <v>836</v>
      </c>
      <c r="E39" s="238" t="s">
        <v>836</v>
      </c>
      <c r="F39" s="241" t="s">
        <v>836</v>
      </c>
      <c r="G39" s="239" t="s">
        <v>836</v>
      </c>
      <c r="H39" s="238" t="s">
        <v>836</v>
      </c>
      <c r="I39" s="233" t="s">
        <v>836</v>
      </c>
      <c r="J39" s="233" t="s">
        <v>836</v>
      </c>
      <c r="K39" s="233" t="s">
        <v>836</v>
      </c>
      <c r="L39" s="233" t="s">
        <v>836</v>
      </c>
      <c r="M39" s="233" t="s">
        <v>836</v>
      </c>
      <c r="N39" s="233" t="s">
        <v>836</v>
      </c>
      <c r="O39" s="233" t="s">
        <v>836</v>
      </c>
      <c r="P39" s="233" t="s">
        <v>836</v>
      </c>
      <c r="Q39" s="233" t="s">
        <v>836</v>
      </c>
      <c r="R39" s="233" t="s">
        <v>836</v>
      </c>
      <c r="S39" s="233" t="s">
        <v>836</v>
      </c>
      <c r="T39" s="233" t="s">
        <v>836</v>
      </c>
      <c r="U39" s="233" t="s">
        <v>836</v>
      </c>
      <c r="V39" s="233" t="s">
        <v>836</v>
      </c>
      <c r="W39" s="233" t="s">
        <v>836</v>
      </c>
      <c r="X39" s="233" t="s">
        <v>836</v>
      </c>
      <c r="Y39" s="233" t="s">
        <v>836</v>
      </c>
      <c r="Z39" s="233" t="s">
        <v>836</v>
      </c>
      <c r="AA39" s="233" t="s">
        <v>836</v>
      </c>
      <c r="AB39" s="233" t="s">
        <v>836</v>
      </c>
      <c r="AC39" s="240" t="s">
        <v>836</v>
      </c>
    </row>
    <row r="40" spans="1:43" ht="54" customHeight="1" x14ac:dyDescent="0.25">
      <c r="A40" s="233" t="s">
        <v>790</v>
      </c>
      <c r="B40" s="50" t="s">
        <v>794</v>
      </c>
      <c r="C40" s="233" t="s">
        <v>768</v>
      </c>
      <c r="D40" s="233" t="s">
        <v>836</v>
      </c>
      <c r="E40" s="233" t="s">
        <v>836</v>
      </c>
      <c r="F40" s="241" t="s">
        <v>836</v>
      </c>
      <c r="G40" s="233" t="s">
        <v>836</v>
      </c>
      <c r="H40" s="233" t="s">
        <v>836</v>
      </c>
      <c r="I40" s="233" t="s">
        <v>836</v>
      </c>
      <c r="J40" s="233" t="s">
        <v>836</v>
      </c>
      <c r="K40" s="233" t="s">
        <v>836</v>
      </c>
      <c r="L40" s="233" t="s">
        <v>836</v>
      </c>
      <c r="M40" s="233" t="s">
        <v>836</v>
      </c>
      <c r="N40" s="233" t="s">
        <v>836</v>
      </c>
      <c r="O40" s="233" t="s">
        <v>836</v>
      </c>
      <c r="P40" s="233" t="s">
        <v>836</v>
      </c>
      <c r="Q40" s="233" t="s">
        <v>836</v>
      </c>
      <c r="R40" s="233" t="s">
        <v>836</v>
      </c>
      <c r="S40" s="233" t="s">
        <v>836</v>
      </c>
      <c r="T40" s="233" t="s">
        <v>836</v>
      </c>
      <c r="U40" s="233" t="s">
        <v>836</v>
      </c>
      <c r="V40" s="233" t="s">
        <v>836</v>
      </c>
      <c r="W40" s="233" t="s">
        <v>836</v>
      </c>
      <c r="X40" s="233" t="s">
        <v>836</v>
      </c>
      <c r="Y40" s="233" t="s">
        <v>836</v>
      </c>
      <c r="Z40" s="233" t="s">
        <v>836</v>
      </c>
      <c r="AA40" s="233" t="s">
        <v>836</v>
      </c>
      <c r="AB40" s="233" t="s">
        <v>836</v>
      </c>
      <c r="AC40" s="240" t="s">
        <v>836</v>
      </c>
    </row>
    <row r="41" spans="1:43" ht="38.25" customHeight="1" x14ac:dyDescent="0.25">
      <c r="A41" s="233" t="s">
        <v>795</v>
      </c>
      <c r="B41" s="50" t="s">
        <v>791</v>
      </c>
      <c r="C41" s="233" t="s">
        <v>768</v>
      </c>
      <c r="D41" s="233" t="s">
        <v>836</v>
      </c>
      <c r="E41" s="233" t="s">
        <v>836</v>
      </c>
      <c r="F41" s="241" t="s">
        <v>836</v>
      </c>
      <c r="G41" s="233" t="s">
        <v>836</v>
      </c>
      <c r="H41" s="233" t="s">
        <v>836</v>
      </c>
      <c r="I41" s="233" t="s">
        <v>836</v>
      </c>
      <c r="J41" s="233" t="s">
        <v>836</v>
      </c>
      <c r="K41" s="233" t="s">
        <v>836</v>
      </c>
      <c r="L41" s="233" t="s">
        <v>836</v>
      </c>
      <c r="M41" s="233" t="s">
        <v>836</v>
      </c>
      <c r="N41" s="233" t="s">
        <v>836</v>
      </c>
      <c r="O41" s="233" t="s">
        <v>836</v>
      </c>
      <c r="P41" s="233" t="s">
        <v>836</v>
      </c>
      <c r="Q41" s="233" t="s">
        <v>836</v>
      </c>
      <c r="R41" s="233" t="s">
        <v>836</v>
      </c>
      <c r="S41" s="233" t="s">
        <v>836</v>
      </c>
      <c r="T41" s="233" t="s">
        <v>836</v>
      </c>
      <c r="U41" s="233" t="s">
        <v>836</v>
      </c>
      <c r="V41" s="233" t="s">
        <v>836</v>
      </c>
      <c r="W41" s="233" t="s">
        <v>836</v>
      </c>
      <c r="X41" s="233" t="s">
        <v>836</v>
      </c>
      <c r="Y41" s="233" t="s">
        <v>836</v>
      </c>
      <c r="Z41" s="233" t="s">
        <v>836</v>
      </c>
      <c r="AA41" s="233" t="s">
        <v>836</v>
      </c>
      <c r="AB41" s="233" t="s">
        <v>836</v>
      </c>
      <c r="AC41" s="240" t="s">
        <v>836</v>
      </c>
    </row>
    <row r="42" spans="1:43" ht="65.25" customHeight="1" x14ac:dyDescent="0.25">
      <c r="A42" s="233" t="s">
        <v>795</v>
      </c>
      <c r="B42" s="50" t="s">
        <v>792</v>
      </c>
      <c r="C42" s="233" t="s">
        <v>768</v>
      </c>
      <c r="D42" s="233" t="s">
        <v>836</v>
      </c>
      <c r="E42" s="233" t="s">
        <v>836</v>
      </c>
      <c r="F42" s="241" t="s">
        <v>836</v>
      </c>
      <c r="G42" s="233" t="s">
        <v>836</v>
      </c>
      <c r="H42" s="233" t="s">
        <v>836</v>
      </c>
      <c r="I42" s="233" t="s">
        <v>836</v>
      </c>
      <c r="J42" s="233" t="s">
        <v>836</v>
      </c>
      <c r="K42" s="233" t="s">
        <v>836</v>
      </c>
      <c r="L42" s="233" t="s">
        <v>836</v>
      </c>
      <c r="M42" s="233" t="s">
        <v>836</v>
      </c>
      <c r="N42" s="233" t="s">
        <v>836</v>
      </c>
      <c r="O42" s="233" t="s">
        <v>836</v>
      </c>
      <c r="P42" s="233" t="s">
        <v>836</v>
      </c>
      <c r="Q42" s="233" t="s">
        <v>836</v>
      </c>
      <c r="R42" s="233" t="s">
        <v>836</v>
      </c>
      <c r="S42" s="233" t="s">
        <v>836</v>
      </c>
      <c r="T42" s="233" t="s">
        <v>836</v>
      </c>
      <c r="U42" s="233" t="s">
        <v>836</v>
      </c>
      <c r="V42" s="233" t="s">
        <v>836</v>
      </c>
      <c r="W42" s="233" t="s">
        <v>836</v>
      </c>
      <c r="X42" s="233" t="s">
        <v>836</v>
      </c>
      <c r="Y42" s="233" t="s">
        <v>836</v>
      </c>
      <c r="Z42" s="233" t="s">
        <v>836</v>
      </c>
      <c r="AA42" s="233" t="s">
        <v>836</v>
      </c>
      <c r="AB42" s="233" t="s">
        <v>836</v>
      </c>
      <c r="AC42" s="240" t="s">
        <v>836</v>
      </c>
    </row>
    <row r="43" spans="1:43" ht="57" customHeight="1" x14ac:dyDescent="0.25">
      <c r="A43" s="233" t="s">
        <v>795</v>
      </c>
      <c r="B43" s="50" t="s">
        <v>793</v>
      </c>
      <c r="C43" s="233" t="s">
        <v>768</v>
      </c>
      <c r="D43" s="233" t="s">
        <v>836</v>
      </c>
      <c r="E43" s="233" t="s">
        <v>836</v>
      </c>
      <c r="F43" s="241" t="s">
        <v>836</v>
      </c>
      <c r="G43" s="233" t="s">
        <v>836</v>
      </c>
      <c r="H43" s="233" t="s">
        <v>836</v>
      </c>
      <c r="I43" s="233" t="s">
        <v>836</v>
      </c>
      <c r="J43" s="233" t="s">
        <v>836</v>
      </c>
      <c r="K43" s="233" t="s">
        <v>836</v>
      </c>
      <c r="L43" s="233" t="s">
        <v>836</v>
      </c>
      <c r="M43" s="233" t="s">
        <v>836</v>
      </c>
      <c r="N43" s="233" t="s">
        <v>836</v>
      </c>
      <c r="O43" s="233" t="s">
        <v>836</v>
      </c>
      <c r="P43" s="233" t="s">
        <v>836</v>
      </c>
      <c r="Q43" s="233" t="s">
        <v>836</v>
      </c>
      <c r="R43" s="233" t="s">
        <v>836</v>
      </c>
      <c r="S43" s="233" t="s">
        <v>836</v>
      </c>
      <c r="T43" s="233" t="s">
        <v>836</v>
      </c>
      <c r="U43" s="233" t="s">
        <v>836</v>
      </c>
      <c r="V43" s="233" t="s">
        <v>836</v>
      </c>
      <c r="W43" s="233" t="s">
        <v>836</v>
      </c>
      <c r="X43" s="233" t="s">
        <v>836</v>
      </c>
      <c r="Y43" s="233" t="s">
        <v>836</v>
      </c>
      <c r="Z43" s="233" t="s">
        <v>836</v>
      </c>
      <c r="AA43" s="233" t="s">
        <v>836</v>
      </c>
      <c r="AB43" s="233" t="s">
        <v>836</v>
      </c>
      <c r="AC43" s="240" t="s">
        <v>836</v>
      </c>
    </row>
    <row r="44" spans="1:43" ht="60" customHeight="1" x14ac:dyDescent="0.25">
      <c r="A44" s="233" t="s">
        <v>795</v>
      </c>
      <c r="B44" s="50" t="s">
        <v>796</v>
      </c>
      <c r="C44" s="233" t="s">
        <v>768</v>
      </c>
      <c r="D44" s="233" t="s">
        <v>836</v>
      </c>
      <c r="E44" s="233" t="s">
        <v>836</v>
      </c>
      <c r="F44" s="241" t="s">
        <v>836</v>
      </c>
      <c r="G44" s="233" t="s">
        <v>836</v>
      </c>
      <c r="H44" s="233" t="s">
        <v>836</v>
      </c>
      <c r="I44" s="233" t="s">
        <v>836</v>
      </c>
      <c r="J44" s="233" t="s">
        <v>836</v>
      </c>
      <c r="K44" s="233" t="s">
        <v>836</v>
      </c>
      <c r="L44" s="233" t="s">
        <v>836</v>
      </c>
      <c r="M44" s="233" t="s">
        <v>836</v>
      </c>
      <c r="N44" s="233" t="s">
        <v>836</v>
      </c>
      <c r="O44" s="233" t="s">
        <v>836</v>
      </c>
      <c r="P44" s="233" t="s">
        <v>836</v>
      </c>
      <c r="Q44" s="233" t="s">
        <v>836</v>
      </c>
      <c r="R44" s="233" t="s">
        <v>836</v>
      </c>
      <c r="S44" s="233" t="s">
        <v>836</v>
      </c>
      <c r="T44" s="233" t="s">
        <v>836</v>
      </c>
      <c r="U44" s="233" t="s">
        <v>836</v>
      </c>
      <c r="V44" s="233" t="s">
        <v>836</v>
      </c>
      <c r="W44" s="233" t="s">
        <v>836</v>
      </c>
      <c r="X44" s="233" t="s">
        <v>836</v>
      </c>
      <c r="Y44" s="233" t="s">
        <v>836</v>
      </c>
      <c r="Z44" s="233" t="s">
        <v>836</v>
      </c>
      <c r="AA44" s="233" t="s">
        <v>836</v>
      </c>
      <c r="AB44" s="233" t="s">
        <v>836</v>
      </c>
      <c r="AC44" s="240" t="s">
        <v>836</v>
      </c>
    </row>
    <row r="45" spans="1:43" ht="59.25" customHeight="1" x14ac:dyDescent="0.25">
      <c r="A45" s="233" t="s">
        <v>797</v>
      </c>
      <c r="B45" s="50" t="s">
        <v>798</v>
      </c>
      <c r="C45" s="233" t="s">
        <v>768</v>
      </c>
      <c r="D45" s="233" t="s">
        <v>836</v>
      </c>
      <c r="E45" s="233" t="s">
        <v>836</v>
      </c>
      <c r="F45" s="241" t="s">
        <v>836</v>
      </c>
      <c r="G45" s="233" t="s">
        <v>836</v>
      </c>
      <c r="H45" s="233" t="s">
        <v>836</v>
      </c>
      <c r="I45" s="233" t="s">
        <v>836</v>
      </c>
      <c r="J45" s="233" t="s">
        <v>836</v>
      </c>
      <c r="K45" s="233" t="s">
        <v>836</v>
      </c>
      <c r="L45" s="233" t="s">
        <v>836</v>
      </c>
      <c r="M45" s="233" t="s">
        <v>836</v>
      </c>
      <c r="N45" s="233" t="s">
        <v>836</v>
      </c>
      <c r="O45" s="233" t="s">
        <v>836</v>
      </c>
      <c r="P45" s="233" t="s">
        <v>836</v>
      </c>
      <c r="Q45" s="233" t="s">
        <v>836</v>
      </c>
      <c r="R45" s="233" t="s">
        <v>836</v>
      </c>
      <c r="S45" s="233" t="s">
        <v>836</v>
      </c>
      <c r="T45" s="233" t="s">
        <v>836</v>
      </c>
      <c r="U45" s="233" t="s">
        <v>836</v>
      </c>
      <c r="V45" s="233" t="s">
        <v>836</v>
      </c>
      <c r="W45" s="233" t="s">
        <v>836</v>
      </c>
      <c r="X45" s="233" t="s">
        <v>836</v>
      </c>
      <c r="Y45" s="233" t="s">
        <v>836</v>
      </c>
      <c r="Z45" s="233" t="s">
        <v>836</v>
      </c>
      <c r="AA45" s="233" t="s">
        <v>836</v>
      </c>
      <c r="AB45" s="233" t="s">
        <v>836</v>
      </c>
      <c r="AC45" s="240" t="s">
        <v>836</v>
      </c>
    </row>
    <row r="46" spans="1:43" ht="42" customHeight="1" x14ac:dyDescent="0.25">
      <c r="A46" s="233" t="s">
        <v>799</v>
      </c>
      <c r="B46" s="50" t="s">
        <v>800</v>
      </c>
      <c r="C46" s="233" t="s">
        <v>768</v>
      </c>
      <c r="D46" s="233" t="s">
        <v>836</v>
      </c>
      <c r="E46" s="233" t="s">
        <v>836</v>
      </c>
      <c r="F46" s="241" t="s">
        <v>836</v>
      </c>
      <c r="G46" s="233" t="s">
        <v>836</v>
      </c>
      <c r="H46" s="233" t="s">
        <v>836</v>
      </c>
      <c r="I46" s="233" t="s">
        <v>836</v>
      </c>
      <c r="J46" s="233" t="s">
        <v>836</v>
      </c>
      <c r="K46" s="233" t="s">
        <v>836</v>
      </c>
      <c r="L46" s="233" t="s">
        <v>836</v>
      </c>
      <c r="M46" s="233" t="s">
        <v>836</v>
      </c>
      <c r="N46" s="233" t="s">
        <v>836</v>
      </c>
      <c r="O46" s="233" t="s">
        <v>836</v>
      </c>
      <c r="P46" s="233" t="s">
        <v>836</v>
      </c>
      <c r="Q46" s="233" t="s">
        <v>836</v>
      </c>
      <c r="R46" s="233" t="s">
        <v>836</v>
      </c>
      <c r="S46" s="233" t="s">
        <v>836</v>
      </c>
      <c r="T46" s="233" t="s">
        <v>836</v>
      </c>
      <c r="U46" s="233" t="s">
        <v>836</v>
      </c>
      <c r="V46" s="233" t="s">
        <v>836</v>
      </c>
      <c r="W46" s="233" t="s">
        <v>836</v>
      </c>
      <c r="X46" s="233" t="s">
        <v>836</v>
      </c>
      <c r="Y46" s="233" t="s">
        <v>836</v>
      </c>
      <c r="Z46" s="233" t="s">
        <v>836</v>
      </c>
      <c r="AA46" s="233" t="s">
        <v>836</v>
      </c>
      <c r="AB46" s="233" t="s">
        <v>836</v>
      </c>
      <c r="AC46" s="240" t="s">
        <v>836</v>
      </c>
    </row>
    <row r="47" spans="1:43" ht="48" customHeight="1" x14ac:dyDescent="0.25">
      <c r="A47" s="233" t="s">
        <v>801</v>
      </c>
      <c r="B47" s="50" t="s">
        <v>802</v>
      </c>
      <c r="C47" s="233" t="s">
        <v>768</v>
      </c>
      <c r="D47" s="233" t="s">
        <v>836</v>
      </c>
      <c r="E47" s="233" t="s">
        <v>836</v>
      </c>
      <c r="F47" s="241" t="s">
        <v>836</v>
      </c>
      <c r="G47" s="233" t="s">
        <v>836</v>
      </c>
      <c r="H47" s="233" t="s">
        <v>836</v>
      </c>
      <c r="I47" s="233" t="s">
        <v>836</v>
      </c>
      <c r="J47" s="233" t="s">
        <v>836</v>
      </c>
      <c r="K47" s="233" t="s">
        <v>836</v>
      </c>
      <c r="L47" s="233" t="s">
        <v>836</v>
      </c>
      <c r="M47" s="233" t="s">
        <v>836</v>
      </c>
      <c r="N47" s="233" t="s">
        <v>836</v>
      </c>
      <c r="O47" s="233" t="s">
        <v>836</v>
      </c>
      <c r="P47" s="233" t="s">
        <v>836</v>
      </c>
      <c r="Q47" s="233" t="s">
        <v>836</v>
      </c>
      <c r="R47" s="233" t="s">
        <v>836</v>
      </c>
      <c r="S47" s="233" t="s">
        <v>836</v>
      </c>
      <c r="T47" s="233" t="s">
        <v>836</v>
      </c>
      <c r="U47" s="233" t="s">
        <v>836</v>
      </c>
      <c r="V47" s="233" t="s">
        <v>836</v>
      </c>
      <c r="W47" s="233" t="s">
        <v>836</v>
      </c>
      <c r="X47" s="233" t="s">
        <v>836</v>
      </c>
      <c r="Y47" s="233" t="s">
        <v>836</v>
      </c>
      <c r="Z47" s="233" t="s">
        <v>836</v>
      </c>
      <c r="AA47" s="233" t="s">
        <v>836</v>
      </c>
      <c r="AB47" s="233" t="s">
        <v>836</v>
      </c>
      <c r="AC47" s="240" t="s">
        <v>836</v>
      </c>
    </row>
    <row r="48" spans="1:43" s="152" customFormat="1" ht="35.25" customHeight="1" x14ac:dyDescent="0.25">
      <c r="A48" s="233" t="s">
        <v>89</v>
      </c>
      <c r="B48" s="50" t="s">
        <v>803</v>
      </c>
      <c r="C48" s="233" t="s">
        <v>768</v>
      </c>
      <c r="D48" s="135">
        <f>D49+D54+D77</f>
        <v>14.800999999999998</v>
      </c>
      <c r="E48" s="135">
        <f>E49+E54+E77</f>
        <v>14.800999999999998</v>
      </c>
      <c r="F48" s="202">
        <f>F49+F77</f>
        <v>0</v>
      </c>
      <c r="G48" s="135">
        <f>G49+G54+G77</f>
        <v>14.800999999999998</v>
      </c>
      <c r="H48" s="135">
        <f>H49+H54+H77</f>
        <v>14.800999999999998</v>
      </c>
      <c r="I48" s="135">
        <f>I49+I77</f>
        <v>0</v>
      </c>
      <c r="J48" s="135">
        <f>J49+J77</f>
        <v>0</v>
      </c>
      <c r="K48" s="135">
        <f>K49+K54+K77</f>
        <v>14.800999999999998</v>
      </c>
      <c r="L48" s="135">
        <f>L49+L77</f>
        <v>0</v>
      </c>
      <c r="M48" s="135">
        <f>M49+M54+M77</f>
        <v>11.109</v>
      </c>
      <c r="N48" s="135">
        <f>N49+N77</f>
        <v>0</v>
      </c>
      <c r="O48" s="135">
        <f>O49+O77</f>
        <v>0</v>
      </c>
      <c r="P48" s="135">
        <f>P49+P54+P77</f>
        <v>11.109</v>
      </c>
      <c r="Q48" s="135">
        <f>Q49+Q77</f>
        <v>0</v>
      </c>
      <c r="R48" s="135">
        <f>R49+R54+R77</f>
        <v>3.6919999999999997</v>
      </c>
      <c r="S48" s="135">
        <f t="shared" ref="S48:AB48" si="22">S49+S54+S77</f>
        <v>-3.6919999999999997</v>
      </c>
      <c r="T48" s="135">
        <f t="shared" ref="T48" si="23">S48/H48*100</f>
        <v>-24.94426052293764</v>
      </c>
      <c r="U48" s="135">
        <f t="shared" si="22"/>
        <v>0</v>
      </c>
      <c r="V48" s="135">
        <f t="shared" si="22"/>
        <v>0</v>
      </c>
      <c r="W48" s="135">
        <f t="shared" si="22"/>
        <v>0</v>
      </c>
      <c r="X48" s="135">
        <f t="shared" si="22"/>
        <v>0</v>
      </c>
      <c r="Y48" s="135">
        <f t="shared" si="22"/>
        <v>-3.6919999999999997</v>
      </c>
      <c r="Z48" s="135">
        <f t="shared" ref="Z48" si="24">Y48/K48*100</f>
        <v>-24.94426052293764</v>
      </c>
      <c r="AA48" s="135">
        <f t="shared" si="22"/>
        <v>0</v>
      </c>
      <c r="AB48" s="135">
        <f t="shared" si="22"/>
        <v>0</v>
      </c>
      <c r="AC48" s="240" t="s">
        <v>836</v>
      </c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</row>
    <row r="49" spans="1:43" s="156" customFormat="1" ht="45.75" customHeight="1" x14ac:dyDescent="0.25">
      <c r="A49" s="233" t="s">
        <v>90</v>
      </c>
      <c r="B49" s="50" t="s">
        <v>804</v>
      </c>
      <c r="C49" s="233" t="s">
        <v>768</v>
      </c>
      <c r="D49" s="135">
        <f>D51</f>
        <v>1.0820000000000001</v>
      </c>
      <c r="E49" s="135">
        <f t="shared" ref="E49:AB49" si="25">E51</f>
        <v>1.0820000000000001</v>
      </c>
      <c r="F49" s="202">
        <f t="shared" si="25"/>
        <v>0</v>
      </c>
      <c r="G49" s="135">
        <f t="shared" si="25"/>
        <v>1.0820000000000001</v>
      </c>
      <c r="H49" s="135">
        <f t="shared" si="25"/>
        <v>1.0820000000000001</v>
      </c>
      <c r="I49" s="135">
        <f t="shared" si="25"/>
        <v>0</v>
      </c>
      <c r="J49" s="135">
        <f t="shared" si="25"/>
        <v>0</v>
      </c>
      <c r="K49" s="135">
        <f t="shared" si="25"/>
        <v>1.0820000000000001</v>
      </c>
      <c r="L49" s="135">
        <f t="shared" si="25"/>
        <v>0</v>
      </c>
      <c r="M49" s="135">
        <f t="shared" si="25"/>
        <v>0</v>
      </c>
      <c r="N49" s="135">
        <f t="shared" si="25"/>
        <v>0</v>
      </c>
      <c r="O49" s="135">
        <f t="shared" si="25"/>
        <v>0</v>
      </c>
      <c r="P49" s="135">
        <f t="shared" si="25"/>
        <v>0</v>
      </c>
      <c r="Q49" s="135">
        <f t="shared" si="25"/>
        <v>0</v>
      </c>
      <c r="R49" s="135">
        <f t="shared" si="25"/>
        <v>1.0820000000000001</v>
      </c>
      <c r="S49" s="135">
        <f t="shared" si="25"/>
        <v>-1.0820000000000001</v>
      </c>
      <c r="T49" s="135">
        <f t="shared" si="25"/>
        <v>-100</v>
      </c>
      <c r="U49" s="135">
        <f t="shared" si="25"/>
        <v>0</v>
      </c>
      <c r="V49" s="135">
        <f t="shared" si="25"/>
        <v>0</v>
      </c>
      <c r="W49" s="135">
        <f t="shared" si="25"/>
        <v>0</v>
      </c>
      <c r="X49" s="135">
        <f t="shared" si="25"/>
        <v>0</v>
      </c>
      <c r="Y49" s="135">
        <f t="shared" si="25"/>
        <v>-1.0820000000000001</v>
      </c>
      <c r="Z49" s="135">
        <f t="shared" si="25"/>
        <v>-100</v>
      </c>
      <c r="AA49" s="135">
        <f t="shared" si="25"/>
        <v>0</v>
      </c>
      <c r="AB49" s="135">
        <f t="shared" si="25"/>
        <v>0</v>
      </c>
      <c r="AC49" s="240" t="s">
        <v>836</v>
      </c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</row>
    <row r="50" spans="1:43" s="155" customFormat="1" ht="34.5" customHeight="1" x14ac:dyDescent="0.25">
      <c r="A50" s="233" t="s">
        <v>91</v>
      </c>
      <c r="B50" s="50" t="s">
        <v>805</v>
      </c>
      <c r="C50" s="233" t="s">
        <v>768</v>
      </c>
      <c r="D50" s="233" t="s">
        <v>836</v>
      </c>
      <c r="E50" s="233" t="s">
        <v>836</v>
      </c>
      <c r="F50" s="233" t="s">
        <v>836</v>
      </c>
      <c r="G50" s="233" t="s">
        <v>836</v>
      </c>
      <c r="H50" s="233" t="s">
        <v>836</v>
      </c>
      <c r="I50" s="233" t="s">
        <v>836</v>
      </c>
      <c r="J50" s="233" t="s">
        <v>836</v>
      </c>
      <c r="K50" s="233" t="s">
        <v>836</v>
      </c>
      <c r="L50" s="233" t="s">
        <v>836</v>
      </c>
      <c r="M50" s="233" t="s">
        <v>836</v>
      </c>
      <c r="N50" s="233" t="s">
        <v>836</v>
      </c>
      <c r="O50" s="233" t="s">
        <v>836</v>
      </c>
      <c r="P50" s="233" t="s">
        <v>836</v>
      </c>
      <c r="Q50" s="233" t="s">
        <v>836</v>
      </c>
      <c r="R50" s="233" t="s">
        <v>836</v>
      </c>
      <c r="S50" s="233" t="s">
        <v>836</v>
      </c>
      <c r="T50" s="233" t="s">
        <v>836</v>
      </c>
      <c r="U50" s="233" t="s">
        <v>836</v>
      </c>
      <c r="V50" s="233" t="s">
        <v>836</v>
      </c>
      <c r="W50" s="233" t="s">
        <v>836</v>
      </c>
      <c r="X50" s="233" t="s">
        <v>836</v>
      </c>
      <c r="Y50" s="233" t="s">
        <v>836</v>
      </c>
      <c r="Z50" s="233" t="s">
        <v>836</v>
      </c>
      <c r="AA50" s="233" t="s">
        <v>836</v>
      </c>
      <c r="AB50" s="233" t="s">
        <v>836</v>
      </c>
      <c r="AC50" s="240" t="s">
        <v>836</v>
      </c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</row>
    <row r="51" spans="1:43" s="155" customFormat="1" ht="38.25" customHeight="1" x14ac:dyDescent="0.25">
      <c r="A51" s="233" t="s">
        <v>92</v>
      </c>
      <c r="B51" s="50" t="s">
        <v>806</v>
      </c>
      <c r="C51" s="233" t="s">
        <v>768</v>
      </c>
      <c r="D51" s="135">
        <f>SUM(D52:D53)</f>
        <v>1.0820000000000001</v>
      </c>
      <c r="E51" s="281">
        <f>SUM(E52:E53)</f>
        <v>1.0820000000000001</v>
      </c>
      <c r="F51" s="202">
        <v>0</v>
      </c>
      <c r="G51" s="135">
        <f>SUM(G52:G53)</f>
        <v>1.0820000000000001</v>
      </c>
      <c r="H51" s="281">
        <f t="shared" ref="H51" si="26">K51</f>
        <v>1.0820000000000001</v>
      </c>
      <c r="I51" s="135">
        <f t="shared" ref="I51:L51" si="27">I53</f>
        <v>0</v>
      </c>
      <c r="J51" s="135">
        <f t="shared" si="27"/>
        <v>0</v>
      </c>
      <c r="K51" s="135">
        <f>K52+K53</f>
        <v>1.0820000000000001</v>
      </c>
      <c r="L51" s="135">
        <f t="shared" si="27"/>
        <v>0</v>
      </c>
      <c r="M51" s="135">
        <f>SUM(M52:M53)</f>
        <v>0</v>
      </c>
      <c r="N51" s="135">
        <v>0</v>
      </c>
      <c r="O51" s="135">
        <v>0</v>
      </c>
      <c r="P51" s="135">
        <f>SUM(P52:P53)</f>
        <v>0</v>
      </c>
      <c r="Q51" s="135">
        <v>0</v>
      </c>
      <c r="R51" s="135">
        <f>G51-M51</f>
        <v>1.0820000000000001</v>
      </c>
      <c r="S51" s="135">
        <f t="shared" ref="S51:S53" si="28">M51-H51</f>
        <v>-1.0820000000000001</v>
      </c>
      <c r="T51" s="135">
        <f t="shared" ref="T51:T55" si="29">S51/H51*100</f>
        <v>-100</v>
      </c>
      <c r="U51" s="135">
        <v>0</v>
      </c>
      <c r="V51" s="135">
        <v>0</v>
      </c>
      <c r="W51" s="135">
        <v>0</v>
      </c>
      <c r="X51" s="135">
        <v>0</v>
      </c>
      <c r="Y51" s="135">
        <f t="shared" ref="Y51:Y53" si="30">P51-K51</f>
        <v>-1.0820000000000001</v>
      </c>
      <c r="Z51" s="135">
        <f t="shared" ref="Z51:Z55" si="31">Y51/K51*100</f>
        <v>-100</v>
      </c>
      <c r="AA51" s="135">
        <v>0</v>
      </c>
      <c r="AB51" s="135">
        <v>0</v>
      </c>
      <c r="AC51" s="240" t="s">
        <v>836</v>
      </c>
      <c r="AD51" s="144"/>
      <c r="AE51" s="144"/>
      <c r="AF51" s="14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</row>
    <row r="52" spans="1:43" s="144" customFormat="1" ht="50.25" customHeight="1" x14ac:dyDescent="0.25">
      <c r="A52" s="149" t="s">
        <v>92</v>
      </c>
      <c r="B52" s="259" t="s">
        <v>913</v>
      </c>
      <c r="C52" s="148" t="s">
        <v>914</v>
      </c>
      <c r="D52" s="250">
        <v>0.85199999999999998</v>
      </c>
      <c r="E52" s="204">
        <v>0.85199999999999998</v>
      </c>
      <c r="F52" s="202">
        <v>0</v>
      </c>
      <c r="G52" s="135">
        <v>0.85199999999999998</v>
      </c>
      <c r="H52" s="204">
        <v>0.85199999999999998</v>
      </c>
      <c r="I52" s="135">
        <v>0</v>
      </c>
      <c r="J52" s="135">
        <v>0</v>
      </c>
      <c r="K52" s="204">
        <v>0.85199999999999998</v>
      </c>
      <c r="L52" s="135">
        <v>0</v>
      </c>
      <c r="M52" s="279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f>G52-M52</f>
        <v>0.85199999999999998</v>
      </c>
      <c r="S52" s="135">
        <f t="shared" ref="S52" si="32">M52-H52</f>
        <v>-0.85199999999999998</v>
      </c>
      <c r="T52" s="135">
        <f t="shared" ref="T52" si="33">S52/H52*100</f>
        <v>-100</v>
      </c>
      <c r="U52" s="135">
        <v>0</v>
      </c>
      <c r="V52" s="135">
        <v>0</v>
      </c>
      <c r="W52" s="135">
        <v>0</v>
      </c>
      <c r="X52" s="135">
        <v>0</v>
      </c>
      <c r="Y52" s="135">
        <f t="shared" ref="Y52" si="34">P52-K52</f>
        <v>-0.85199999999999998</v>
      </c>
      <c r="Z52" s="135">
        <f t="shared" ref="Z52" si="35">Y52/K52*100</f>
        <v>-100</v>
      </c>
      <c r="AA52" s="135">
        <v>0</v>
      </c>
      <c r="AB52" s="135">
        <v>0</v>
      </c>
      <c r="AC52" s="228" t="s">
        <v>1006</v>
      </c>
    </row>
    <row r="53" spans="1:43" s="144" customFormat="1" ht="47.25" customHeight="1" x14ac:dyDescent="0.25">
      <c r="A53" s="149" t="s">
        <v>92</v>
      </c>
      <c r="B53" s="259" t="s">
        <v>915</v>
      </c>
      <c r="C53" s="148" t="s">
        <v>916</v>
      </c>
      <c r="D53" s="250">
        <v>0.23</v>
      </c>
      <c r="E53" s="204">
        <v>0.23</v>
      </c>
      <c r="F53" s="202">
        <v>0</v>
      </c>
      <c r="G53" s="135">
        <v>0.23</v>
      </c>
      <c r="H53" s="204">
        <v>0.23</v>
      </c>
      <c r="I53" s="135">
        <v>0</v>
      </c>
      <c r="J53" s="135">
        <v>0</v>
      </c>
      <c r="K53" s="204">
        <v>0.23</v>
      </c>
      <c r="L53" s="135">
        <v>0</v>
      </c>
      <c r="M53" s="279">
        <v>0</v>
      </c>
      <c r="N53" s="135">
        <v>0</v>
      </c>
      <c r="O53" s="135">
        <v>0</v>
      </c>
      <c r="P53" s="135">
        <v>0</v>
      </c>
      <c r="Q53" s="135">
        <v>0</v>
      </c>
      <c r="R53" s="135">
        <f t="shared" ref="R53" si="36">G53-M53</f>
        <v>0.23</v>
      </c>
      <c r="S53" s="135">
        <f t="shared" si="28"/>
        <v>-0.23</v>
      </c>
      <c r="T53" s="135">
        <f t="shared" si="29"/>
        <v>-100</v>
      </c>
      <c r="U53" s="135">
        <v>0</v>
      </c>
      <c r="V53" s="135">
        <v>0</v>
      </c>
      <c r="W53" s="135">
        <v>0</v>
      </c>
      <c r="X53" s="135">
        <v>0</v>
      </c>
      <c r="Y53" s="135">
        <f t="shared" si="30"/>
        <v>-0.23</v>
      </c>
      <c r="Z53" s="135">
        <f t="shared" si="31"/>
        <v>-100</v>
      </c>
      <c r="AA53" s="135">
        <v>0</v>
      </c>
      <c r="AB53" s="135">
        <v>0</v>
      </c>
      <c r="AC53" s="228" t="s">
        <v>1006</v>
      </c>
    </row>
    <row r="54" spans="1:43" s="156" customFormat="1" ht="36" customHeight="1" x14ac:dyDescent="0.25">
      <c r="A54" s="233" t="s">
        <v>100</v>
      </c>
      <c r="B54" s="50" t="s">
        <v>807</v>
      </c>
      <c r="C54" s="233" t="s">
        <v>768</v>
      </c>
      <c r="D54" s="135">
        <f>D55</f>
        <v>6.77</v>
      </c>
      <c r="E54" s="135">
        <f t="shared" ref="E54:AB54" si="37">E55</f>
        <v>6.77</v>
      </c>
      <c r="F54" s="202">
        <f t="shared" si="37"/>
        <v>0</v>
      </c>
      <c r="G54" s="135">
        <f t="shared" si="37"/>
        <v>6.77</v>
      </c>
      <c r="H54" s="135">
        <f t="shared" si="37"/>
        <v>6.77</v>
      </c>
      <c r="I54" s="135">
        <f t="shared" si="37"/>
        <v>0</v>
      </c>
      <c r="J54" s="135">
        <f t="shared" si="37"/>
        <v>0</v>
      </c>
      <c r="K54" s="135">
        <f t="shared" si="37"/>
        <v>6.77</v>
      </c>
      <c r="L54" s="135">
        <f t="shared" si="37"/>
        <v>0</v>
      </c>
      <c r="M54" s="135">
        <f t="shared" si="37"/>
        <v>7.4530000000000003</v>
      </c>
      <c r="N54" s="135">
        <f t="shared" si="37"/>
        <v>0</v>
      </c>
      <c r="O54" s="135">
        <f t="shared" si="37"/>
        <v>0</v>
      </c>
      <c r="P54" s="135">
        <f t="shared" si="37"/>
        <v>7.4530000000000003</v>
      </c>
      <c r="Q54" s="135">
        <f t="shared" si="37"/>
        <v>0</v>
      </c>
      <c r="R54" s="135">
        <f t="shared" si="37"/>
        <v>-0.68299999999999994</v>
      </c>
      <c r="S54" s="135">
        <f t="shared" si="37"/>
        <v>0.68299999999999994</v>
      </c>
      <c r="T54" s="135">
        <f t="shared" si="29"/>
        <v>10.088626292466765</v>
      </c>
      <c r="U54" s="135">
        <f t="shared" si="37"/>
        <v>0</v>
      </c>
      <c r="V54" s="135">
        <f t="shared" si="37"/>
        <v>0</v>
      </c>
      <c r="W54" s="135">
        <f t="shared" si="37"/>
        <v>0</v>
      </c>
      <c r="X54" s="135">
        <f t="shared" si="37"/>
        <v>0</v>
      </c>
      <c r="Y54" s="135">
        <f t="shared" si="37"/>
        <v>0.68299999999999994</v>
      </c>
      <c r="Z54" s="135">
        <f t="shared" si="31"/>
        <v>10.088626292466765</v>
      </c>
      <c r="AA54" s="135">
        <f t="shared" si="37"/>
        <v>0</v>
      </c>
      <c r="AB54" s="135">
        <f t="shared" si="37"/>
        <v>0</v>
      </c>
      <c r="AC54" s="240" t="s">
        <v>836</v>
      </c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</row>
    <row r="55" spans="1:43" s="155" customFormat="1" ht="24.75" customHeight="1" x14ac:dyDescent="0.25">
      <c r="A55" s="233" t="s">
        <v>808</v>
      </c>
      <c r="B55" s="50" t="s">
        <v>809</v>
      </c>
      <c r="C55" s="233" t="s">
        <v>768</v>
      </c>
      <c r="D55" s="202">
        <f>SUM(D56:D75)</f>
        <v>6.77</v>
      </c>
      <c r="E55" s="241">
        <f t="shared" ref="E55:AB55" si="38">SUM(E56:E75)</f>
        <v>6.77</v>
      </c>
      <c r="F55" s="202">
        <f t="shared" si="38"/>
        <v>0</v>
      </c>
      <c r="G55" s="241">
        <f t="shared" si="38"/>
        <v>6.77</v>
      </c>
      <c r="H55" s="241">
        <f t="shared" si="38"/>
        <v>6.77</v>
      </c>
      <c r="I55" s="202">
        <f t="shared" si="38"/>
        <v>0</v>
      </c>
      <c r="J55" s="202">
        <f t="shared" si="38"/>
        <v>0</v>
      </c>
      <c r="K55" s="241">
        <f t="shared" si="38"/>
        <v>6.77</v>
      </c>
      <c r="L55" s="202">
        <f t="shared" si="38"/>
        <v>0</v>
      </c>
      <c r="M55" s="202">
        <f t="shared" si="38"/>
        <v>7.4530000000000003</v>
      </c>
      <c r="N55" s="202">
        <f t="shared" si="38"/>
        <v>0</v>
      </c>
      <c r="O55" s="202">
        <f t="shared" si="38"/>
        <v>0</v>
      </c>
      <c r="P55" s="202">
        <f t="shared" si="38"/>
        <v>7.4530000000000003</v>
      </c>
      <c r="Q55" s="202">
        <f t="shared" si="38"/>
        <v>0</v>
      </c>
      <c r="R55" s="202">
        <f t="shared" si="38"/>
        <v>-0.68299999999999994</v>
      </c>
      <c r="S55" s="202">
        <f t="shared" si="38"/>
        <v>0.68299999999999994</v>
      </c>
      <c r="T55" s="202">
        <f t="shared" si="29"/>
        <v>10.088626292466765</v>
      </c>
      <c r="U55" s="202">
        <f t="shared" si="38"/>
        <v>0</v>
      </c>
      <c r="V55" s="202">
        <f t="shared" si="38"/>
        <v>0</v>
      </c>
      <c r="W55" s="202">
        <f t="shared" si="38"/>
        <v>0</v>
      </c>
      <c r="X55" s="202">
        <f t="shared" si="38"/>
        <v>0</v>
      </c>
      <c r="Y55" s="202">
        <f t="shared" si="38"/>
        <v>0.68299999999999994</v>
      </c>
      <c r="Z55" s="202">
        <f t="shared" si="31"/>
        <v>10.088626292466765</v>
      </c>
      <c r="AA55" s="202">
        <f t="shared" si="38"/>
        <v>0</v>
      </c>
      <c r="AB55" s="202">
        <f t="shared" si="38"/>
        <v>0</v>
      </c>
      <c r="AC55" s="240" t="s">
        <v>836</v>
      </c>
      <c r="AD55" s="144"/>
      <c r="AE55" s="144"/>
      <c r="AF55" s="144"/>
      <c r="AG55" s="144"/>
      <c r="AH55" s="144"/>
      <c r="AI55" s="144"/>
      <c r="AJ55" s="144"/>
      <c r="AK55" s="144"/>
    </row>
    <row r="56" spans="1:43" s="144" customFormat="1" ht="44.25" customHeight="1" x14ac:dyDescent="0.25">
      <c r="A56" s="149" t="s">
        <v>808</v>
      </c>
      <c r="B56" s="282" t="s">
        <v>917</v>
      </c>
      <c r="C56" s="148" t="s">
        <v>918</v>
      </c>
      <c r="D56" s="250">
        <v>0.13800000000000001</v>
      </c>
      <c r="E56" s="250">
        <v>0.13800000000000001</v>
      </c>
      <c r="F56" s="202">
        <v>0</v>
      </c>
      <c r="G56" s="250">
        <v>0.13800000000000001</v>
      </c>
      <c r="H56" s="250">
        <v>0.13800000000000001</v>
      </c>
      <c r="I56" s="202">
        <v>0</v>
      </c>
      <c r="J56" s="202">
        <v>0</v>
      </c>
      <c r="K56" s="250">
        <v>0.13800000000000001</v>
      </c>
      <c r="L56" s="202">
        <v>0</v>
      </c>
      <c r="M56" s="241">
        <v>0.16600000000000001</v>
      </c>
      <c r="N56" s="202">
        <v>0</v>
      </c>
      <c r="O56" s="202">
        <v>0</v>
      </c>
      <c r="P56" s="241">
        <v>0.16600000000000001</v>
      </c>
      <c r="Q56" s="202">
        <v>0</v>
      </c>
      <c r="R56" s="135">
        <f t="shared" ref="R56:R75" si="39">G56-M56</f>
        <v>-2.7999999999999997E-2</v>
      </c>
      <c r="S56" s="135">
        <f t="shared" ref="S56:S75" si="40">M56-H56</f>
        <v>2.7999999999999997E-2</v>
      </c>
      <c r="T56" s="135">
        <f t="shared" ref="T56:T75" si="41">S56/H56*100</f>
        <v>20.289855072463762</v>
      </c>
      <c r="U56" s="135">
        <v>0</v>
      </c>
      <c r="V56" s="135">
        <v>0</v>
      </c>
      <c r="W56" s="135">
        <v>0</v>
      </c>
      <c r="X56" s="135">
        <v>0</v>
      </c>
      <c r="Y56" s="135">
        <f t="shared" ref="Y56:Y75" si="42">P56-K56</f>
        <v>2.7999999999999997E-2</v>
      </c>
      <c r="Z56" s="135">
        <f t="shared" ref="Z56:Z75" si="43">Y56/K56*100</f>
        <v>20.289855072463762</v>
      </c>
      <c r="AA56" s="135">
        <v>0</v>
      </c>
      <c r="AB56" s="135">
        <v>0</v>
      </c>
      <c r="AC56" s="228" t="s">
        <v>1007</v>
      </c>
    </row>
    <row r="57" spans="1:43" s="144" customFormat="1" ht="43.5" customHeight="1" x14ac:dyDescent="0.25">
      <c r="A57" s="149" t="s">
        <v>808</v>
      </c>
      <c r="B57" s="282" t="s">
        <v>919</v>
      </c>
      <c r="C57" s="148" t="s">
        <v>920</v>
      </c>
      <c r="D57" s="250">
        <v>0.19600000000000001</v>
      </c>
      <c r="E57" s="250">
        <v>0.19600000000000001</v>
      </c>
      <c r="F57" s="202">
        <v>0</v>
      </c>
      <c r="G57" s="250">
        <v>0.19600000000000001</v>
      </c>
      <c r="H57" s="250">
        <v>0.19600000000000001</v>
      </c>
      <c r="I57" s="202">
        <v>0</v>
      </c>
      <c r="J57" s="202">
        <v>0</v>
      </c>
      <c r="K57" s="250">
        <v>0.19600000000000001</v>
      </c>
      <c r="L57" s="202">
        <v>0</v>
      </c>
      <c r="M57" s="241">
        <v>0.23699999999999999</v>
      </c>
      <c r="N57" s="202">
        <v>0</v>
      </c>
      <c r="O57" s="202">
        <v>0</v>
      </c>
      <c r="P57" s="241">
        <v>0.23699999999999999</v>
      </c>
      <c r="Q57" s="202">
        <v>0</v>
      </c>
      <c r="R57" s="135">
        <f t="shared" si="39"/>
        <v>-4.0999999999999981E-2</v>
      </c>
      <c r="S57" s="135">
        <f t="shared" si="40"/>
        <v>4.0999999999999981E-2</v>
      </c>
      <c r="T57" s="135">
        <f t="shared" si="41"/>
        <v>20.918367346938766</v>
      </c>
      <c r="U57" s="135">
        <v>0</v>
      </c>
      <c r="V57" s="135">
        <v>0</v>
      </c>
      <c r="W57" s="135">
        <v>0</v>
      </c>
      <c r="X57" s="135">
        <v>0</v>
      </c>
      <c r="Y57" s="135">
        <f t="shared" si="42"/>
        <v>4.0999999999999981E-2</v>
      </c>
      <c r="Z57" s="135">
        <f t="shared" si="43"/>
        <v>20.918367346938766</v>
      </c>
      <c r="AA57" s="135">
        <v>0</v>
      </c>
      <c r="AB57" s="135">
        <v>0</v>
      </c>
      <c r="AC57" s="228" t="s">
        <v>1007</v>
      </c>
    </row>
    <row r="58" spans="1:43" s="144" customFormat="1" ht="42.75" customHeight="1" x14ac:dyDescent="0.25">
      <c r="A58" s="149" t="s">
        <v>808</v>
      </c>
      <c r="B58" s="282" t="s">
        <v>921</v>
      </c>
      <c r="C58" s="148" t="s">
        <v>922</v>
      </c>
      <c r="D58" s="250">
        <v>0.56899999999999995</v>
      </c>
      <c r="E58" s="250">
        <v>0.56899999999999995</v>
      </c>
      <c r="F58" s="202">
        <v>0</v>
      </c>
      <c r="G58" s="250">
        <v>0.56899999999999995</v>
      </c>
      <c r="H58" s="250">
        <v>0.56899999999999995</v>
      </c>
      <c r="I58" s="202">
        <v>0</v>
      </c>
      <c r="J58" s="202">
        <v>0</v>
      </c>
      <c r="K58" s="250">
        <v>0.56899999999999995</v>
      </c>
      <c r="L58" s="202">
        <v>0</v>
      </c>
      <c r="M58" s="241">
        <v>0.60299999999999998</v>
      </c>
      <c r="N58" s="202">
        <v>0</v>
      </c>
      <c r="O58" s="202">
        <v>0</v>
      </c>
      <c r="P58" s="241">
        <v>0.60299999999999998</v>
      </c>
      <c r="Q58" s="202">
        <v>0</v>
      </c>
      <c r="R58" s="135">
        <f t="shared" si="39"/>
        <v>-3.400000000000003E-2</v>
      </c>
      <c r="S58" s="135">
        <f t="shared" si="40"/>
        <v>3.400000000000003E-2</v>
      </c>
      <c r="T58" s="135">
        <f t="shared" si="41"/>
        <v>5.9753954305799706</v>
      </c>
      <c r="U58" s="135">
        <v>0</v>
      </c>
      <c r="V58" s="135">
        <v>0</v>
      </c>
      <c r="W58" s="135">
        <v>0</v>
      </c>
      <c r="X58" s="135">
        <v>0</v>
      </c>
      <c r="Y58" s="135">
        <f t="shared" si="42"/>
        <v>3.400000000000003E-2</v>
      </c>
      <c r="Z58" s="135">
        <f t="shared" si="43"/>
        <v>5.9753954305799706</v>
      </c>
      <c r="AA58" s="135">
        <v>0</v>
      </c>
      <c r="AB58" s="135">
        <v>0</v>
      </c>
      <c r="AC58" s="228" t="s">
        <v>1007</v>
      </c>
    </row>
    <row r="59" spans="1:43" s="144" customFormat="1" ht="45.75" customHeight="1" x14ac:dyDescent="0.25">
      <c r="A59" s="149" t="s">
        <v>808</v>
      </c>
      <c r="B59" s="282" t="s">
        <v>923</v>
      </c>
      <c r="C59" s="148" t="s">
        <v>924</v>
      </c>
      <c r="D59" s="250">
        <v>0.25600000000000001</v>
      </c>
      <c r="E59" s="250">
        <v>0.25600000000000001</v>
      </c>
      <c r="F59" s="202">
        <v>0</v>
      </c>
      <c r="G59" s="250">
        <v>0.25600000000000001</v>
      </c>
      <c r="H59" s="250">
        <v>0.25600000000000001</v>
      </c>
      <c r="I59" s="202">
        <v>0</v>
      </c>
      <c r="J59" s="202">
        <v>0</v>
      </c>
      <c r="K59" s="250">
        <v>0.25600000000000001</v>
      </c>
      <c r="L59" s="202">
        <v>0</v>
      </c>
      <c r="M59" s="241">
        <v>0.33500000000000002</v>
      </c>
      <c r="N59" s="202">
        <v>0</v>
      </c>
      <c r="O59" s="202">
        <v>0</v>
      </c>
      <c r="P59" s="241">
        <v>0.33500000000000002</v>
      </c>
      <c r="Q59" s="202">
        <v>0</v>
      </c>
      <c r="R59" s="135">
        <f t="shared" si="39"/>
        <v>-7.9000000000000015E-2</v>
      </c>
      <c r="S59" s="135">
        <f t="shared" si="40"/>
        <v>7.9000000000000015E-2</v>
      </c>
      <c r="T59" s="135">
        <f t="shared" si="41"/>
        <v>30.859375000000007</v>
      </c>
      <c r="U59" s="135">
        <v>0</v>
      </c>
      <c r="V59" s="135">
        <v>0</v>
      </c>
      <c r="W59" s="135">
        <v>0</v>
      </c>
      <c r="X59" s="135">
        <v>0</v>
      </c>
      <c r="Y59" s="135">
        <f t="shared" si="42"/>
        <v>7.9000000000000015E-2</v>
      </c>
      <c r="Z59" s="135">
        <f t="shared" si="43"/>
        <v>30.859375000000007</v>
      </c>
      <c r="AA59" s="135">
        <v>0</v>
      </c>
      <c r="AB59" s="135">
        <v>0</v>
      </c>
      <c r="AC59" s="228" t="s">
        <v>1007</v>
      </c>
    </row>
    <row r="60" spans="1:43" s="144" customFormat="1" ht="89.25" customHeight="1" x14ac:dyDescent="0.25">
      <c r="A60" s="149" t="s">
        <v>808</v>
      </c>
      <c r="B60" s="282" t="s">
        <v>925</v>
      </c>
      <c r="C60" s="148" t="s">
        <v>926</v>
      </c>
      <c r="D60" s="250">
        <v>0.27200000000000002</v>
      </c>
      <c r="E60" s="250">
        <v>0.27200000000000002</v>
      </c>
      <c r="F60" s="202">
        <v>0</v>
      </c>
      <c r="G60" s="250">
        <v>0.27200000000000002</v>
      </c>
      <c r="H60" s="250">
        <v>0.27200000000000002</v>
      </c>
      <c r="I60" s="202">
        <v>0</v>
      </c>
      <c r="J60" s="202">
        <v>0</v>
      </c>
      <c r="K60" s="250">
        <v>0.27200000000000002</v>
      </c>
      <c r="L60" s="202">
        <v>0</v>
      </c>
      <c r="M60" s="241">
        <v>0.317</v>
      </c>
      <c r="N60" s="202">
        <v>0</v>
      </c>
      <c r="O60" s="202">
        <v>0</v>
      </c>
      <c r="P60" s="241">
        <v>0.317</v>
      </c>
      <c r="Q60" s="202">
        <v>0</v>
      </c>
      <c r="R60" s="135">
        <f t="shared" si="39"/>
        <v>-4.4999999999999984E-2</v>
      </c>
      <c r="S60" s="135">
        <f t="shared" si="40"/>
        <v>4.4999999999999984E-2</v>
      </c>
      <c r="T60" s="135">
        <f t="shared" si="41"/>
        <v>16.544117647058819</v>
      </c>
      <c r="U60" s="135">
        <v>0</v>
      </c>
      <c r="V60" s="135">
        <v>0</v>
      </c>
      <c r="W60" s="135">
        <v>0</v>
      </c>
      <c r="X60" s="135">
        <v>0</v>
      </c>
      <c r="Y60" s="135">
        <f t="shared" si="42"/>
        <v>4.4999999999999984E-2</v>
      </c>
      <c r="Z60" s="135">
        <f t="shared" si="43"/>
        <v>16.544117647058819</v>
      </c>
      <c r="AA60" s="135">
        <v>0</v>
      </c>
      <c r="AB60" s="135">
        <v>0</v>
      </c>
      <c r="AC60" s="228" t="s">
        <v>1008</v>
      </c>
    </row>
    <row r="61" spans="1:43" s="144" customFormat="1" ht="49.5" customHeight="1" x14ac:dyDescent="0.25">
      <c r="A61" s="149" t="s">
        <v>808</v>
      </c>
      <c r="B61" s="282" t="s">
        <v>927</v>
      </c>
      <c r="C61" s="148" t="s">
        <v>928</v>
      </c>
      <c r="D61" s="250">
        <v>0.36599999999999999</v>
      </c>
      <c r="E61" s="250">
        <v>0.36599999999999999</v>
      </c>
      <c r="F61" s="202">
        <v>0</v>
      </c>
      <c r="G61" s="250">
        <v>0.36599999999999999</v>
      </c>
      <c r="H61" s="250">
        <v>0.36599999999999999</v>
      </c>
      <c r="I61" s="202">
        <v>0</v>
      </c>
      <c r="J61" s="202">
        <v>0</v>
      </c>
      <c r="K61" s="250">
        <v>0.36599999999999999</v>
      </c>
      <c r="L61" s="202">
        <v>0</v>
      </c>
      <c r="M61" s="241">
        <v>0.39600000000000002</v>
      </c>
      <c r="N61" s="202">
        <v>0</v>
      </c>
      <c r="O61" s="202">
        <v>0</v>
      </c>
      <c r="P61" s="241">
        <v>0.39600000000000002</v>
      </c>
      <c r="Q61" s="202">
        <v>0</v>
      </c>
      <c r="R61" s="135">
        <f t="shared" si="39"/>
        <v>-3.0000000000000027E-2</v>
      </c>
      <c r="S61" s="135">
        <f t="shared" si="40"/>
        <v>3.0000000000000027E-2</v>
      </c>
      <c r="T61" s="135">
        <f t="shared" si="41"/>
        <v>8.196721311475418</v>
      </c>
      <c r="U61" s="135">
        <v>0</v>
      </c>
      <c r="V61" s="135">
        <v>0</v>
      </c>
      <c r="W61" s="135">
        <v>0</v>
      </c>
      <c r="X61" s="135">
        <v>0</v>
      </c>
      <c r="Y61" s="135">
        <f t="shared" si="42"/>
        <v>3.0000000000000027E-2</v>
      </c>
      <c r="Z61" s="135">
        <f t="shared" si="43"/>
        <v>8.196721311475418</v>
      </c>
      <c r="AA61" s="135">
        <v>0</v>
      </c>
      <c r="AB61" s="135">
        <v>0</v>
      </c>
      <c r="AC61" s="228" t="s">
        <v>1007</v>
      </c>
    </row>
    <row r="62" spans="1:43" s="144" customFormat="1" ht="85.5" customHeight="1" x14ac:dyDescent="0.25">
      <c r="A62" s="149" t="s">
        <v>808</v>
      </c>
      <c r="B62" s="282" t="s">
        <v>929</v>
      </c>
      <c r="C62" s="148" t="s">
        <v>930</v>
      </c>
      <c r="D62" s="250">
        <v>0.35199999999999998</v>
      </c>
      <c r="E62" s="250">
        <v>0.35199999999999998</v>
      </c>
      <c r="F62" s="202">
        <v>0</v>
      </c>
      <c r="G62" s="250">
        <v>0.35199999999999998</v>
      </c>
      <c r="H62" s="250">
        <v>0.35199999999999998</v>
      </c>
      <c r="I62" s="202">
        <v>0</v>
      </c>
      <c r="J62" s="202">
        <v>0</v>
      </c>
      <c r="K62" s="250">
        <v>0.35199999999999998</v>
      </c>
      <c r="L62" s="202">
        <v>0</v>
      </c>
      <c r="M62" s="241">
        <v>0.35399999999999998</v>
      </c>
      <c r="N62" s="202">
        <v>0</v>
      </c>
      <c r="O62" s="202">
        <v>0</v>
      </c>
      <c r="P62" s="241">
        <v>0.35399999999999998</v>
      </c>
      <c r="Q62" s="202">
        <v>0</v>
      </c>
      <c r="R62" s="135">
        <f t="shared" si="39"/>
        <v>-2.0000000000000018E-3</v>
      </c>
      <c r="S62" s="135">
        <f t="shared" si="40"/>
        <v>2.0000000000000018E-3</v>
      </c>
      <c r="T62" s="135">
        <f t="shared" si="41"/>
        <v>0.56818181818181868</v>
      </c>
      <c r="U62" s="135">
        <v>0</v>
      </c>
      <c r="V62" s="135">
        <v>0</v>
      </c>
      <c r="W62" s="135">
        <v>0</v>
      </c>
      <c r="X62" s="135">
        <v>0</v>
      </c>
      <c r="Y62" s="135">
        <f t="shared" si="42"/>
        <v>2.0000000000000018E-3</v>
      </c>
      <c r="Z62" s="135">
        <f t="shared" si="43"/>
        <v>0.56818181818181868</v>
      </c>
      <c r="AA62" s="135">
        <v>0</v>
      </c>
      <c r="AB62" s="135">
        <v>0</v>
      </c>
      <c r="AC62" s="228" t="s">
        <v>1008</v>
      </c>
    </row>
    <row r="63" spans="1:43" s="144" customFormat="1" ht="48.75" customHeight="1" x14ac:dyDescent="0.25">
      <c r="A63" s="149" t="s">
        <v>808</v>
      </c>
      <c r="B63" s="282" t="s">
        <v>931</v>
      </c>
      <c r="C63" s="148" t="s">
        <v>932</v>
      </c>
      <c r="D63" s="250">
        <v>9.2999999999999999E-2</v>
      </c>
      <c r="E63" s="250">
        <v>9.2999999999999999E-2</v>
      </c>
      <c r="F63" s="202">
        <v>0</v>
      </c>
      <c r="G63" s="250">
        <v>9.2999999999999999E-2</v>
      </c>
      <c r="H63" s="250">
        <v>9.2999999999999999E-2</v>
      </c>
      <c r="I63" s="202">
        <v>0</v>
      </c>
      <c r="J63" s="202">
        <v>0</v>
      </c>
      <c r="K63" s="250">
        <v>9.2999999999999999E-2</v>
      </c>
      <c r="L63" s="202">
        <v>0</v>
      </c>
      <c r="M63" s="241">
        <v>0.114</v>
      </c>
      <c r="N63" s="202">
        <v>0</v>
      </c>
      <c r="O63" s="202">
        <v>0</v>
      </c>
      <c r="P63" s="241">
        <v>0.114</v>
      </c>
      <c r="Q63" s="202">
        <v>0</v>
      </c>
      <c r="R63" s="135">
        <f t="shared" si="39"/>
        <v>-2.1000000000000005E-2</v>
      </c>
      <c r="S63" s="135">
        <f t="shared" si="40"/>
        <v>2.1000000000000005E-2</v>
      </c>
      <c r="T63" s="135">
        <f t="shared" si="41"/>
        <v>22.580645161290327</v>
      </c>
      <c r="U63" s="135">
        <v>0</v>
      </c>
      <c r="V63" s="135">
        <v>0</v>
      </c>
      <c r="W63" s="135">
        <v>0</v>
      </c>
      <c r="X63" s="135">
        <v>0</v>
      </c>
      <c r="Y63" s="135">
        <f t="shared" si="42"/>
        <v>2.1000000000000005E-2</v>
      </c>
      <c r="Z63" s="135">
        <f t="shared" si="43"/>
        <v>22.580645161290327</v>
      </c>
      <c r="AA63" s="135">
        <v>0</v>
      </c>
      <c r="AB63" s="135">
        <v>0</v>
      </c>
      <c r="AC63" s="228" t="s">
        <v>1007</v>
      </c>
    </row>
    <row r="64" spans="1:43" s="144" customFormat="1" ht="42.75" customHeight="1" x14ac:dyDescent="0.25">
      <c r="A64" s="149" t="s">
        <v>808</v>
      </c>
      <c r="B64" s="282" t="s">
        <v>933</v>
      </c>
      <c r="C64" s="148" t="s">
        <v>934</v>
      </c>
      <c r="D64" s="250">
        <v>0.17799999999999999</v>
      </c>
      <c r="E64" s="250">
        <v>0.17799999999999999</v>
      </c>
      <c r="F64" s="202">
        <v>0</v>
      </c>
      <c r="G64" s="250">
        <v>0.17799999999999999</v>
      </c>
      <c r="H64" s="250">
        <v>0.17799999999999999</v>
      </c>
      <c r="I64" s="202">
        <v>0</v>
      </c>
      <c r="J64" s="202">
        <v>0</v>
      </c>
      <c r="K64" s="250">
        <v>0.17799999999999999</v>
      </c>
      <c r="L64" s="202">
        <v>0</v>
      </c>
      <c r="M64" s="241">
        <v>0.20699999999999999</v>
      </c>
      <c r="N64" s="202">
        <v>0</v>
      </c>
      <c r="O64" s="202">
        <v>0</v>
      </c>
      <c r="P64" s="241">
        <v>0.20699999999999999</v>
      </c>
      <c r="Q64" s="202">
        <v>0</v>
      </c>
      <c r="R64" s="135">
        <f t="shared" si="39"/>
        <v>-2.8999999999999998E-2</v>
      </c>
      <c r="S64" s="135">
        <f t="shared" si="40"/>
        <v>2.8999999999999998E-2</v>
      </c>
      <c r="T64" s="135">
        <f t="shared" si="41"/>
        <v>16.292134831460675</v>
      </c>
      <c r="U64" s="135">
        <v>0</v>
      </c>
      <c r="V64" s="135">
        <v>0</v>
      </c>
      <c r="W64" s="135">
        <v>0</v>
      </c>
      <c r="X64" s="135">
        <v>0</v>
      </c>
      <c r="Y64" s="135">
        <f t="shared" si="42"/>
        <v>2.8999999999999998E-2</v>
      </c>
      <c r="Z64" s="135">
        <f t="shared" si="43"/>
        <v>16.292134831460675</v>
      </c>
      <c r="AA64" s="135">
        <v>0</v>
      </c>
      <c r="AB64" s="135">
        <v>0</v>
      </c>
      <c r="AC64" s="228" t="s">
        <v>1007</v>
      </c>
    </row>
    <row r="65" spans="1:43" s="144" customFormat="1" ht="77.25" customHeight="1" x14ac:dyDescent="0.25">
      <c r="A65" s="149" t="s">
        <v>808</v>
      </c>
      <c r="B65" s="282" t="s">
        <v>935</v>
      </c>
      <c r="C65" s="148" t="s">
        <v>936</v>
      </c>
      <c r="D65" s="250">
        <v>0.25800000000000001</v>
      </c>
      <c r="E65" s="250">
        <v>0.25800000000000001</v>
      </c>
      <c r="F65" s="202">
        <v>0</v>
      </c>
      <c r="G65" s="250">
        <v>0.25800000000000001</v>
      </c>
      <c r="H65" s="250">
        <v>0.25800000000000001</v>
      </c>
      <c r="I65" s="202">
        <v>0</v>
      </c>
      <c r="J65" s="202">
        <v>0</v>
      </c>
      <c r="K65" s="250">
        <v>0.25800000000000001</v>
      </c>
      <c r="L65" s="202">
        <v>0</v>
      </c>
      <c r="M65" s="241">
        <v>0.29299999999999998</v>
      </c>
      <c r="N65" s="202">
        <v>0</v>
      </c>
      <c r="O65" s="202">
        <v>0</v>
      </c>
      <c r="P65" s="241">
        <v>0.29299999999999998</v>
      </c>
      <c r="Q65" s="202">
        <v>0</v>
      </c>
      <c r="R65" s="135">
        <f t="shared" si="39"/>
        <v>-3.4999999999999976E-2</v>
      </c>
      <c r="S65" s="135">
        <f t="shared" si="40"/>
        <v>3.4999999999999976E-2</v>
      </c>
      <c r="T65" s="135">
        <f t="shared" si="41"/>
        <v>13.565891472868207</v>
      </c>
      <c r="U65" s="135">
        <v>0</v>
      </c>
      <c r="V65" s="135">
        <v>0</v>
      </c>
      <c r="W65" s="135">
        <v>0</v>
      </c>
      <c r="X65" s="135">
        <v>0</v>
      </c>
      <c r="Y65" s="135">
        <f t="shared" si="42"/>
        <v>3.4999999999999976E-2</v>
      </c>
      <c r="Z65" s="135">
        <f t="shared" si="43"/>
        <v>13.565891472868207</v>
      </c>
      <c r="AA65" s="135">
        <v>0</v>
      </c>
      <c r="AB65" s="135">
        <v>0</v>
      </c>
      <c r="AC65" s="228" t="s">
        <v>1008</v>
      </c>
    </row>
    <row r="66" spans="1:43" s="144" customFormat="1" ht="90" customHeight="1" x14ac:dyDescent="0.25">
      <c r="A66" s="149" t="s">
        <v>808</v>
      </c>
      <c r="B66" s="282" t="s">
        <v>937</v>
      </c>
      <c r="C66" s="148" t="s">
        <v>938</v>
      </c>
      <c r="D66" s="250">
        <v>0.41899999999999998</v>
      </c>
      <c r="E66" s="250">
        <v>0.41899999999999998</v>
      </c>
      <c r="F66" s="202">
        <v>0</v>
      </c>
      <c r="G66" s="250">
        <v>0.41899999999999998</v>
      </c>
      <c r="H66" s="250">
        <v>0.41899999999999998</v>
      </c>
      <c r="I66" s="202">
        <v>0</v>
      </c>
      <c r="J66" s="202">
        <v>0</v>
      </c>
      <c r="K66" s="250">
        <v>0.41899999999999998</v>
      </c>
      <c r="L66" s="202">
        <v>0</v>
      </c>
      <c r="M66" s="241">
        <v>0.432</v>
      </c>
      <c r="N66" s="202">
        <v>0</v>
      </c>
      <c r="O66" s="202">
        <v>0</v>
      </c>
      <c r="P66" s="241">
        <v>0.432</v>
      </c>
      <c r="Q66" s="202">
        <v>0</v>
      </c>
      <c r="R66" s="135">
        <f t="shared" si="39"/>
        <v>-1.3000000000000012E-2</v>
      </c>
      <c r="S66" s="135">
        <f t="shared" si="40"/>
        <v>1.3000000000000012E-2</v>
      </c>
      <c r="T66" s="135">
        <f t="shared" si="41"/>
        <v>3.1026252983293587</v>
      </c>
      <c r="U66" s="135">
        <v>0</v>
      </c>
      <c r="V66" s="135">
        <v>0</v>
      </c>
      <c r="W66" s="135">
        <v>0</v>
      </c>
      <c r="X66" s="135">
        <v>0</v>
      </c>
      <c r="Y66" s="135">
        <f t="shared" si="42"/>
        <v>1.3000000000000012E-2</v>
      </c>
      <c r="Z66" s="135">
        <f t="shared" si="43"/>
        <v>3.1026252983293587</v>
      </c>
      <c r="AA66" s="135">
        <v>0</v>
      </c>
      <c r="AB66" s="135">
        <v>0</v>
      </c>
      <c r="AC66" s="228" t="s">
        <v>1008</v>
      </c>
    </row>
    <row r="67" spans="1:43" s="144" customFormat="1" ht="90" customHeight="1" x14ac:dyDescent="0.25">
      <c r="A67" s="149" t="s">
        <v>808</v>
      </c>
      <c r="B67" s="282" t="s">
        <v>939</v>
      </c>
      <c r="C67" s="148" t="s">
        <v>940</v>
      </c>
      <c r="D67" s="250">
        <v>0.20100000000000001</v>
      </c>
      <c r="E67" s="250">
        <v>0.20100000000000001</v>
      </c>
      <c r="F67" s="202">
        <v>0</v>
      </c>
      <c r="G67" s="250">
        <v>0.20100000000000001</v>
      </c>
      <c r="H67" s="250">
        <v>0.20100000000000001</v>
      </c>
      <c r="I67" s="202">
        <v>0</v>
      </c>
      <c r="J67" s="202">
        <v>0</v>
      </c>
      <c r="K67" s="250">
        <v>0.20100000000000001</v>
      </c>
      <c r="L67" s="202">
        <v>0</v>
      </c>
      <c r="M67" s="241">
        <v>0.20499999999999999</v>
      </c>
      <c r="N67" s="202">
        <v>0</v>
      </c>
      <c r="O67" s="202">
        <v>0</v>
      </c>
      <c r="P67" s="241">
        <v>0.20499999999999999</v>
      </c>
      <c r="Q67" s="202">
        <v>0</v>
      </c>
      <c r="R67" s="135">
        <f t="shared" si="39"/>
        <v>-3.9999999999999758E-3</v>
      </c>
      <c r="S67" s="135">
        <f t="shared" si="40"/>
        <v>3.9999999999999758E-3</v>
      </c>
      <c r="T67" s="135">
        <f t="shared" si="41"/>
        <v>1.9900497512437689</v>
      </c>
      <c r="U67" s="135">
        <v>0</v>
      </c>
      <c r="V67" s="135">
        <v>0</v>
      </c>
      <c r="W67" s="135">
        <v>0</v>
      </c>
      <c r="X67" s="135">
        <v>0</v>
      </c>
      <c r="Y67" s="135">
        <f t="shared" si="42"/>
        <v>3.9999999999999758E-3</v>
      </c>
      <c r="Z67" s="135">
        <f t="shared" si="43"/>
        <v>1.9900497512437689</v>
      </c>
      <c r="AA67" s="135">
        <v>0</v>
      </c>
      <c r="AB67" s="135">
        <v>0</v>
      </c>
      <c r="AC67" s="228" t="s">
        <v>1008</v>
      </c>
    </row>
    <row r="68" spans="1:43" s="144" customFormat="1" ht="45.75" customHeight="1" x14ac:dyDescent="0.25">
      <c r="A68" s="149" t="s">
        <v>808</v>
      </c>
      <c r="B68" s="282" t="s">
        <v>941</v>
      </c>
      <c r="C68" s="148" t="s">
        <v>942</v>
      </c>
      <c r="D68" s="250">
        <v>0.42499999999999999</v>
      </c>
      <c r="E68" s="250">
        <v>0.42499999999999999</v>
      </c>
      <c r="F68" s="202">
        <v>0</v>
      </c>
      <c r="G68" s="250">
        <v>0.42499999999999999</v>
      </c>
      <c r="H68" s="250">
        <v>0.42499999999999999</v>
      </c>
      <c r="I68" s="202">
        <v>0</v>
      </c>
      <c r="J68" s="202">
        <v>0</v>
      </c>
      <c r="K68" s="250">
        <v>0.42499999999999999</v>
      </c>
      <c r="L68" s="202">
        <v>0</v>
      </c>
      <c r="M68" s="241">
        <v>0.46</v>
      </c>
      <c r="N68" s="202">
        <v>0</v>
      </c>
      <c r="O68" s="202">
        <v>0</v>
      </c>
      <c r="P68" s="241">
        <v>0.46</v>
      </c>
      <c r="Q68" s="202">
        <v>0</v>
      </c>
      <c r="R68" s="135">
        <f t="shared" si="39"/>
        <v>-3.5000000000000031E-2</v>
      </c>
      <c r="S68" s="135">
        <f t="shared" si="40"/>
        <v>3.5000000000000031E-2</v>
      </c>
      <c r="T68" s="135">
        <f t="shared" si="41"/>
        <v>8.2352941176470669</v>
      </c>
      <c r="U68" s="135">
        <v>0</v>
      </c>
      <c r="V68" s="135">
        <v>0</v>
      </c>
      <c r="W68" s="135">
        <v>0</v>
      </c>
      <c r="X68" s="135">
        <v>0</v>
      </c>
      <c r="Y68" s="135">
        <f t="shared" si="42"/>
        <v>3.5000000000000031E-2</v>
      </c>
      <c r="Z68" s="135">
        <f t="shared" si="43"/>
        <v>8.2352941176470669</v>
      </c>
      <c r="AA68" s="135">
        <v>0</v>
      </c>
      <c r="AB68" s="135">
        <v>0</v>
      </c>
      <c r="AC68" s="228" t="s">
        <v>1007</v>
      </c>
    </row>
    <row r="69" spans="1:43" s="144" customFormat="1" ht="94.5" customHeight="1" x14ac:dyDescent="0.25">
      <c r="A69" s="149" t="s">
        <v>808</v>
      </c>
      <c r="B69" s="282" t="s">
        <v>943</v>
      </c>
      <c r="C69" s="148" t="s">
        <v>944</v>
      </c>
      <c r="D69" s="250">
        <v>0.155</v>
      </c>
      <c r="E69" s="250">
        <v>0.155</v>
      </c>
      <c r="F69" s="202">
        <v>0</v>
      </c>
      <c r="G69" s="250">
        <v>0.155</v>
      </c>
      <c r="H69" s="250">
        <v>0.155</v>
      </c>
      <c r="I69" s="202">
        <v>0</v>
      </c>
      <c r="J69" s="202">
        <v>0</v>
      </c>
      <c r="K69" s="250">
        <v>0.155</v>
      </c>
      <c r="L69" s="202">
        <v>0</v>
      </c>
      <c r="M69" s="241">
        <v>0.19700000000000001</v>
      </c>
      <c r="N69" s="202">
        <v>0</v>
      </c>
      <c r="O69" s="202">
        <v>0</v>
      </c>
      <c r="P69" s="241">
        <v>0.19700000000000001</v>
      </c>
      <c r="Q69" s="202">
        <v>0</v>
      </c>
      <c r="R69" s="135">
        <f t="shared" si="39"/>
        <v>-4.200000000000001E-2</v>
      </c>
      <c r="S69" s="135">
        <f t="shared" si="40"/>
        <v>4.200000000000001E-2</v>
      </c>
      <c r="T69" s="135">
        <f t="shared" si="41"/>
        <v>27.096774193548395</v>
      </c>
      <c r="U69" s="135">
        <v>0</v>
      </c>
      <c r="V69" s="135">
        <v>0</v>
      </c>
      <c r="W69" s="135">
        <v>0</v>
      </c>
      <c r="X69" s="135">
        <v>0</v>
      </c>
      <c r="Y69" s="135">
        <f t="shared" si="42"/>
        <v>4.200000000000001E-2</v>
      </c>
      <c r="Z69" s="135">
        <f t="shared" si="43"/>
        <v>27.096774193548395</v>
      </c>
      <c r="AA69" s="135">
        <v>0</v>
      </c>
      <c r="AB69" s="135">
        <v>0</v>
      </c>
      <c r="AC69" s="228" t="s">
        <v>1008</v>
      </c>
    </row>
    <row r="70" spans="1:43" s="144" customFormat="1" ht="104.25" customHeight="1" x14ac:dyDescent="0.25">
      <c r="A70" s="149" t="s">
        <v>808</v>
      </c>
      <c r="B70" s="282" t="s">
        <v>945</v>
      </c>
      <c r="C70" s="148" t="s">
        <v>946</v>
      </c>
      <c r="D70" s="250">
        <v>0.32</v>
      </c>
      <c r="E70" s="250">
        <v>0.32</v>
      </c>
      <c r="F70" s="202">
        <v>0</v>
      </c>
      <c r="G70" s="250">
        <v>0.32</v>
      </c>
      <c r="H70" s="250">
        <v>0.32</v>
      </c>
      <c r="I70" s="202">
        <v>0</v>
      </c>
      <c r="J70" s="202">
        <v>0</v>
      </c>
      <c r="K70" s="250">
        <v>0.32</v>
      </c>
      <c r="L70" s="202">
        <v>0</v>
      </c>
      <c r="M70" s="241">
        <v>0.34899999999999998</v>
      </c>
      <c r="N70" s="202">
        <v>0</v>
      </c>
      <c r="O70" s="202">
        <v>0</v>
      </c>
      <c r="P70" s="241">
        <v>0.34899999999999998</v>
      </c>
      <c r="Q70" s="202">
        <v>0</v>
      </c>
      <c r="R70" s="135">
        <f t="shared" si="39"/>
        <v>-2.899999999999997E-2</v>
      </c>
      <c r="S70" s="135">
        <f t="shared" si="40"/>
        <v>2.899999999999997E-2</v>
      </c>
      <c r="T70" s="135">
        <f t="shared" si="41"/>
        <v>9.0624999999999893</v>
      </c>
      <c r="U70" s="135">
        <v>0</v>
      </c>
      <c r="V70" s="135">
        <v>0</v>
      </c>
      <c r="W70" s="135">
        <v>0</v>
      </c>
      <c r="X70" s="135">
        <v>0</v>
      </c>
      <c r="Y70" s="135">
        <f t="shared" si="42"/>
        <v>2.899999999999997E-2</v>
      </c>
      <c r="Z70" s="135">
        <f t="shared" si="43"/>
        <v>9.0624999999999893</v>
      </c>
      <c r="AA70" s="135">
        <v>0</v>
      </c>
      <c r="AB70" s="135">
        <v>0</v>
      </c>
      <c r="AC70" s="228" t="s">
        <v>1008</v>
      </c>
    </row>
    <row r="71" spans="1:43" s="144" customFormat="1" ht="92.25" customHeight="1" x14ac:dyDescent="0.25">
      <c r="A71" s="149" t="s">
        <v>808</v>
      </c>
      <c r="B71" s="282" t="s">
        <v>947</v>
      </c>
      <c r="C71" s="148" t="s">
        <v>948</v>
      </c>
      <c r="D71" s="250">
        <v>0.55500000000000005</v>
      </c>
      <c r="E71" s="250">
        <v>0.55500000000000005</v>
      </c>
      <c r="F71" s="202">
        <v>0</v>
      </c>
      <c r="G71" s="250">
        <v>0.55500000000000005</v>
      </c>
      <c r="H71" s="250">
        <v>0.55500000000000005</v>
      </c>
      <c r="I71" s="202">
        <v>0</v>
      </c>
      <c r="J71" s="202">
        <v>0</v>
      </c>
      <c r="K71" s="250">
        <v>0.55500000000000005</v>
      </c>
      <c r="L71" s="202">
        <v>0</v>
      </c>
      <c r="M71" s="241">
        <v>0.55000000000000004</v>
      </c>
      <c r="N71" s="202">
        <v>0</v>
      </c>
      <c r="O71" s="202">
        <v>0</v>
      </c>
      <c r="P71" s="241">
        <v>0.55000000000000004</v>
      </c>
      <c r="Q71" s="202">
        <v>0</v>
      </c>
      <c r="R71" s="135">
        <f t="shared" si="39"/>
        <v>5.0000000000000044E-3</v>
      </c>
      <c r="S71" s="135">
        <f t="shared" si="40"/>
        <v>-5.0000000000000044E-3</v>
      </c>
      <c r="T71" s="135">
        <f t="shared" si="41"/>
        <v>-0.90090090090090158</v>
      </c>
      <c r="U71" s="135">
        <v>0</v>
      </c>
      <c r="V71" s="135">
        <v>0</v>
      </c>
      <c r="W71" s="135">
        <v>0</v>
      </c>
      <c r="X71" s="135">
        <v>0</v>
      </c>
      <c r="Y71" s="135">
        <f t="shared" si="42"/>
        <v>-5.0000000000000044E-3</v>
      </c>
      <c r="Z71" s="135">
        <f t="shared" si="43"/>
        <v>-0.90090090090090158</v>
      </c>
      <c r="AA71" s="135">
        <v>0</v>
      </c>
      <c r="AB71" s="135">
        <v>0</v>
      </c>
      <c r="AC71" s="228" t="s">
        <v>1008</v>
      </c>
    </row>
    <row r="72" spans="1:43" s="144" customFormat="1" ht="82.5" customHeight="1" x14ac:dyDescent="0.25">
      <c r="A72" s="149" t="s">
        <v>808</v>
      </c>
      <c r="B72" s="282" t="s">
        <v>949</v>
      </c>
      <c r="C72" s="148" t="s">
        <v>950</v>
      </c>
      <c r="D72" s="250">
        <v>0.34200000000000003</v>
      </c>
      <c r="E72" s="250">
        <v>0.34200000000000003</v>
      </c>
      <c r="F72" s="202">
        <v>0</v>
      </c>
      <c r="G72" s="250">
        <v>0.34200000000000003</v>
      </c>
      <c r="H72" s="250">
        <v>0.34200000000000003</v>
      </c>
      <c r="I72" s="202">
        <v>0</v>
      </c>
      <c r="J72" s="202">
        <v>0</v>
      </c>
      <c r="K72" s="250">
        <v>0.34200000000000003</v>
      </c>
      <c r="L72" s="202">
        <v>0</v>
      </c>
      <c r="M72" s="241">
        <v>0.41499999999999998</v>
      </c>
      <c r="N72" s="202">
        <v>0</v>
      </c>
      <c r="O72" s="202">
        <v>0</v>
      </c>
      <c r="P72" s="241">
        <v>0.41499999999999998</v>
      </c>
      <c r="Q72" s="202">
        <v>0</v>
      </c>
      <c r="R72" s="135">
        <f t="shared" si="39"/>
        <v>-7.2999999999999954E-2</v>
      </c>
      <c r="S72" s="135">
        <f t="shared" si="40"/>
        <v>7.2999999999999954E-2</v>
      </c>
      <c r="T72" s="135">
        <f t="shared" si="41"/>
        <v>21.345029239766067</v>
      </c>
      <c r="U72" s="135">
        <v>0</v>
      </c>
      <c r="V72" s="135">
        <v>0</v>
      </c>
      <c r="W72" s="135">
        <v>0</v>
      </c>
      <c r="X72" s="135">
        <v>0</v>
      </c>
      <c r="Y72" s="135">
        <f t="shared" si="42"/>
        <v>7.2999999999999954E-2</v>
      </c>
      <c r="Z72" s="135">
        <f t="shared" si="43"/>
        <v>21.345029239766067</v>
      </c>
      <c r="AA72" s="135">
        <v>0</v>
      </c>
      <c r="AB72" s="135">
        <v>0</v>
      </c>
      <c r="AC72" s="228" t="s">
        <v>1008</v>
      </c>
    </row>
    <row r="73" spans="1:43" s="144" customFormat="1" ht="94.5" customHeight="1" x14ac:dyDescent="0.25">
      <c r="A73" s="149" t="s">
        <v>808</v>
      </c>
      <c r="B73" s="282" t="s">
        <v>951</v>
      </c>
      <c r="C73" s="148" t="s">
        <v>952</v>
      </c>
      <c r="D73" s="250">
        <v>0.51200000000000001</v>
      </c>
      <c r="E73" s="250">
        <v>0.51200000000000001</v>
      </c>
      <c r="F73" s="202">
        <v>0</v>
      </c>
      <c r="G73" s="250">
        <v>0.51200000000000001</v>
      </c>
      <c r="H73" s="250">
        <v>0.51200000000000001</v>
      </c>
      <c r="I73" s="202">
        <v>0</v>
      </c>
      <c r="J73" s="202">
        <v>0</v>
      </c>
      <c r="K73" s="250">
        <v>0.51200000000000001</v>
      </c>
      <c r="L73" s="202">
        <v>0</v>
      </c>
      <c r="M73" s="241">
        <v>0.58599999999999997</v>
      </c>
      <c r="N73" s="202">
        <v>0</v>
      </c>
      <c r="O73" s="202">
        <v>0</v>
      </c>
      <c r="P73" s="241">
        <v>0.58599999999999997</v>
      </c>
      <c r="Q73" s="202">
        <v>0</v>
      </c>
      <c r="R73" s="135">
        <f t="shared" si="39"/>
        <v>-7.3999999999999955E-2</v>
      </c>
      <c r="S73" s="135">
        <f t="shared" si="40"/>
        <v>7.3999999999999955E-2</v>
      </c>
      <c r="T73" s="135">
        <f t="shared" si="41"/>
        <v>14.453124999999991</v>
      </c>
      <c r="U73" s="135">
        <v>0</v>
      </c>
      <c r="V73" s="135">
        <v>0</v>
      </c>
      <c r="W73" s="135">
        <v>0</v>
      </c>
      <c r="X73" s="135">
        <v>0</v>
      </c>
      <c r="Y73" s="135">
        <f t="shared" si="42"/>
        <v>7.3999999999999955E-2</v>
      </c>
      <c r="Z73" s="135">
        <f t="shared" si="43"/>
        <v>14.453124999999991</v>
      </c>
      <c r="AA73" s="135">
        <v>0</v>
      </c>
      <c r="AB73" s="135">
        <v>0</v>
      </c>
      <c r="AC73" s="228" t="s">
        <v>1008</v>
      </c>
    </row>
    <row r="74" spans="1:43" s="144" customFormat="1" ht="93" customHeight="1" x14ac:dyDescent="0.25">
      <c r="A74" s="149" t="s">
        <v>808</v>
      </c>
      <c r="B74" s="282" t="s">
        <v>953</v>
      </c>
      <c r="C74" s="148" t="s">
        <v>954</v>
      </c>
      <c r="D74" s="250">
        <v>0.68400000000000005</v>
      </c>
      <c r="E74" s="250">
        <v>0.68400000000000005</v>
      </c>
      <c r="F74" s="202">
        <v>0</v>
      </c>
      <c r="G74" s="250">
        <v>0.68400000000000005</v>
      </c>
      <c r="H74" s="250">
        <v>0.68400000000000005</v>
      </c>
      <c r="I74" s="202">
        <v>0</v>
      </c>
      <c r="J74" s="202">
        <v>0</v>
      </c>
      <c r="K74" s="250">
        <v>0.68400000000000005</v>
      </c>
      <c r="L74" s="202">
        <v>0</v>
      </c>
      <c r="M74" s="241">
        <v>0.67800000000000005</v>
      </c>
      <c r="N74" s="202">
        <v>0</v>
      </c>
      <c r="O74" s="202">
        <v>0</v>
      </c>
      <c r="P74" s="241">
        <v>0.67800000000000005</v>
      </c>
      <c r="Q74" s="202">
        <v>0</v>
      </c>
      <c r="R74" s="135">
        <f t="shared" si="39"/>
        <v>6.0000000000000053E-3</v>
      </c>
      <c r="S74" s="135">
        <f t="shared" si="40"/>
        <v>-6.0000000000000053E-3</v>
      </c>
      <c r="T74" s="135">
        <f t="shared" si="41"/>
        <v>-0.87719298245614097</v>
      </c>
      <c r="U74" s="135">
        <v>0</v>
      </c>
      <c r="V74" s="135">
        <v>0</v>
      </c>
      <c r="W74" s="135">
        <v>0</v>
      </c>
      <c r="X74" s="135">
        <v>0</v>
      </c>
      <c r="Y74" s="135">
        <f t="shared" si="42"/>
        <v>-6.0000000000000053E-3</v>
      </c>
      <c r="Z74" s="135">
        <f t="shared" si="43"/>
        <v>-0.87719298245614097</v>
      </c>
      <c r="AA74" s="135">
        <v>0</v>
      </c>
      <c r="AB74" s="135">
        <v>0</v>
      </c>
      <c r="AC74" s="228" t="s">
        <v>1008</v>
      </c>
    </row>
    <row r="75" spans="1:43" s="144" customFormat="1" ht="45.75" customHeight="1" x14ac:dyDescent="0.25">
      <c r="A75" s="149" t="s">
        <v>808</v>
      </c>
      <c r="B75" s="282" t="s">
        <v>955</v>
      </c>
      <c r="C75" s="148" t="s">
        <v>956</v>
      </c>
      <c r="D75" s="250">
        <v>0.47899999999999998</v>
      </c>
      <c r="E75" s="250">
        <v>0.47899999999999998</v>
      </c>
      <c r="F75" s="202">
        <v>0</v>
      </c>
      <c r="G75" s="250">
        <v>0.47899999999999998</v>
      </c>
      <c r="H75" s="250">
        <v>0.47899999999999998</v>
      </c>
      <c r="I75" s="202">
        <v>0</v>
      </c>
      <c r="J75" s="202">
        <v>0</v>
      </c>
      <c r="K75" s="250">
        <v>0.47899999999999998</v>
      </c>
      <c r="L75" s="202">
        <v>0</v>
      </c>
      <c r="M75" s="241">
        <v>0.55900000000000005</v>
      </c>
      <c r="N75" s="202">
        <v>0</v>
      </c>
      <c r="O75" s="202">
        <v>0</v>
      </c>
      <c r="P75" s="241">
        <v>0.55900000000000005</v>
      </c>
      <c r="Q75" s="202">
        <v>0</v>
      </c>
      <c r="R75" s="135">
        <f t="shared" si="39"/>
        <v>-8.0000000000000071E-2</v>
      </c>
      <c r="S75" s="135">
        <f t="shared" si="40"/>
        <v>8.0000000000000071E-2</v>
      </c>
      <c r="T75" s="135">
        <f t="shared" si="41"/>
        <v>16.701461377870579</v>
      </c>
      <c r="U75" s="135">
        <v>0</v>
      </c>
      <c r="V75" s="135">
        <v>0</v>
      </c>
      <c r="W75" s="135">
        <v>0</v>
      </c>
      <c r="X75" s="135">
        <v>0</v>
      </c>
      <c r="Y75" s="135">
        <f t="shared" si="42"/>
        <v>8.0000000000000071E-2</v>
      </c>
      <c r="Z75" s="135">
        <f t="shared" si="43"/>
        <v>16.701461377870579</v>
      </c>
      <c r="AA75" s="135">
        <v>0</v>
      </c>
      <c r="AB75" s="135">
        <v>0</v>
      </c>
      <c r="AC75" s="228" t="s">
        <v>1007</v>
      </c>
    </row>
    <row r="76" spans="1:43" ht="33" customHeight="1" x14ac:dyDescent="0.25">
      <c r="A76" s="233" t="s">
        <v>810</v>
      </c>
      <c r="B76" s="50" t="s">
        <v>811</v>
      </c>
      <c r="C76" s="233" t="s">
        <v>768</v>
      </c>
      <c r="D76" s="233" t="s">
        <v>836</v>
      </c>
      <c r="E76" s="233" t="s">
        <v>836</v>
      </c>
      <c r="F76" s="241" t="s">
        <v>836</v>
      </c>
      <c r="G76" s="233" t="s">
        <v>836</v>
      </c>
      <c r="H76" s="233" t="s">
        <v>836</v>
      </c>
      <c r="I76" s="233" t="s">
        <v>836</v>
      </c>
      <c r="J76" s="233" t="s">
        <v>836</v>
      </c>
      <c r="K76" s="233" t="s">
        <v>836</v>
      </c>
      <c r="L76" s="233" t="s">
        <v>836</v>
      </c>
      <c r="M76" s="233" t="s">
        <v>836</v>
      </c>
      <c r="N76" s="233" t="s">
        <v>836</v>
      </c>
      <c r="O76" s="233" t="s">
        <v>836</v>
      </c>
      <c r="P76" s="233" t="s">
        <v>836</v>
      </c>
      <c r="Q76" s="233" t="s">
        <v>836</v>
      </c>
      <c r="R76" s="233" t="s">
        <v>836</v>
      </c>
      <c r="S76" s="233" t="s">
        <v>836</v>
      </c>
      <c r="T76" s="233" t="s">
        <v>836</v>
      </c>
      <c r="U76" s="233" t="s">
        <v>836</v>
      </c>
      <c r="V76" s="233" t="s">
        <v>836</v>
      </c>
      <c r="W76" s="233" t="s">
        <v>836</v>
      </c>
      <c r="X76" s="233" t="s">
        <v>836</v>
      </c>
      <c r="Y76" s="233" t="s">
        <v>836</v>
      </c>
      <c r="Z76" s="233" t="s">
        <v>836</v>
      </c>
      <c r="AA76" s="233" t="s">
        <v>836</v>
      </c>
      <c r="AB76" s="233" t="s">
        <v>836</v>
      </c>
      <c r="AC76" s="240" t="s">
        <v>836</v>
      </c>
    </row>
    <row r="77" spans="1:43" s="156" customFormat="1" ht="54.75" customHeight="1" x14ac:dyDescent="0.25">
      <c r="A77" s="233" t="s">
        <v>101</v>
      </c>
      <c r="B77" s="50" t="s">
        <v>812</v>
      </c>
      <c r="C77" s="233" t="s">
        <v>768</v>
      </c>
      <c r="D77" s="135">
        <f>D82</f>
        <v>6.9489999999999998</v>
      </c>
      <c r="E77" s="135">
        <f>E82</f>
        <v>6.9489999999999998</v>
      </c>
      <c r="F77" s="202">
        <v>0</v>
      </c>
      <c r="G77" s="135">
        <f>G82</f>
        <v>6.9489999999999998</v>
      </c>
      <c r="H77" s="135">
        <f>H82</f>
        <v>6.9489999999999998</v>
      </c>
      <c r="I77" s="135">
        <v>0</v>
      </c>
      <c r="J77" s="135">
        <v>0</v>
      </c>
      <c r="K77" s="135">
        <f>K82</f>
        <v>6.9489999999999998</v>
      </c>
      <c r="L77" s="135">
        <v>0</v>
      </c>
      <c r="M77" s="135">
        <f>M82</f>
        <v>3.6560000000000001</v>
      </c>
      <c r="N77" s="135">
        <v>0</v>
      </c>
      <c r="O77" s="135">
        <v>0</v>
      </c>
      <c r="P77" s="135">
        <f>P82</f>
        <v>3.6560000000000001</v>
      </c>
      <c r="Q77" s="135">
        <v>0</v>
      </c>
      <c r="R77" s="135">
        <f>G77-M77</f>
        <v>3.2929999999999997</v>
      </c>
      <c r="S77" s="135">
        <f>M77-H77</f>
        <v>-3.2929999999999997</v>
      </c>
      <c r="T77" s="135">
        <f>S77/H77*100</f>
        <v>-47.388113397611164</v>
      </c>
      <c r="U77" s="135">
        <v>0</v>
      </c>
      <c r="V77" s="135">
        <v>0</v>
      </c>
      <c r="W77" s="135">
        <v>0</v>
      </c>
      <c r="X77" s="135">
        <v>0</v>
      </c>
      <c r="Y77" s="135">
        <f>P77-K77</f>
        <v>-3.2929999999999997</v>
      </c>
      <c r="Z77" s="135">
        <f>Y77/K77*100</f>
        <v>-47.388113397611164</v>
      </c>
      <c r="AA77" s="135">
        <v>0</v>
      </c>
      <c r="AB77" s="135">
        <v>0</v>
      </c>
      <c r="AC77" s="240" t="s">
        <v>836</v>
      </c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</row>
    <row r="78" spans="1:43" ht="39" customHeight="1" x14ac:dyDescent="0.25">
      <c r="A78" s="233" t="s">
        <v>103</v>
      </c>
      <c r="B78" s="50" t="s">
        <v>813</v>
      </c>
      <c r="C78" s="233" t="s">
        <v>768</v>
      </c>
      <c r="D78" s="233" t="s">
        <v>836</v>
      </c>
      <c r="E78" s="233" t="s">
        <v>836</v>
      </c>
      <c r="F78" s="241" t="s">
        <v>836</v>
      </c>
      <c r="G78" s="233" t="s">
        <v>836</v>
      </c>
      <c r="H78" s="233" t="s">
        <v>836</v>
      </c>
      <c r="I78" s="233" t="s">
        <v>836</v>
      </c>
      <c r="J78" s="233" t="s">
        <v>836</v>
      </c>
      <c r="K78" s="233" t="s">
        <v>836</v>
      </c>
      <c r="L78" s="233" t="s">
        <v>836</v>
      </c>
      <c r="M78" s="233" t="s">
        <v>836</v>
      </c>
      <c r="N78" s="233" t="s">
        <v>836</v>
      </c>
      <c r="O78" s="233" t="s">
        <v>836</v>
      </c>
      <c r="P78" s="233" t="s">
        <v>836</v>
      </c>
      <c r="Q78" s="233" t="s">
        <v>836</v>
      </c>
      <c r="R78" s="233" t="s">
        <v>836</v>
      </c>
      <c r="S78" s="233" t="s">
        <v>836</v>
      </c>
      <c r="T78" s="233" t="s">
        <v>836</v>
      </c>
      <c r="U78" s="233" t="s">
        <v>836</v>
      </c>
      <c r="V78" s="233" t="s">
        <v>836</v>
      </c>
      <c r="W78" s="233" t="s">
        <v>836</v>
      </c>
      <c r="X78" s="233" t="s">
        <v>836</v>
      </c>
      <c r="Y78" s="233" t="s">
        <v>836</v>
      </c>
      <c r="Z78" s="233" t="s">
        <v>836</v>
      </c>
      <c r="AA78" s="233" t="s">
        <v>836</v>
      </c>
      <c r="AB78" s="233" t="s">
        <v>836</v>
      </c>
      <c r="AC78" s="240" t="s">
        <v>836</v>
      </c>
    </row>
    <row r="79" spans="1:43" ht="33.75" customHeight="1" x14ac:dyDescent="0.25">
      <c r="A79" s="233" t="s">
        <v>104</v>
      </c>
      <c r="B79" s="50" t="s">
        <v>814</v>
      </c>
      <c r="C79" s="233" t="s">
        <v>768</v>
      </c>
      <c r="D79" s="241" t="s">
        <v>836</v>
      </c>
      <c r="E79" s="138" t="s">
        <v>836</v>
      </c>
      <c r="F79" s="241" t="s">
        <v>836</v>
      </c>
      <c r="G79" s="241" t="s">
        <v>836</v>
      </c>
      <c r="H79" s="138" t="s">
        <v>836</v>
      </c>
      <c r="I79" s="233" t="s">
        <v>836</v>
      </c>
      <c r="J79" s="233" t="s">
        <v>836</v>
      </c>
      <c r="K79" s="138" t="s">
        <v>836</v>
      </c>
      <c r="L79" s="233" t="s">
        <v>836</v>
      </c>
      <c r="M79" s="233" t="s">
        <v>836</v>
      </c>
      <c r="N79" s="233" t="s">
        <v>836</v>
      </c>
      <c r="O79" s="233" t="s">
        <v>836</v>
      </c>
      <c r="P79" s="233" t="s">
        <v>836</v>
      </c>
      <c r="Q79" s="233" t="s">
        <v>836</v>
      </c>
      <c r="R79" s="233" t="s">
        <v>836</v>
      </c>
      <c r="S79" s="233" t="s">
        <v>836</v>
      </c>
      <c r="T79" s="233" t="s">
        <v>836</v>
      </c>
      <c r="U79" s="233" t="s">
        <v>836</v>
      </c>
      <c r="V79" s="233" t="s">
        <v>836</v>
      </c>
      <c r="W79" s="233" t="s">
        <v>836</v>
      </c>
      <c r="X79" s="233" t="s">
        <v>836</v>
      </c>
      <c r="Y79" s="233" t="s">
        <v>836</v>
      </c>
      <c r="Z79" s="233" t="s">
        <v>836</v>
      </c>
      <c r="AA79" s="233" t="s">
        <v>836</v>
      </c>
      <c r="AB79" s="233" t="s">
        <v>836</v>
      </c>
      <c r="AC79" s="240" t="s">
        <v>836</v>
      </c>
    </row>
    <row r="80" spans="1:43" ht="37.5" customHeight="1" x14ac:dyDescent="0.25">
      <c r="A80" s="233" t="s">
        <v>105</v>
      </c>
      <c r="B80" s="50" t="s">
        <v>815</v>
      </c>
      <c r="C80" s="233" t="s">
        <v>768</v>
      </c>
      <c r="D80" s="233" t="s">
        <v>836</v>
      </c>
      <c r="E80" s="233" t="s">
        <v>836</v>
      </c>
      <c r="F80" s="241" t="s">
        <v>836</v>
      </c>
      <c r="G80" s="233" t="s">
        <v>836</v>
      </c>
      <c r="H80" s="233" t="s">
        <v>836</v>
      </c>
      <c r="I80" s="233" t="s">
        <v>836</v>
      </c>
      <c r="J80" s="233" t="s">
        <v>836</v>
      </c>
      <c r="K80" s="233" t="s">
        <v>836</v>
      </c>
      <c r="L80" s="233" t="s">
        <v>836</v>
      </c>
      <c r="M80" s="233" t="s">
        <v>836</v>
      </c>
      <c r="N80" s="233" t="s">
        <v>836</v>
      </c>
      <c r="O80" s="233" t="s">
        <v>836</v>
      </c>
      <c r="P80" s="233" t="s">
        <v>836</v>
      </c>
      <c r="Q80" s="233" t="s">
        <v>836</v>
      </c>
      <c r="R80" s="233" t="s">
        <v>836</v>
      </c>
      <c r="S80" s="233" t="s">
        <v>836</v>
      </c>
      <c r="T80" s="233" t="s">
        <v>836</v>
      </c>
      <c r="U80" s="233" t="s">
        <v>836</v>
      </c>
      <c r="V80" s="233" t="s">
        <v>836</v>
      </c>
      <c r="W80" s="233" t="s">
        <v>836</v>
      </c>
      <c r="X80" s="233" t="s">
        <v>836</v>
      </c>
      <c r="Y80" s="233" t="s">
        <v>836</v>
      </c>
      <c r="Z80" s="233" t="s">
        <v>836</v>
      </c>
      <c r="AA80" s="233" t="s">
        <v>836</v>
      </c>
      <c r="AB80" s="233" t="s">
        <v>836</v>
      </c>
      <c r="AC80" s="240" t="s">
        <v>836</v>
      </c>
    </row>
    <row r="81" spans="1:37" ht="32.25" customHeight="1" x14ac:dyDescent="0.25">
      <c r="A81" s="233" t="s">
        <v>106</v>
      </c>
      <c r="B81" s="50" t="s">
        <v>816</v>
      </c>
      <c r="C81" s="233" t="s">
        <v>768</v>
      </c>
      <c r="D81" s="233" t="s">
        <v>836</v>
      </c>
      <c r="E81" s="233" t="s">
        <v>836</v>
      </c>
      <c r="F81" s="241" t="s">
        <v>836</v>
      </c>
      <c r="G81" s="233" t="s">
        <v>836</v>
      </c>
      <c r="H81" s="233" t="s">
        <v>836</v>
      </c>
      <c r="I81" s="233" t="s">
        <v>836</v>
      </c>
      <c r="J81" s="233" t="s">
        <v>836</v>
      </c>
      <c r="K81" s="233" t="s">
        <v>836</v>
      </c>
      <c r="L81" s="233" t="s">
        <v>836</v>
      </c>
      <c r="M81" s="233" t="s">
        <v>836</v>
      </c>
      <c r="N81" s="233" t="s">
        <v>836</v>
      </c>
      <c r="O81" s="233" t="s">
        <v>836</v>
      </c>
      <c r="P81" s="233" t="s">
        <v>836</v>
      </c>
      <c r="Q81" s="233" t="s">
        <v>836</v>
      </c>
      <c r="R81" s="233" t="s">
        <v>836</v>
      </c>
      <c r="S81" s="233" t="s">
        <v>836</v>
      </c>
      <c r="T81" s="233" t="s">
        <v>836</v>
      </c>
      <c r="U81" s="233" t="s">
        <v>836</v>
      </c>
      <c r="V81" s="233" t="s">
        <v>836</v>
      </c>
      <c r="W81" s="233" t="s">
        <v>836</v>
      </c>
      <c r="X81" s="233" t="s">
        <v>836</v>
      </c>
      <c r="Y81" s="233" t="s">
        <v>836</v>
      </c>
      <c r="Z81" s="233" t="s">
        <v>836</v>
      </c>
      <c r="AA81" s="233" t="s">
        <v>836</v>
      </c>
      <c r="AB81" s="233" t="s">
        <v>836</v>
      </c>
      <c r="AC81" s="240" t="s">
        <v>836</v>
      </c>
    </row>
    <row r="82" spans="1:37" s="211" customFormat="1" ht="39" customHeight="1" x14ac:dyDescent="0.25">
      <c r="A82" s="233" t="s">
        <v>107</v>
      </c>
      <c r="B82" s="50" t="s">
        <v>817</v>
      </c>
      <c r="C82" s="233" t="s">
        <v>768</v>
      </c>
      <c r="D82" s="135">
        <f>D83</f>
        <v>6.9489999999999998</v>
      </c>
      <c r="E82" s="281">
        <f>E83</f>
        <v>6.9489999999999998</v>
      </c>
      <c r="F82" s="202">
        <f t="shared" ref="F82:AB82" si="44">F83</f>
        <v>0</v>
      </c>
      <c r="G82" s="135">
        <f t="shared" si="44"/>
        <v>6.9489999999999998</v>
      </c>
      <c r="H82" s="281">
        <f>K82</f>
        <v>6.9489999999999998</v>
      </c>
      <c r="I82" s="135">
        <f t="shared" si="44"/>
        <v>0</v>
      </c>
      <c r="J82" s="135">
        <f t="shared" si="44"/>
        <v>0</v>
      </c>
      <c r="K82" s="135">
        <f t="shared" si="44"/>
        <v>6.9489999999999998</v>
      </c>
      <c r="L82" s="135">
        <f t="shared" si="44"/>
        <v>0</v>
      </c>
      <c r="M82" s="135">
        <f t="shared" si="44"/>
        <v>3.6560000000000001</v>
      </c>
      <c r="N82" s="135">
        <f t="shared" si="44"/>
        <v>0</v>
      </c>
      <c r="O82" s="135">
        <f t="shared" si="44"/>
        <v>0</v>
      </c>
      <c r="P82" s="135">
        <f t="shared" si="44"/>
        <v>3.6560000000000001</v>
      </c>
      <c r="Q82" s="135">
        <f t="shared" si="44"/>
        <v>0</v>
      </c>
      <c r="R82" s="135">
        <f t="shared" ref="R82" si="45">G82-M82</f>
        <v>3.2929999999999997</v>
      </c>
      <c r="S82" s="135">
        <f t="shared" ref="S82:S83" si="46">M82-H82</f>
        <v>-3.2929999999999997</v>
      </c>
      <c r="T82" s="135">
        <f t="shared" ref="T82:T83" si="47">S82/H82*100</f>
        <v>-47.388113397611164</v>
      </c>
      <c r="U82" s="135">
        <f t="shared" si="44"/>
        <v>0</v>
      </c>
      <c r="V82" s="135">
        <f t="shared" si="44"/>
        <v>0</v>
      </c>
      <c r="W82" s="135">
        <f t="shared" si="44"/>
        <v>0</v>
      </c>
      <c r="X82" s="135">
        <f t="shared" si="44"/>
        <v>0</v>
      </c>
      <c r="Y82" s="135">
        <f t="shared" ref="Y82:Y83" si="48">P82-K82</f>
        <v>-3.2929999999999997</v>
      </c>
      <c r="Z82" s="135">
        <f t="shared" ref="Z82:Z83" si="49">Y82/K82*100</f>
        <v>-47.388113397611164</v>
      </c>
      <c r="AA82" s="135">
        <f t="shared" si="44"/>
        <v>0</v>
      </c>
      <c r="AB82" s="135">
        <f t="shared" si="44"/>
        <v>0</v>
      </c>
      <c r="AC82" s="240" t="s">
        <v>836</v>
      </c>
      <c r="AD82" s="144"/>
      <c r="AE82" s="144"/>
      <c r="AF82" s="144"/>
      <c r="AG82" s="144"/>
      <c r="AH82" s="144"/>
      <c r="AI82" s="144"/>
      <c r="AJ82" s="144"/>
      <c r="AK82" s="144"/>
    </row>
    <row r="83" spans="1:37" ht="67.5" customHeight="1" x14ac:dyDescent="0.25">
      <c r="A83" s="149" t="s">
        <v>107</v>
      </c>
      <c r="B83" s="260" t="s">
        <v>888</v>
      </c>
      <c r="C83" s="148" t="s">
        <v>957</v>
      </c>
      <c r="D83" s="250">
        <v>6.9489999999999998</v>
      </c>
      <c r="E83" s="281">
        <v>6.9489999999999998</v>
      </c>
      <c r="F83" s="202">
        <v>0</v>
      </c>
      <c r="G83" s="281">
        <v>6.9489999999999998</v>
      </c>
      <c r="H83" s="281">
        <v>6.9489999999999998</v>
      </c>
      <c r="I83" s="135">
        <v>0</v>
      </c>
      <c r="J83" s="135">
        <v>0</v>
      </c>
      <c r="K83" s="281">
        <v>6.9489999999999998</v>
      </c>
      <c r="L83" s="135">
        <v>0</v>
      </c>
      <c r="M83" s="135">
        <v>3.6560000000000001</v>
      </c>
      <c r="N83" s="135">
        <v>0</v>
      </c>
      <c r="O83" s="135">
        <v>0</v>
      </c>
      <c r="P83" s="135">
        <v>3.6560000000000001</v>
      </c>
      <c r="Q83" s="135">
        <v>0</v>
      </c>
      <c r="R83" s="135">
        <f>G83-M83</f>
        <v>3.2929999999999997</v>
      </c>
      <c r="S83" s="135">
        <f t="shared" si="46"/>
        <v>-3.2929999999999997</v>
      </c>
      <c r="T83" s="135">
        <f t="shared" si="47"/>
        <v>-47.388113397611164</v>
      </c>
      <c r="U83" s="135">
        <v>0</v>
      </c>
      <c r="V83" s="135">
        <v>0</v>
      </c>
      <c r="W83" s="135">
        <v>0</v>
      </c>
      <c r="X83" s="135">
        <v>0</v>
      </c>
      <c r="Y83" s="135">
        <f t="shared" si="48"/>
        <v>-3.2929999999999997</v>
      </c>
      <c r="Z83" s="135">
        <f t="shared" si="49"/>
        <v>-47.388113397611164</v>
      </c>
      <c r="AA83" s="135">
        <v>0</v>
      </c>
      <c r="AB83" s="135">
        <v>0</v>
      </c>
      <c r="AC83" s="228" t="s">
        <v>1009</v>
      </c>
    </row>
    <row r="84" spans="1:37" ht="36" customHeight="1" x14ac:dyDescent="0.25">
      <c r="A84" s="233" t="s">
        <v>108</v>
      </c>
      <c r="B84" s="50" t="s">
        <v>818</v>
      </c>
      <c r="C84" s="233" t="s">
        <v>768</v>
      </c>
      <c r="D84" s="233" t="s">
        <v>836</v>
      </c>
      <c r="E84" s="233" t="s">
        <v>836</v>
      </c>
      <c r="F84" s="241" t="s">
        <v>836</v>
      </c>
      <c r="G84" s="233" t="s">
        <v>836</v>
      </c>
      <c r="H84" s="233" t="s">
        <v>836</v>
      </c>
      <c r="I84" s="233" t="s">
        <v>836</v>
      </c>
      <c r="J84" s="233" t="s">
        <v>836</v>
      </c>
      <c r="K84" s="233" t="s">
        <v>836</v>
      </c>
      <c r="L84" s="233" t="s">
        <v>836</v>
      </c>
      <c r="M84" s="233" t="s">
        <v>836</v>
      </c>
      <c r="N84" s="233" t="s">
        <v>836</v>
      </c>
      <c r="O84" s="233" t="s">
        <v>836</v>
      </c>
      <c r="P84" s="233" t="s">
        <v>836</v>
      </c>
      <c r="Q84" s="233" t="s">
        <v>836</v>
      </c>
      <c r="R84" s="233" t="s">
        <v>836</v>
      </c>
      <c r="S84" s="233" t="s">
        <v>836</v>
      </c>
      <c r="T84" s="233" t="s">
        <v>836</v>
      </c>
      <c r="U84" s="233" t="s">
        <v>836</v>
      </c>
      <c r="V84" s="233" t="s">
        <v>836</v>
      </c>
      <c r="W84" s="233" t="s">
        <v>836</v>
      </c>
      <c r="X84" s="233" t="s">
        <v>836</v>
      </c>
      <c r="Y84" s="233" t="s">
        <v>836</v>
      </c>
      <c r="Z84" s="233" t="s">
        <v>836</v>
      </c>
      <c r="AA84" s="233" t="s">
        <v>836</v>
      </c>
      <c r="AB84" s="233" t="s">
        <v>836</v>
      </c>
      <c r="AC84" s="240" t="s">
        <v>836</v>
      </c>
    </row>
    <row r="85" spans="1:37" ht="36" customHeight="1" x14ac:dyDescent="0.25">
      <c r="A85" s="233" t="s">
        <v>109</v>
      </c>
      <c r="B85" s="50" t="s">
        <v>819</v>
      </c>
      <c r="C85" s="233" t="s">
        <v>768</v>
      </c>
      <c r="D85" s="233" t="s">
        <v>836</v>
      </c>
      <c r="E85" s="233" t="s">
        <v>836</v>
      </c>
      <c r="F85" s="241" t="s">
        <v>836</v>
      </c>
      <c r="G85" s="233" t="s">
        <v>836</v>
      </c>
      <c r="H85" s="233" t="s">
        <v>836</v>
      </c>
      <c r="I85" s="233" t="s">
        <v>836</v>
      </c>
      <c r="J85" s="233" t="s">
        <v>836</v>
      </c>
      <c r="K85" s="233" t="s">
        <v>836</v>
      </c>
      <c r="L85" s="233" t="s">
        <v>836</v>
      </c>
      <c r="M85" s="233" t="s">
        <v>836</v>
      </c>
      <c r="N85" s="233" t="s">
        <v>836</v>
      </c>
      <c r="O85" s="233" t="s">
        <v>836</v>
      </c>
      <c r="P85" s="233" t="s">
        <v>836</v>
      </c>
      <c r="Q85" s="233" t="s">
        <v>836</v>
      </c>
      <c r="R85" s="233" t="s">
        <v>836</v>
      </c>
      <c r="S85" s="233" t="s">
        <v>836</v>
      </c>
      <c r="T85" s="233" t="s">
        <v>836</v>
      </c>
      <c r="U85" s="233" t="s">
        <v>836</v>
      </c>
      <c r="V85" s="233" t="s">
        <v>836</v>
      </c>
      <c r="W85" s="233" t="s">
        <v>836</v>
      </c>
      <c r="X85" s="233" t="s">
        <v>836</v>
      </c>
      <c r="Y85" s="233" t="s">
        <v>836</v>
      </c>
      <c r="Z85" s="233" t="s">
        <v>836</v>
      </c>
      <c r="AA85" s="233" t="s">
        <v>836</v>
      </c>
      <c r="AB85" s="233" t="s">
        <v>836</v>
      </c>
      <c r="AC85" s="240" t="s">
        <v>836</v>
      </c>
    </row>
    <row r="86" spans="1:37" ht="36" customHeight="1" x14ac:dyDescent="0.25">
      <c r="A86" s="233" t="s">
        <v>820</v>
      </c>
      <c r="B86" s="50" t="s">
        <v>821</v>
      </c>
      <c r="C86" s="233" t="s">
        <v>768</v>
      </c>
      <c r="D86" s="233" t="s">
        <v>836</v>
      </c>
      <c r="E86" s="233" t="s">
        <v>836</v>
      </c>
      <c r="F86" s="241" t="s">
        <v>836</v>
      </c>
      <c r="G86" s="233" t="s">
        <v>836</v>
      </c>
      <c r="H86" s="233" t="s">
        <v>836</v>
      </c>
      <c r="I86" s="233" t="s">
        <v>836</v>
      </c>
      <c r="J86" s="233" t="s">
        <v>836</v>
      </c>
      <c r="K86" s="233" t="s">
        <v>836</v>
      </c>
      <c r="L86" s="233" t="s">
        <v>836</v>
      </c>
      <c r="M86" s="233" t="s">
        <v>836</v>
      </c>
      <c r="N86" s="233" t="s">
        <v>836</v>
      </c>
      <c r="O86" s="233" t="s">
        <v>836</v>
      </c>
      <c r="P86" s="233" t="s">
        <v>836</v>
      </c>
      <c r="Q86" s="233" t="s">
        <v>836</v>
      </c>
      <c r="R86" s="233" t="s">
        <v>836</v>
      </c>
      <c r="S86" s="233" t="s">
        <v>836</v>
      </c>
      <c r="T86" s="233" t="s">
        <v>836</v>
      </c>
      <c r="U86" s="233" t="s">
        <v>836</v>
      </c>
      <c r="V86" s="233" t="s">
        <v>836</v>
      </c>
      <c r="W86" s="233" t="s">
        <v>836</v>
      </c>
      <c r="X86" s="233" t="s">
        <v>836</v>
      </c>
      <c r="Y86" s="233" t="s">
        <v>836</v>
      </c>
      <c r="Z86" s="233" t="s">
        <v>836</v>
      </c>
      <c r="AA86" s="233" t="s">
        <v>836</v>
      </c>
      <c r="AB86" s="233" t="s">
        <v>836</v>
      </c>
      <c r="AC86" s="240" t="s">
        <v>836</v>
      </c>
    </row>
    <row r="87" spans="1:37" ht="33.75" customHeight="1" x14ac:dyDescent="0.25">
      <c r="A87" s="233" t="s">
        <v>822</v>
      </c>
      <c r="B87" s="50" t="s">
        <v>823</v>
      </c>
      <c r="C87" s="233" t="s">
        <v>768</v>
      </c>
      <c r="D87" s="233" t="s">
        <v>836</v>
      </c>
      <c r="E87" s="233" t="s">
        <v>836</v>
      </c>
      <c r="F87" s="241" t="s">
        <v>836</v>
      </c>
      <c r="G87" s="233" t="s">
        <v>836</v>
      </c>
      <c r="H87" s="233" t="s">
        <v>836</v>
      </c>
      <c r="I87" s="233" t="s">
        <v>836</v>
      </c>
      <c r="J87" s="233" t="s">
        <v>836</v>
      </c>
      <c r="K87" s="233" t="s">
        <v>836</v>
      </c>
      <c r="L87" s="233" t="s">
        <v>836</v>
      </c>
      <c r="M87" s="233" t="s">
        <v>836</v>
      </c>
      <c r="N87" s="233" t="s">
        <v>836</v>
      </c>
      <c r="O87" s="233" t="s">
        <v>836</v>
      </c>
      <c r="P87" s="233" t="s">
        <v>836</v>
      </c>
      <c r="Q87" s="233" t="s">
        <v>836</v>
      </c>
      <c r="R87" s="233" t="s">
        <v>836</v>
      </c>
      <c r="S87" s="233" t="s">
        <v>836</v>
      </c>
      <c r="T87" s="233" t="s">
        <v>836</v>
      </c>
      <c r="U87" s="233" t="s">
        <v>836</v>
      </c>
      <c r="V87" s="233" t="s">
        <v>836</v>
      </c>
      <c r="W87" s="233" t="s">
        <v>836</v>
      </c>
      <c r="X87" s="233" t="s">
        <v>836</v>
      </c>
      <c r="Y87" s="233" t="s">
        <v>836</v>
      </c>
      <c r="Z87" s="233" t="s">
        <v>836</v>
      </c>
      <c r="AA87" s="233" t="s">
        <v>836</v>
      </c>
      <c r="AB87" s="233" t="s">
        <v>836</v>
      </c>
      <c r="AC87" s="240" t="s">
        <v>836</v>
      </c>
    </row>
    <row r="88" spans="1:37" ht="33.75" customHeight="1" x14ac:dyDescent="0.25">
      <c r="A88" s="233" t="s">
        <v>824</v>
      </c>
      <c r="B88" s="50" t="s">
        <v>825</v>
      </c>
      <c r="C88" s="233" t="s">
        <v>768</v>
      </c>
      <c r="D88" s="233" t="s">
        <v>836</v>
      </c>
      <c r="E88" s="233" t="s">
        <v>836</v>
      </c>
      <c r="F88" s="241" t="s">
        <v>836</v>
      </c>
      <c r="G88" s="233" t="s">
        <v>836</v>
      </c>
      <c r="H88" s="233" t="s">
        <v>836</v>
      </c>
      <c r="I88" s="233" t="s">
        <v>836</v>
      </c>
      <c r="J88" s="233" t="s">
        <v>836</v>
      </c>
      <c r="K88" s="233" t="s">
        <v>836</v>
      </c>
      <c r="L88" s="233" t="s">
        <v>836</v>
      </c>
      <c r="M88" s="233" t="s">
        <v>836</v>
      </c>
      <c r="N88" s="233" t="s">
        <v>836</v>
      </c>
      <c r="O88" s="233" t="s">
        <v>836</v>
      </c>
      <c r="P88" s="233" t="s">
        <v>836</v>
      </c>
      <c r="Q88" s="233" t="s">
        <v>836</v>
      </c>
      <c r="R88" s="233" t="s">
        <v>836</v>
      </c>
      <c r="S88" s="233" t="s">
        <v>836</v>
      </c>
      <c r="T88" s="233" t="s">
        <v>836</v>
      </c>
      <c r="U88" s="233" t="s">
        <v>836</v>
      </c>
      <c r="V88" s="233" t="s">
        <v>836</v>
      </c>
      <c r="W88" s="233" t="s">
        <v>836</v>
      </c>
      <c r="X88" s="233" t="s">
        <v>836</v>
      </c>
      <c r="Y88" s="233" t="s">
        <v>836</v>
      </c>
      <c r="Z88" s="233" t="s">
        <v>836</v>
      </c>
      <c r="AA88" s="233" t="s">
        <v>836</v>
      </c>
      <c r="AB88" s="233" t="s">
        <v>836</v>
      </c>
      <c r="AC88" s="240" t="s">
        <v>836</v>
      </c>
    </row>
    <row r="89" spans="1:37" ht="33" customHeight="1" x14ac:dyDescent="0.25">
      <c r="A89" s="233" t="s">
        <v>826</v>
      </c>
      <c r="B89" s="50" t="s">
        <v>827</v>
      </c>
      <c r="C89" s="233" t="s">
        <v>768</v>
      </c>
      <c r="D89" s="233" t="s">
        <v>836</v>
      </c>
      <c r="E89" s="233" t="s">
        <v>836</v>
      </c>
      <c r="F89" s="241" t="s">
        <v>836</v>
      </c>
      <c r="G89" s="233" t="s">
        <v>836</v>
      </c>
      <c r="H89" s="233" t="s">
        <v>836</v>
      </c>
      <c r="I89" s="233" t="s">
        <v>836</v>
      </c>
      <c r="J89" s="233" t="s">
        <v>836</v>
      </c>
      <c r="K89" s="233" t="s">
        <v>836</v>
      </c>
      <c r="L89" s="233" t="s">
        <v>836</v>
      </c>
      <c r="M89" s="233" t="s">
        <v>836</v>
      </c>
      <c r="N89" s="233" t="s">
        <v>836</v>
      </c>
      <c r="O89" s="233" t="s">
        <v>836</v>
      </c>
      <c r="P89" s="233" t="s">
        <v>836</v>
      </c>
      <c r="Q89" s="233" t="s">
        <v>836</v>
      </c>
      <c r="R89" s="233" t="s">
        <v>836</v>
      </c>
      <c r="S89" s="233" t="s">
        <v>836</v>
      </c>
      <c r="T89" s="233" t="s">
        <v>836</v>
      </c>
      <c r="U89" s="233" t="s">
        <v>836</v>
      </c>
      <c r="V89" s="233" t="s">
        <v>836</v>
      </c>
      <c r="W89" s="233" t="s">
        <v>836</v>
      </c>
      <c r="X89" s="233" t="s">
        <v>836</v>
      </c>
      <c r="Y89" s="233" t="s">
        <v>836</v>
      </c>
      <c r="Z89" s="233" t="s">
        <v>836</v>
      </c>
      <c r="AA89" s="233" t="s">
        <v>836</v>
      </c>
      <c r="AB89" s="233" t="s">
        <v>836</v>
      </c>
      <c r="AC89" s="240" t="s">
        <v>836</v>
      </c>
    </row>
    <row r="90" spans="1:37" ht="45.75" customHeight="1" x14ac:dyDescent="0.25">
      <c r="A90" s="233" t="s">
        <v>112</v>
      </c>
      <c r="B90" s="50" t="s">
        <v>828</v>
      </c>
      <c r="C90" s="233" t="s">
        <v>768</v>
      </c>
      <c r="D90" s="233" t="s">
        <v>836</v>
      </c>
      <c r="E90" s="233" t="s">
        <v>836</v>
      </c>
      <c r="F90" s="241" t="s">
        <v>836</v>
      </c>
      <c r="G90" s="233" t="s">
        <v>836</v>
      </c>
      <c r="H90" s="233" t="s">
        <v>836</v>
      </c>
      <c r="I90" s="233" t="s">
        <v>836</v>
      </c>
      <c r="J90" s="233" t="s">
        <v>836</v>
      </c>
      <c r="K90" s="233" t="s">
        <v>836</v>
      </c>
      <c r="L90" s="233" t="s">
        <v>836</v>
      </c>
      <c r="M90" s="233" t="s">
        <v>836</v>
      </c>
      <c r="N90" s="233" t="s">
        <v>836</v>
      </c>
      <c r="O90" s="233" t="s">
        <v>836</v>
      </c>
      <c r="P90" s="233" t="s">
        <v>836</v>
      </c>
      <c r="Q90" s="233" t="s">
        <v>836</v>
      </c>
      <c r="R90" s="233" t="s">
        <v>836</v>
      </c>
      <c r="S90" s="233" t="s">
        <v>836</v>
      </c>
      <c r="T90" s="233" t="s">
        <v>836</v>
      </c>
      <c r="U90" s="233" t="s">
        <v>836</v>
      </c>
      <c r="V90" s="233" t="s">
        <v>836</v>
      </c>
      <c r="W90" s="233" t="s">
        <v>836</v>
      </c>
      <c r="X90" s="233" t="s">
        <v>836</v>
      </c>
      <c r="Y90" s="233" t="s">
        <v>836</v>
      </c>
      <c r="Z90" s="233" t="s">
        <v>836</v>
      </c>
      <c r="AA90" s="233" t="s">
        <v>836</v>
      </c>
      <c r="AB90" s="233" t="s">
        <v>836</v>
      </c>
      <c r="AC90" s="240" t="s">
        <v>836</v>
      </c>
    </row>
    <row r="91" spans="1:37" ht="44.25" customHeight="1" x14ac:dyDescent="0.25">
      <c r="A91" s="233" t="s">
        <v>829</v>
      </c>
      <c r="B91" s="50" t="s">
        <v>830</v>
      </c>
      <c r="C91" s="233" t="s">
        <v>768</v>
      </c>
      <c r="D91" s="233" t="s">
        <v>836</v>
      </c>
      <c r="E91" s="233" t="s">
        <v>836</v>
      </c>
      <c r="F91" s="241" t="s">
        <v>836</v>
      </c>
      <c r="G91" s="233" t="s">
        <v>836</v>
      </c>
      <c r="H91" s="233" t="s">
        <v>836</v>
      </c>
      <c r="I91" s="233" t="s">
        <v>836</v>
      </c>
      <c r="J91" s="233" t="s">
        <v>836</v>
      </c>
      <c r="K91" s="233" t="s">
        <v>836</v>
      </c>
      <c r="L91" s="233" t="s">
        <v>836</v>
      </c>
      <c r="M91" s="233" t="s">
        <v>836</v>
      </c>
      <c r="N91" s="233" t="s">
        <v>836</v>
      </c>
      <c r="O91" s="233" t="s">
        <v>836</v>
      </c>
      <c r="P91" s="233" t="s">
        <v>836</v>
      </c>
      <c r="Q91" s="233" t="s">
        <v>836</v>
      </c>
      <c r="R91" s="233" t="s">
        <v>836</v>
      </c>
      <c r="S91" s="233" t="s">
        <v>836</v>
      </c>
      <c r="T91" s="233" t="s">
        <v>836</v>
      </c>
      <c r="U91" s="233" t="s">
        <v>836</v>
      </c>
      <c r="V91" s="233" t="s">
        <v>836</v>
      </c>
      <c r="W91" s="233" t="s">
        <v>836</v>
      </c>
      <c r="X91" s="233" t="s">
        <v>836</v>
      </c>
      <c r="Y91" s="233" t="s">
        <v>836</v>
      </c>
      <c r="Z91" s="233" t="s">
        <v>836</v>
      </c>
      <c r="AA91" s="233" t="s">
        <v>836</v>
      </c>
      <c r="AB91" s="233" t="s">
        <v>836</v>
      </c>
      <c r="AC91" s="240" t="s">
        <v>836</v>
      </c>
    </row>
    <row r="92" spans="1:37" ht="35.25" customHeight="1" x14ac:dyDescent="0.25">
      <c r="A92" s="233" t="s">
        <v>831</v>
      </c>
      <c r="B92" s="50" t="s">
        <v>832</v>
      </c>
      <c r="C92" s="233" t="s">
        <v>768</v>
      </c>
      <c r="D92" s="233" t="s">
        <v>836</v>
      </c>
      <c r="E92" s="233" t="s">
        <v>836</v>
      </c>
      <c r="F92" s="241" t="s">
        <v>836</v>
      </c>
      <c r="G92" s="233" t="s">
        <v>836</v>
      </c>
      <c r="H92" s="233" t="s">
        <v>836</v>
      </c>
      <c r="I92" s="233" t="s">
        <v>836</v>
      </c>
      <c r="J92" s="233" t="s">
        <v>836</v>
      </c>
      <c r="K92" s="233" t="s">
        <v>836</v>
      </c>
      <c r="L92" s="233" t="s">
        <v>836</v>
      </c>
      <c r="M92" s="233" t="s">
        <v>836</v>
      </c>
      <c r="N92" s="233" t="s">
        <v>836</v>
      </c>
      <c r="O92" s="233" t="s">
        <v>836</v>
      </c>
      <c r="P92" s="233" t="s">
        <v>836</v>
      </c>
      <c r="Q92" s="233" t="s">
        <v>836</v>
      </c>
      <c r="R92" s="233" t="s">
        <v>836</v>
      </c>
      <c r="S92" s="233" t="s">
        <v>836</v>
      </c>
      <c r="T92" s="233" t="s">
        <v>836</v>
      </c>
      <c r="U92" s="233" t="s">
        <v>836</v>
      </c>
      <c r="V92" s="233" t="s">
        <v>836</v>
      </c>
      <c r="W92" s="233" t="s">
        <v>836</v>
      </c>
      <c r="X92" s="233" t="s">
        <v>836</v>
      </c>
      <c r="Y92" s="233" t="s">
        <v>836</v>
      </c>
      <c r="Z92" s="233" t="s">
        <v>836</v>
      </c>
      <c r="AA92" s="233" t="s">
        <v>836</v>
      </c>
      <c r="AB92" s="233" t="s">
        <v>836</v>
      </c>
      <c r="AC92" s="240" t="s">
        <v>836</v>
      </c>
    </row>
    <row r="93" spans="1:37" ht="32.25" customHeight="1" x14ac:dyDescent="0.25">
      <c r="A93" s="233" t="s">
        <v>113</v>
      </c>
      <c r="B93" s="93" t="s">
        <v>833</v>
      </c>
      <c r="C93" s="233" t="s">
        <v>768</v>
      </c>
      <c r="D93" s="135">
        <f>D94+D95+D96+D97+D98+D99+D100</f>
        <v>11.868</v>
      </c>
      <c r="E93" s="135">
        <f t="shared" ref="E93:S93" si="50">SUM(E94:E97)</f>
        <v>8.1370000000000005</v>
      </c>
      <c r="F93" s="135">
        <f t="shared" si="50"/>
        <v>0</v>
      </c>
      <c r="G93" s="135">
        <f>G94+G95+G96+G97+G98+G99+G100</f>
        <v>11.868</v>
      </c>
      <c r="H93" s="135">
        <f t="shared" si="50"/>
        <v>8.1370000000000005</v>
      </c>
      <c r="I93" s="135">
        <f t="shared" si="50"/>
        <v>0</v>
      </c>
      <c r="J93" s="135">
        <f t="shared" si="50"/>
        <v>0</v>
      </c>
      <c r="K93" s="135">
        <f t="shared" si="50"/>
        <v>8.1370000000000005</v>
      </c>
      <c r="L93" s="135">
        <f t="shared" si="50"/>
        <v>0</v>
      </c>
      <c r="M93" s="135">
        <f>M94+M95+M96+M97+M98+M99+M100</f>
        <v>12.068</v>
      </c>
      <c r="N93" s="135">
        <f t="shared" si="50"/>
        <v>0</v>
      </c>
      <c r="O93" s="135">
        <f t="shared" si="50"/>
        <v>0</v>
      </c>
      <c r="P93" s="135">
        <f>P94+P95+P96+P97+P98+P99+P100</f>
        <v>12.068</v>
      </c>
      <c r="Q93" s="135">
        <f t="shared" si="50"/>
        <v>0</v>
      </c>
      <c r="R93" s="135">
        <f t="shared" si="50"/>
        <v>-0.19999999999999962</v>
      </c>
      <c r="S93" s="135">
        <f t="shared" si="50"/>
        <v>0.19999999999999962</v>
      </c>
      <c r="T93" s="135">
        <f t="shared" ref="T93" si="51">S93/H93*100</f>
        <v>2.4579083200196585</v>
      </c>
      <c r="U93" s="135">
        <v>0</v>
      </c>
      <c r="V93" s="135">
        <v>0</v>
      </c>
      <c r="W93" s="135">
        <v>0</v>
      </c>
      <c r="X93" s="135">
        <v>0</v>
      </c>
      <c r="Y93" s="135">
        <f t="shared" ref="Y93" si="52">P93-K93</f>
        <v>3.9309999999999992</v>
      </c>
      <c r="Z93" s="135">
        <f t="shared" ref="Z93" si="53">Y93/K93*100</f>
        <v>48.31018802998647</v>
      </c>
      <c r="AA93" s="135">
        <v>0</v>
      </c>
      <c r="AB93" s="135">
        <v>0</v>
      </c>
      <c r="AC93" s="240" t="s">
        <v>836</v>
      </c>
    </row>
    <row r="94" spans="1:37" s="144" customFormat="1" ht="45" customHeight="1" x14ac:dyDescent="0.25">
      <c r="A94" s="184" t="s">
        <v>113</v>
      </c>
      <c r="B94" s="228" t="s">
        <v>958</v>
      </c>
      <c r="C94" s="184" t="s">
        <v>959</v>
      </c>
      <c r="D94" s="135">
        <v>6.6840000000000002</v>
      </c>
      <c r="E94" s="135">
        <v>6.6840000000000002</v>
      </c>
      <c r="F94" s="202">
        <v>0</v>
      </c>
      <c r="G94" s="135">
        <v>6.6840000000000002</v>
      </c>
      <c r="H94" s="135">
        <v>6.6840000000000002</v>
      </c>
      <c r="I94" s="202">
        <v>0</v>
      </c>
      <c r="J94" s="202">
        <v>0</v>
      </c>
      <c r="K94" s="135">
        <v>6.6840000000000002</v>
      </c>
      <c r="L94" s="202">
        <v>0</v>
      </c>
      <c r="M94" s="135">
        <f>P94</f>
        <v>6.8849999999999998</v>
      </c>
      <c r="N94" s="202">
        <v>0</v>
      </c>
      <c r="O94" s="202">
        <v>0</v>
      </c>
      <c r="P94" s="135">
        <v>6.8849999999999998</v>
      </c>
      <c r="Q94" s="202">
        <v>0</v>
      </c>
      <c r="R94" s="135">
        <f t="shared" ref="R94:R97" si="54">G94-M94</f>
        <v>-0.20099999999999962</v>
      </c>
      <c r="S94" s="135">
        <f t="shared" ref="S94:S97" si="55">M94-H94</f>
        <v>0.20099999999999962</v>
      </c>
      <c r="T94" s="135">
        <f t="shared" ref="T94:T97" si="56">S94/H94*100</f>
        <v>3.0071813285457756</v>
      </c>
      <c r="U94" s="135">
        <v>0</v>
      </c>
      <c r="V94" s="135">
        <v>0</v>
      </c>
      <c r="W94" s="135">
        <v>0</v>
      </c>
      <c r="X94" s="135">
        <v>0</v>
      </c>
      <c r="Y94" s="135">
        <f t="shared" ref="Y94:Y97" si="57">P94-K94</f>
        <v>0.20099999999999962</v>
      </c>
      <c r="Z94" s="135">
        <f t="shared" ref="Z94:Z97" si="58">Y94/K94*100</f>
        <v>3.0071813285457756</v>
      </c>
      <c r="AA94" s="135">
        <v>0</v>
      </c>
      <c r="AB94" s="135">
        <v>0</v>
      </c>
      <c r="AC94" s="228" t="s">
        <v>1007</v>
      </c>
    </row>
    <row r="95" spans="1:37" s="144" customFormat="1" ht="45" customHeight="1" x14ac:dyDescent="0.25">
      <c r="A95" s="184" t="s">
        <v>113</v>
      </c>
      <c r="B95" s="228" t="s">
        <v>960</v>
      </c>
      <c r="C95" s="184" t="s">
        <v>961</v>
      </c>
      <c r="D95" s="135">
        <v>0.52200000000000002</v>
      </c>
      <c r="E95" s="135">
        <v>0.52200000000000002</v>
      </c>
      <c r="F95" s="202">
        <v>0</v>
      </c>
      <c r="G95" s="135">
        <v>0.52200000000000002</v>
      </c>
      <c r="H95" s="135">
        <v>0.52200000000000002</v>
      </c>
      <c r="I95" s="202">
        <v>0</v>
      </c>
      <c r="J95" s="202">
        <v>0</v>
      </c>
      <c r="K95" s="135">
        <v>0.52200000000000002</v>
      </c>
      <c r="L95" s="202">
        <v>0</v>
      </c>
      <c r="M95" s="135">
        <f t="shared" ref="M95:M100" si="59">P95</f>
        <v>0.52200000000000002</v>
      </c>
      <c r="N95" s="202">
        <v>0</v>
      </c>
      <c r="O95" s="202">
        <v>0</v>
      </c>
      <c r="P95" s="135">
        <v>0.52200000000000002</v>
      </c>
      <c r="Q95" s="202">
        <v>0</v>
      </c>
      <c r="R95" s="135">
        <f t="shared" si="54"/>
        <v>0</v>
      </c>
      <c r="S95" s="135">
        <f t="shared" si="55"/>
        <v>0</v>
      </c>
      <c r="T95" s="135">
        <f t="shared" si="56"/>
        <v>0</v>
      </c>
      <c r="U95" s="135">
        <v>0</v>
      </c>
      <c r="V95" s="135">
        <v>0</v>
      </c>
      <c r="W95" s="135">
        <v>0</v>
      </c>
      <c r="X95" s="135">
        <v>0</v>
      </c>
      <c r="Y95" s="135">
        <f t="shared" si="57"/>
        <v>0</v>
      </c>
      <c r="Z95" s="135">
        <f t="shared" si="58"/>
        <v>0</v>
      </c>
      <c r="AA95" s="135">
        <v>0</v>
      </c>
      <c r="AB95" s="135">
        <v>0</v>
      </c>
      <c r="AC95" s="228" t="s">
        <v>1007</v>
      </c>
    </row>
    <row r="96" spans="1:37" s="144" customFormat="1" ht="46.5" customHeight="1" x14ac:dyDescent="0.25">
      <c r="A96" s="184" t="s">
        <v>113</v>
      </c>
      <c r="B96" s="228" t="s">
        <v>962</v>
      </c>
      <c r="C96" s="184" t="s">
        <v>963</v>
      </c>
      <c r="D96" s="135">
        <v>0.122</v>
      </c>
      <c r="E96" s="135">
        <v>0.122</v>
      </c>
      <c r="F96" s="202">
        <v>0</v>
      </c>
      <c r="G96" s="135">
        <v>0.122</v>
      </c>
      <c r="H96" s="135">
        <v>0.122</v>
      </c>
      <c r="I96" s="202">
        <v>0</v>
      </c>
      <c r="J96" s="202">
        <v>0</v>
      </c>
      <c r="K96" s="135">
        <v>0.122</v>
      </c>
      <c r="L96" s="202">
        <v>0</v>
      </c>
      <c r="M96" s="135">
        <f t="shared" si="59"/>
        <v>0.121</v>
      </c>
      <c r="N96" s="202">
        <v>0</v>
      </c>
      <c r="O96" s="202">
        <v>0</v>
      </c>
      <c r="P96" s="135">
        <v>0.121</v>
      </c>
      <c r="Q96" s="202">
        <v>0</v>
      </c>
      <c r="R96" s="135">
        <f t="shared" si="54"/>
        <v>1.0000000000000009E-3</v>
      </c>
      <c r="S96" s="135">
        <f t="shared" si="55"/>
        <v>-1.0000000000000009E-3</v>
      </c>
      <c r="T96" s="135">
        <f t="shared" si="56"/>
        <v>-0.81967213114754167</v>
      </c>
      <c r="U96" s="135">
        <v>0</v>
      </c>
      <c r="V96" s="135">
        <v>0</v>
      </c>
      <c r="W96" s="135">
        <v>0</v>
      </c>
      <c r="X96" s="135">
        <v>0</v>
      </c>
      <c r="Y96" s="135">
        <f t="shared" si="57"/>
        <v>-1.0000000000000009E-3</v>
      </c>
      <c r="Z96" s="135">
        <f t="shared" si="58"/>
        <v>-0.81967213114754167</v>
      </c>
      <c r="AA96" s="135">
        <v>0</v>
      </c>
      <c r="AB96" s="135">
        <v>0</v>
      </c>
      <c r="AC96" s="228" t="s">
        <v>1007</v>
      </c>
    </row>
    <row r="97" spans="1:43" s="144" customFormat="1" ht="51" customHeight="1" x14ac:dyDescent="0.25">
      <c r="A97" s="184" t="s">
        <v>113</v>
      </c>
      <c r="B97" s="228" t="s">
        <v>964</v>
      </c>
      <c r="C97" s="184" t="s">
        <v>965</v>
      </c>
      <c r="D97" s="135">
        <v>0.80900000000000005</v>
      </c>
      <c r="E97" s="135">
        <v>0.80900000000000005</v>
      </c>
      <c r="F97" s="202">
        <v>0</v>
      </c>
      <c r="G97" s="135">
        <v>0.80900000000000005</v>
      </c>
      <c r="H97" s="135">
        <v>0.80900000000000005</v>
      </c>
      <c r="I97" s="202">
        <v>0</v>
      </c>
      <c r="J97" s="202">
        <v>0</v>
      </c>
      <c r="K97" s="135">
        <v>0.80900000000000005</v>
      </c>
      <c r="L97" s="202">
        <v>0</v>
      </c>
      <c r="M97" s="135">
        <f t="shared" si="59"/>
        <v>0.80900000000000005</v>
      </c>
      <c r="N97" s="202">
        <v>0</v>
      </c>
      <c r="O97" s="202">
        <v>0</v>
      </c>
      <c r="P97" s="135">
        <v>0.80900000000000005</v>
      </c>
      <c r="Q97" s="202">
        <v>0</v>
      </c>
      <c r="R97" s="135">
        <f t="shared" si="54"/>
        <v>0</v>
      </c>
      <c r="S97" s="135">
        <f t="shared" si="55"/>
        <v>0</v>
      </c>
      <c r="T97" s="135">
        <f t="shared" si="56"/>
        <v>0</v>
      </c>
      <c r="U97" s="135">
        <v>0</v>
      </c>
      <c r="V97" s="135">
        <v>0</v>
      </c>
      <c r="W97" s="135">
        <v>0</v>
      </c>
      <c r="X97" s="135">
        <v>0</v>
      </c>
      <c r="Y97" s="135">
        <f t="shared" si="57"/>
        <v>0</v>
      </c>
      <c r="Z97" s="135">
        <f t="shared" si="58"/>
        <v>0</v>
      </c>
      <c r="AA97" s="135">
        <v>0</v>
      </c>
      <c r="AB97" s="135">
        <v>0</v>
      </c>
      <c r="AC97" s="228" t="s">
        <v>1007</v>
      </c>
    </row>
    <row r="98" spans="1:43" s="144" customFormat="1" ht="110.25" customHeight="1" x14ac:dyDescent="0.25">
      <c r="A98" s="266" t="s">
        <v>113</v>
      </c>
      <c r="B98" s="228" t="s">
        <v>999</v>
      </c>
      <c r="C98" s="240" t="s">
        <v>1000</v>
      </c>
      <c r="D98" s="135">
        <v>1.42</v>
      </c>
      <c r="E98" s="135" t="s">
        <v>836</v>
      </c>
      <c r="F98" s="202">
        <v>0</v>
      </c>
      <c r="G98" s="135">
        <v>1.42</v>
      </c>
      <c r="H98" s="135" t="s">
        <v>836</v>
      </c>
      <c r="I98" s="202" t="s">
        <v>836</v>
      </c>
      <c r="J98" s="202" t="s">
        <v>836</v>
      </c>
      <c r="K98" s="135" t="s">
        <v>836</v>
      </c>
      <c r="L98" s="202" t="s">
        <v>836</v>
      </c>
      <c r="M98" s="135">
        <f t="shared" si="59"/>
        <v>1.42</v>
      </c>
      <c r="N98" s="202">
        <v>0</v>
      </c>
      <c r="O98" s="202">
        <v>0</v>
      </c>
      <c r="P98" s="135">
        <v>1.42</v>
      </c>
      <c r="Q98" s="202">
        <v>0</v>
      </c>
      <c r="R98" s="135" t="s">
        <v>836</v>
      </c>
      <c r="S98" s="135" t="s">
        <v>836</v>
      </c>
      <c r="T98" s="135" t="s">
        <v>836</v>
      </c>
      <c r="U98" s="135" t="s">
        <v>836</v>
      </c>
      <c r="V98" s="135" t="s">
        <v>836</v>
      </c>
      <c r="W98" s="135" t="s">
        <v>836</v>
      </c>
      <c r="X98" s="135" t="s">
        <v>836</v>
      </c>
      <c r="Y98" s="135" t="s">
        <v>836</v>
      </c>
      <c r="Z98" s="135" t="s">
        <v>836</v>
      </c>
      <c r="AA98" s="135" t="s">
        <v>836</v>
      </c>
      <c r="AB98" s="135" t="s">
        <v>836</v>
      </c>
      <c r="AC98" s="228" t="s">
        <v>1012</v>
      </c>
    </row>
    <row r="99" spans="1:43" s="144" customFormat="1" ht="116.25" customHeight="1" x14ac:dyDescent="0.25">
      <c r="A99" s="240" t="s">
        <v>113</v>
      </c>
      <c r="B99" s="228" t="s">
        <v>1001</v>
      </c>
      <c r="C99" s="240" t="s">
        <v>1002</v>
      </c>
      <c r="D99" s="135">
        <v>0.879</v>
      </c>
      <c r="E99" s="135" t="s">
        <v>836</v>
      </c>
      <c r="F99" s="202">
        <v>0</v>
      </c>
      <c r="G99" s="135">
        <v>0.879</v>
      </c>
      <c r="H99" s="135" t="s">
        <v>836</v>
      </c>
      <c r="I99" s="202" t="s">
        <v>836</v>
      </c>
      <c r="J99" s="202" t="s">
        <v>836</v>
      </c>
      <c r="K99" s="135" t="s">
        <v>836</v>
      </c>
      <c r="L99" s="202" t="s">
        <v>836</v>
      </c>
      <c r="M99" s="135">
        <f t="shared" si="59"/>
        <v>0.879</v>
      </c>
      <c r="N99" s="202">
        <v>0</v>
      </c>
      <c r="O99" s="202">
        <v>0</v>
      </c>
      <c r="P99" s="135">
        <v>0.879</v>
      </c>
      <c r="Q99" s="202">
        <v>0</v>
      </c>
      <c r="R99" s="135" t="s">
        <v>836</v>
      </c>
      <c r="S99" s="135" t="s">
        <v>836</v>
      </c>
      <c r="T99" s="135" t="s">
        <v>836</v>
      </c>
      <c r="U99" s="135" t="s">
        <v>836</v>
      </c>
      <c r="V99" s="135" t="s">
        <v>836</v>
      </c>
      <c r="W99" s="135" t="s">
        <v>836</v>
      </c>
      <c r="X99" s="135" t="s">
        <v>836</v>
      </c>
      <c r="Y99" s="135" t="s">
        <v>836</v>
      </c>
      <c r="Z99" s="135" t="s">
        <v>836</v>
      </c>
      <c r="AA99" s="135" t="s">
        <v>836</v>
      </c>
      <c r="AB99" s="135" t="s">
        <v>836</v>
      </c>
      <c r="AC99" s="228" t="s">
        <v>1010</v>
      </c>
    </row>
    <row r="100" spans="1:43" s="144" customFormat="1" ht="105" customHeight="1" x14ac:dyDescent="0.25">
      <c r="A100" s="240" t="s">
        <v>113</v>
      </c>
      <c r="B100" s="228" t="s">
        <v>1003</v>
      </c>
      <c r="C100" s="240" t="s">
        <v>1004</v>
      </c>
      <c r="D100" s="135">
        <v>1.4319999999999999</v>
      </c>
      <c r="E100" s="135" t="s">
        <v>836</v>
      </c>
      <c r="F100" s="202">
        <v>0</v>
      </c>
      <c r="G100" s="135">
        <v>1.4319999999999999</v>
      </c>
      <c r="H100" s="135" t="s">
        <v>836</v>
      </c>
      <c r="I100" s="202" t="s">
        <v>836</v>
      </c>
      <c r="J100" s="202" t="s">
        <v>836</v>
      </c>
      <c r="K100" s="135" t="s">
        <v>836</v>
      </c>
      <c r="L100" s="202" t="s">
        <v>836</v>
      </c>
      <c r="M100" s="135">
        <f t="shared" si="59"/>
        <v>1.4319999999999999</v>
      </c>
      <c r="N100" s="202">
        <v>0</v>
      </c>
      <c r="O100" s="202">
        <v>0</v>
      </c>
      <c r="P100" s="135">
        <v>1.4319999999999999</v>
      </c>
      <c r="Q100" s="202">
        <v>0</v>
      </c>
      <c r="R100" s="135" t="s">
        <v>836</v>
      </c>
      <c r="S100" s="135" t="s">
        <v>836</v>
      </c>
      <c r="T100" s="135" t="s">
        <v>836</v>
      </c>
      <c r="U100" s="135" t="s">
        <v>836</v>
      </c>
      <c r="V100" s="135" t="s">
        <v>836</v>
      </c>
      <c r="W100" s="135" t="s">
        <v>836</v>
      </c>
      <c r="X100" s="135" t="s">
        <v>836</v>
      </c>
      <c r="Y100" s="135" t="s">
        <v>836</v>
      </c>
      <c r="Z100" s="135" t="s">
        <v>836</v>
      </c>
      <c r="AA100" s="135" t="s">
        <v>836</v>
      </c>
      <c r="AB100" s="135" t="s">
        <v>836</v>
      </c>
      <c r="AC100" s="228" t="s">
        <v>1012</v>
      </c>
    </row>
    <row r="101" spans="1:43" ht="33.75" customHeight="1" x14ac:dyDescent="0.25">
      <c r="A101" s="233" t="s">
        <v>162</v>
      </c>
      <c r="B101" s="93" t="s">
        <v>834</v>
      </c>
      <c r="C101" s="233" t="s">
        <v>768</v>
      </c>
      <c r="D101" s="135" t="s">
        <v>836</v>
      </c>
      <c r="E101" s="135" t="s">
        <v>836</v>
      </c>
      <c r="F101" s="135" t="s">
        <v>836</v>
      </c>
      <c r="G101" s="135" t="s">
        <v>836</v>
      </c>
      <c r="H101" s="135" t="s">
        <v>836</v>
      </c>
      <c r="I101" s="135" t="s">
        <v>836</v>
      </c>
      <c r="J101" s="135" t="s">
        <v>836</v>
      </c>
      <c r="K101" s="135" t="s">
        <v>836</v>
      </c>
      <c r="L101" s="135" t="s">
        <v>836</v>
      </c>
      <c r="M101" s="135" t="s">
        <v>836</v>
      </c>
      <c r="N101" s="135" t="s">
        <v>836</v>
      </c>
      <c r="O101" s="135" t="s">
        <v>836</v>
      </c>
      <c r="P101" s="135" t="s">
        <v>836</v>
      </c>
      <c r="Q101" s="135" t="s">
        <v>836</v>
      </c>
      <c r="R101" s="135" t="s">
        <v>836</v>
      </c>
      <c r="S101" s="135" t="s">
        <v>836</v>
      </c>
      <c r="T101" s="135" t="s">
        <v>836</v>
      </c>
      <c r="U101" s="135" t="s">
        <v>836</v>
      </c>
      <c r="V101" s="135" t="s">
        <v>836</v>
      </c>
      <c r="W101" s="135" t="s">
        <v>836</v>
      </c>
      <c r="X101" s="135" t="s">
        <v>836</v>
      </c>
      <c r="Y101" s="135" t="s">
        <v>836</v>
      </c>
      <c r="Z101" s="135" t="s">
        <v>836</v>
      </c>
      <c r="AA101" s="135" t="s">
        <v>836</v>
      </c>
      <c r="AB101" s="135" t="s">
        <v>836</v>
      </c>
      <c r="AC101" s="240" t="s">
        <v>836</v>
      </c>
    </row>
    <row r="102" spans="1:43" s="188" customFormat="1" ht="28.5" customHeight="1" x14ac:dyDescent="0.25">
      <c r="A102" s="240" t="s">
        <v>164</v>
      </c>
      <c r="B102" s="271" t="s">
        <v>835</v>
      </c>
      <c r="C102" s="240" t="s">
        <v>768</v>
      </c>
      <c r="D102" s="135">
        <f>SUM(D103:D104)</f>
        <v>4.3950000000000005</v>
      </c>
      <c r="E102" s="135">
        <f>SUM(E103:E104)</f>
        <v>4.3950000000000005</v>
      </c>
      <c r="F102" s="135">
        <f>SUM(F103:F104)</f>
        <v>0</v>
      </c>
      <c r="G102" s="135">
        <f t="shared" ref="G102:J102" si="60">SUM(G103:G104)</f>
        <v>4.3950000000000005</v>
      </c>
      <c r="H102" s="135">
        <f t="shared" si="60"/>
        <v>4.3950000000000005</v>
      </c>
      <c r="I102" s="135">
        <f t="shared" si="60"/>
        <v>0</v>
      </c>
      <c r="J102" s="135">
        <f t="shared" si="60"/>
        <v>0</v>
      </c>
      <c r="K102" s="135">
        <f>SUM(K103:K104)</f>
        <v>4.3950000000000005</v>
      </c>
      <c r="L102" s="135">
        <f t="shared" ref="L102:AB102" si="61">SUM(L103:L104)</f>
        <v>0</v>
      </c>
      <c r="M102" s="135">
        <f t="shared" si="61"/>
        <v>4.2149999999999999</v>
      </c>
      <c r="N102" s="135">
        <f t="shared" si="61"/>
        <v>0</v>
      </c>
      <c r="O102" s="135">
        <f t="shared" si="61"/>
        <v>0</v>
      </c>
      <c r="P102" s="135">
        <f t="shared" si="61"/>
        <v>4.2149999999999999</v>
      </c>
      <c r="Q102" s="135">
        <f t="shared" si="61"/>
        <v>0</v>
      </c>
      <c r="R102" s="135">
        <f t="shared" si="61"/>
        <v>0.18000000000000016</v>
      </c>
      <c r="S102" s="135">
        <f t="shared" si="61"/>
        <v>-0.18000000000000016</v>
      </c>
      <c r="T102" s="135">
        <f t="shared" ref="T102:T104" si="62">S102/H102*100</f>
        <v>-4.0955631399317438</v>
      </c>
      <c r="U102" s="135">
        <f t="shared" si="61"/>
        <v>0</v>
      </c>
      <c r="V102" s="135">
        <f t="shared" si="61"/>
        <v>0</v>
      </c>
      <c r="W102" s="135">
        <f t="shared" si="61"/>
        <v>0</v>
      </c>
      <c r="X102" s="135">
        <f t="shared" si="61"/>
        <v>0</v>
      </c>
      <c r="Y102" s="135">
        <f t="shared" si="61"/>
        <v>-0.18000000000000016</v>
      </c>
      <c r="Z102" s="135">
        <f t="shared" ref="Z102:Z104" si="63">Y102/K102*100</f>
        <v>-4.0955631399317438</v>
      </c>
      <c r="AA102" s="135">
        <f t="shared" si="61"/>
        <v>0</v>
      </c>
      <c r="AB102" s="135">
        <f t="shared" si="61"/>
        <v>0</v>
      </c>
      <c r="AC102" s="240" t="s">
        <v>836</v>
      </c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</row>
    <row r="103" spans="1:43" s="144" customFormat="1" ht="49.5" customHeight="1" x14ac:dyDescent="0.25">
      <c r="A103" s="148" t="s">
        <v>164</v>
      </c>
      <c r="B103" s="262" t="s">
        <v>966</v>
      </c>
      <c r="C103" s="148" t="s">
        <v>967</v>
      </c>
      <c r="D103" s="135">
        <v>3.99</v>
      </c>
      <c r="E103" s="135">
        <v>3.99</v>
      </c>
      <c r="F103" s="202">
        <v>0</v>
      </c>
      <c r="G103" s="135">
        <v>3.99</v>
      </c>
      <c r="H103" s="135">
        <v>3.99</v>
      </c>
      <c r="I103" s="202">
        <v>0</v>
      </c>
      <c r="J103" s="202">
        <v>0</v>
      </c>
      <c r="K103" s="135">
        <v>3.99</v>
      </c>
      <c r="L103" s="202">
        <v>0</v>
      </c>
      <c r="M103" s="135">
        <v>3.81</v>
      </c>
      <c r="N103" s="202">
        <v>0</v>
      </c>
      <c r="O103" s="202">
        <v>0</v>
      </c>
      <c r="P103" s="135">
        <v>3.81</v>
      </c>
      <c r="Q103" s="135">
        <v>0</v>
      </c>
      <c r="R103" s="135">
        <f t="shared" ref="R103:R104" si="64">G103-M103</f>
        <v>0.18000000000000016</v>
      </c>
      <c r="S103" s="135">
        <f t="shared" ref="S103:S104" si="65">M103-H103</f>
        <v>-0.18000000000000016</v>
      </c>
      <c r="T103" s="135">
        <f t="shared" si="62"/>
        <v>-4.5112781954887256</v>
      </c>
      <c r="U103" s="135">
        <v>0</v>
      </c>
      <c r="V103" s="135">
        <v>0</v>
      </c>
      <c r="W103" s="135">
        <v>0</v>
      </c>
      <c r="X103" s="135">
        <v>0</v>
      </c>
      <c r="Y103" s="135">
        <f t="shared" ref="Y103:Y104" si="66">P103-K103</f>
        <v>-0.18000000000000016</v>
      </c>
      <c r="Z103" s="135">
        <f t="shared" si="63"/>
        <v>-4.5112781954887256</v>
      </c>
      <c r="AA103" s="135">
        <v>0</v>
      </c>
      <c r="AB103" s="135">
        <v>0</v>
      </c>
      <c r="AC103" s="228" t="s">
        <v>1007</v>
      </c>
    </row>
    <row r="104" spans="1:43" s="144" customFormat="1" ht="48.75" customHeight="1" x14ac:dyDescent="0.25">
      <c r="A104" s="148" t="s">
        <v>164</v>
      </c>
      <c r="B104" s="262" t="s">
        <v>968</v>
      </c>
      <c r="C104" s="148" t="s">
        <v>969</v>
      </c>
      <c r="D104" s="135">
        <v>0.40500000000000003</v>
      </c>
      <c r="E104" s="135">
        <v>0.40500000000000003</v>
      </c>
      <c r="F104" s="202">
        <v>0</v>
      </c>
      <c r="G104" s="135">
        <v>0.40500000000000003</v>
      </c>
      <c r="H104" s="135">
        <v>0.40500000000000003</v>
      </c>
      <c r="I104" s="202">
        <v>0</v>
      </c>
      <c r="J104" s="202">
        <v>0</v>
      </c>
      <c r="K104" s="135">
        <v>0.40500000000000003</v>
      </c>
      <c r="L104" s="202">
        <v>0</v>
      </c>
      <c r="M104" s="135">
        <v>0.40500000000000003</v>
      </c>
      <c r="N104" s="202">
        <v>0</v>
      </c>
      <c r="O104" s="202">
        <v>0</v>
      </c>
      <c r="P104" s="135">
        <v>0.40500000000000003</v>
      </c>
      <c r="Q104" s="135">
        <v>0</v>
      </c>
      <c r="R104" s="135">
        <f t="shared" si="64"/>
        <v>0</v>
      </c>
      <c r="S104" s="135">
        <f t="shared" si="65"/>
        <v>0</v>
      </c>
      <c r="T104" s="135">
        <f t="shared" si="62"/>
        <v>0</v>
      </c>
      <c r="U104" s="135">
        <v>0</v>
      </c>
      <c r="V104" s="135">
        <v>0</v>
      </c>
      <c r="W104" s="135">
        <v>0</v>
      </c>
      <c r="X104" s="135">
        <v>0</v>
      </c>
      <c r="Y104" s="135">
        <f t="shared" si="66"/>
        <v>0</v>
      </c>
      <c r="Z104" s="135">
        <f t="shared" si="63"/>
        <v>0</v>
      </c>
      <c r="AA104" s="135">
        <v>0</v>
      </c>
      <c r="AB104" s="135">
        <v>0</v>
      </c>
      <c r="AC104" s="228" t="s">
        <v>1007</v>
      </c>
    </row>
    <row r="105" spans="1:43" ht="49.5" customHeight="1" x14ac:dyDescent="0.25">
      <c r="A105" s="288" t="s">
        <v>752</v>
      </c>
      <c r="B105" s="288"/>
      <c r="C105" s="288"/>
      <c r="D105" s="288"/>
      <c r="E105" s="288"/>
      <c r="F105" s="288"/>
      <c r="G105" s="288"/>
      <c r="H105" s="8"/>
      <c r="I105" s="8"/>
      <c r="J105" s="8"/>
      <c r="K105" s="8"/>
      <c r="L105" s="8"/>
      <c r="M105" s="8"/>
      <c r="N105" s="8"/>
      <c r="O105" s="8"/>
      <c r="P105" s="8"/>
      <c r="Q105" s="2"/>
      <c r="R105" s="51"/>
    </row>
    <row r="108" spans="1:43" x14ac:dyDescent="0.25">
      <c r="J108" s="283"/>
    </row>
    <row r="109" spans="1:43" x14ac:dyDescent="0.25">
      <c r="J109" s="284"/>
    </row>
    <row r="110" spans="1:43" x14ac:dyDescent="0.25">
      <c r="J110" s="284"/>
    </row>
    <row r="111" spans="1:43" x14ac:dyDescent="0.25">
      <c r="J111" s="28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7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J108:J111"/>
    <mergeCell ref="F15:F18"/>
    <mergeCell ref="M17:M18"/>
    <mergeCell ref="N17:N18"/>
    <mergeCell ref="E15:E18"/>
    <mergeCell ref="A105:G105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rowBreaks count="1" manualBreakCount="1">
    <brk id="27" max="28" man="1"/>
  </rowBreaks>
  <colBreaks count="2" manualBreakCount="2">
    <brk id="7" max="23" man="1"/>
    <brk id="18" max="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6"/>
  <sheetViews>
    <sheetView view="pageBreakPreview" zoomScale="60" zoomScaleNormal="100" workbookViewId="0">
      <selection activeCell="T100" sqref="T100"/>
    </sheetView>
  </sheetViews>
  <sheetFormatPr defaultColWidth="9" defaultRowHeight="15.75" x14ac:dyDescent="0.25"/>
  <cols>
    <col min="1" max="1" width="8.5" style="144" customWidth="1"/>
    <col min="2" max="2" width="51" style="144" customWidth="1"/>
    <col min="3" max="3" width="12.875" style="144" customWidth="1"/>
    <col min="4" max="4" width="11.625" style="144" customWidth="1"/>
    <col min="5" max="5" width="13" style="144" customWidth="1"/>
    <col min="6" max="19" width="8.5" style="144" customWidth="1"/>
    <col min="20" max="20" width="52.875" style="144" customWidth="1"/>
    <col min="21" max="21" width="13.25" style="144" customWidth="1"/>
    <col min="22" max="22" width="13" style="144" customWidth="1"/>
    <col min="23" max="23" width="10.25" style="144" customWidth="1"/>
    <col min="24" max="24" width="11.25" style="12" customWidth="1"/>
    <col min="25" max="25" width="11.75" style="12" customWidth="1"/>
    <col min="26" max="26" width="8.75" style="12" customWidth="1"/>
    <col min="27" max="30" width="9" style="12"/>
    <col min="31" max="31" width="16.25" style="12" customWidth="1"/>
    <col min="32" max="66" width="9" style="12"/>
    <col min="67" max="67" width="17.375" style="12" customWidth="1"/>
    <col min="68" max="16384" width="9" style="12"/>
  </cols>
  <sheetData>
    <row r="1" spans="1:33" ht="18.75" x14ac:dyDescent="0.25">
      <c r="T1" s="150" t="s">
        <v>53</v>
      </c>
    </row>
    <row r="2" spans="1:33" ht="18.75" x14ac:dyDescent="0.3">
      <c r="T2" s="151" t="s">
        <v>0</v>
      </c>
    </row>
    <row r="3" spans="1:33" ht="18.75" x14ac:dyDescent="0.3">
      <c r="T3" s="151" t="s">
        <v>754</v>
      </c>
    </row>
    <row r="4" spans="1:33" s="15" customFormat="1" ht="18.75" x14ac:dyDescent="0.3">
      <c r="A4" s="289" t="s">
        <v>141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41"/>
      <c r="V4" s="41"/>
      <c r="W4" s="41"/>
      <c r="X4" s="37"/>
      <c r="Y4" s="37"/>
      <c r="Z4" s="37"/>
      <c r="AA4" s="37"/>
      <c r="AB4" s="37"/>
      <c r="AC4" s="37"/>
      <c r="AD4" s="37"/>
      <c r="AE4" s="37"/>
      <c r="AF4" s="37"/>
    </row>
    <row r="5" spans="1:33" s="15" customFormat="1" ht="18.75" x14ac:dyDescent="0.3">
      <c r="A5" s="303" t="s">
        <v>972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147"/>
      <c r="V5" s="147"/>
      <c r="W5" s="147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s="15" customFormat="1" ht="18.75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39"/>
      <c r="Y6" s="39"/>
      <c r="Z6" s="39"/>
      <c r="AA6" s="39"/>
      <c r="AB6" s="39"/>
      <c r="AC6" s="39"/>
      <c r="AD6" s="39"/>
      <c r="AE6" s="39"/>
      <c r="AF6" s="39"/>
    </row>
    <row r="7" spans="1:33" s="15" customFormat="1" ht="51" customHeight="1" x14ac:dyDescent="0.3">
      <c r="A7" s="303" t="s">
        <v>903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147"/>
      <c r="V7" s="147"/>
      <c r="W7" s="147"/>
      <c r="X7" s="38"/>
      <c r="Y7" s="38"/>
      <c r="Z7" s="38"/>
      <c r="AA7" s="38"/>
      <c r="AB7" s="38"/>
      <c r="AC7" s="38"/>
      <c r="AD7" s="38"/>
      <c r="AE7" s="38"/>
      <c r="AF7" s="38"/>
    </row>
    <row r="8" spans="1:33" x14ac:dyDescent="0.25">
      <c r="A8" s="307" t="s">
        <v>892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87"/>
      <c r="V8" s="87"/>
      <c r="W8" s="87"/>
      <c r="X8" s="170"/>
      <c r="Y8" s="170"/>
      <c r="Z8" s="170"/>
      <c r="AA8" s="170"/>
      <c r="AB8" s="170"/>
      <c r="AC8" s="170"/>
      <c r="AD8" s="170"/>
      <c r="AE8" s="170"/>
      <c r="AF8" s="170"/>
    </row>
    <row r="9" spans="1:33" x14ac:dyDescent="0.25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171"/>
      <c r="Y9" s="171"/>
      <c r="Z9" s="171"/>
      <c r="AA9" s="171"/>
      <c r="AB9" s="171"/>
      <c r="AC9" s="171"/>
      <c r="AD9" s="171"/>
      <c r="AE9" s="171"/>
      <c r="AF9" s="171"/>
    </row>
    <row r="10" spans="1:33" ht="18.75" x14ac:dyDescent="0.3">
      <c r="A10" s="304" t="s">
        <v>910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42"/>
      <c r="V10" s="42"/>
      <c r="W10" s="42"/>
      <c r="X10" s="40"/>
      <c r="Y10" s="40"/>
      <c r="Z10" s="40"/>
      <c r="AA10" s="40"/>
      <c r="AB10" s="40"/>
      <c r="AC10" s="40"/>
      <c r="AD10" s="40"/>
      <c r="AE10" s="40"/>
      <c r="AF10" s="40"/>
    </row>
    <row r="11" spans="1:33" ht="18.75" x14ac:dyDescent="0.3">
      <c r="AF11" s="14"/>
    </row>
    <row r="12" spans="1:33" ht="18.75" x14ac:dyDescent="0.25">
      <c r="A12" s="300" t="s">
        <v>973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94"/>
      <c r="V12" s="94"/>
      <c r="W12" s="94"/>
      <c r="X12" s="172"/>
      <c r="Y12" s="172"/>
      <c r="Z12" s="172"/>
      <c r="AA12" s="172"/>
      <c r="AB12" s="172"/>
      <c r="AC12" s="172"/>
      <c r="AD12" s="172"/>
      <c r="AE12" s="172"/>
      <c r="AF12" s="172"/>
    </row>
    <row r="13" spans="1:33" x14ac:dyDescent="0.25">
      <c r="A13" s="307" t="s">
        <v>893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87"/>
      <c r="V13" s="87"/>
      <c r="W13" s="87"/>
      <c r="X13" s="170"/>
      <c r="Y13" s="170"/>
      <c r="Z13" s="170"/>
      <c r="AA13" s="170"/>
      <c r="AB13" s="170"/>
      <c r="AC13" s="170"/>
      <c r="AD13" s="170"/>
      <c r="AE13" s="170"/>
      <c r="AF13" s="170"/>
    </row>
    <row r="14" spans="1:33" s="16" customFormat="1" ht="18.75" x14ac:dyDescent="0.3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151"/>
      <c r="V14" s="205"/>
      <c r="W14" s="205"/>
    </row>
    <row r="15" spans="1:33" ht="46.15" customHeight="1" x14ac:dyDescent="0.25">
      <c r="A15" s="286" t="s">
        <v>61</v>
      </c>
      <c r="B15" s="286" t="s">
        <v>19</v>
      </c>
      <c r="C15" s="286" t="s">
        <v>5</v>
      </c>
      <c r="D15" s="286" t="s">
        <v>759</v>
      </c>
      <c r="E15" s="286" t="s">
        <v>842</v>
      </c>
      <c r="F15" s="308" t="s">
        <v>974</v>
      </c>
      <c r="G15" s="311"/>
      <c r="H15" s="286" t="s">
        <v>975</v>
      </c>
      <c r="I15" s="286"/>
      <c r="J15" s="286" t="s">
        <v>976</v>
      </c>
      <c r="K15" s="286"/>
      <c r="L15" s="286"/>
      <c r="M15" s="286"/>
      <c r="N15" s="286" t="s">
        <v>977</v>
      </c>
      <c r="O15" s="286"/>
      <c r="P15" s="308" t="s">
        <v>978</v>
      </c>
      <c r="Q15" s="313"/>
      <c r="R15" s="313"/>
      <c r="S15" s="311"/>
      <c r="T15" s="308" t="s">
        <v>7</v>
      </c>
      <c r="U15" s="96"/>
    </row>
    <row r="16" spans="1:33" ht="34.15" customHeight="1" x14ac:dyDescent="0.25">
      <c r="A16" s="286"/>
      <c r="B16" s="286"/>
      <c r="C16" s="286"/>
      <c r="D16" s="286"/>
      <c r="E16" s="286"/>
      <c r="F16" s="309"/>
      <c r="G16" s="312"/>
      <c r="H16" s="286"/>
      <c r="I16" s="286"/>
      <c r="J16" s="286"/>
      <c r="K16" s="286"/>
      <c r="L16" s="286"/>
      <c r="M16" s="286"/>
      <c r="N16" s="286"/>
      <c r="O16" s="286"/>
      <c r="P16" s="309"/>
      <c r="Q16" s="314"/>
      <c r="R16" s="314"/>
      <c r="S16" s="312"/>
      <c r="T16" s="309"/>
    </row>
    <row r="17" spans="1:23" ht="29.45" customHeight="1" x14ac:dyDescent="0.25">
      <c r="A17" s="286"/>
      <c r="B17" s="286"/>
      <c r="C17" s="286"/>
      <c r="D17" s="286"/>
      <c r="E17" s="286"/>
      <c r="F17" s="309"/>
      <c r="G17" s="312"/>
      <c r="H17" s="286"/>
      <c r="I17" s="286"/>
      <c r="J17" s="286" t="s">
        <v>9</v>
      </c>
      <c r="K17" s="286"/>
      <c r="L17" s="286" t="s">
        <v>10</v>
      </c>
      <c r="M17" s="286"/>
      <c r="N17" s="286"/>
      <c r="O17" s="286"/>
      <c r="P17" s="315" t="s">
        <v>760</v>
      </c>
      <c r="Q17" s="294"/>
      <c r="R17" s="315" t="s">
        <v>8</v>
      </c>
      <c r="S17" s="294"/>
      <c r="T17" s="309"/>
    </row>
    <row r="18" spans="1:23" ht="111.6" customHeight="1" x14ac:dyDescent="0.25">
      <c r="A18" s="286"/>
      <c r="B18" s="286"/>
      <c r="C18" s="286"/>
      <c r="D18" s="286"/>
      <c r="E18" s="286"/>
      <c r="F18" s="71" t="s">
        <v>4</v>
      </c>
      <c r="G18" s="71" t="s">
        <v>14</v>
      </c>
      <c r="H18" s="71" t="s">
        <v>900</v>
      </c>
      <c r="I18" s="71" t="s">
        <v>14</v>
      </c>
      <c r="J18" s="71" t="s">
        <v>4</v>
      </c>
      <c r="K18" s="71" t="s">
        <v>735</v>
      </c>
      <c r="L18" s="71" t="s">
        <v>4</v>
      </c>
      <c r="M18" s="71" t="s">
        <v>734</v>
      </c>
      <c r="N18" s="71" t="s">
        <v>896</v>
      </c>
      <c r="O18" s="71" t="s">
        <v>14</v>
      </c>
      <c r="P18" s="71" t="s">
        <v>897</v>
      </c>
      <c r="Q18" s="71" t="s">
        <v>735</v>
      </c>
      <c r="R18" s="71" t="s">
        <v>857</v>
      </c>
      <c r="S18" s="71" t="s">
        <v>736</v>
      </c>
      <c r="T18" s="310"/>
    </row>
    <row r="19" spans="1:23" ht="20.45" customHeight="1" x14ac:dyDescent="0.25">
      <c r="A19" s="233">
        <v>1</v>
      </c>
      <c r="B19" s="233">
        <v>2</v>
      </c>
      <c r="C19" s="233">
        <v>3</v>
      </c>
      <c r="D19" s="233">
        <v>4</v>
      </c>
      <c r="E19" s="233">
        <v>5</v>
      </c>
      <c r="F19" s="233">
        <v>6</v>
      </c>
      <c r="G19" s="233">
        <v>7</v>
      </c>
      <c r="H19" s="233">
        <v>8</v>
      </c>
      <c r="I19" s="233">
        <v>9</v>
      </c>
      <c r="J19" s="233">
        <v>10</v>
      </c>
      <c r="K19" s="233">
        <v>11</v>
      </c>
      <c r="L19" s="233">
        <v>12</v>
      </c>
      <c r="M19" s="233">
        <v>13</v>
      </c>
      <c r="N19" s="233">
        <v>14</v>
      </c>
      <c r="O19" s="233">
        <v>15</v>
      </c>
      <c r="P19" s="233">
        <v>16</v>
      </c>
      <c r="Q19" s="233">
        <v>17</v>
      </c>
      <c r="R19" s="233">
        <v>18</v>
      </c>
      <c r="S19" s="233">
        <v>19</v>
      </c>
      <c r="T19" s="241">
        <f>S19+1</f>
        <v>20</v>
      </c>
    </row>
    <row r="20" spans="1:23" s="195" customFormat="1" ht="26.25" customHeight="1" x14ac:dyDescent="0.25">
      <c r="A20" s="233" t="s">
        <v>837</v>
      </c>
      <c r="B20" s="93" t="s">
        <v>66</v>
      </c>
      <c r="C20" s="233" t="s">
        <v>836</v>
      </c>
      <c r="D20" s="135">
        <f>D22+D24+D26</f>
        <v>25.887</v>
      </c>
      <c r="E20" s="135">
        <f>E22+E24+E26</f>
        <v>25.887</v>
      </c>
      <c r="F20" s="135">
        <v>0</v>
      </c>
      <c r="G20" s="135">
        <v>0</v>
      </c>
      <c r="H20" s="135">
        <f>H22+H24+H26</f>
        <v>25.887</v>
      </c>
      <c r="I20" s="135">
        <v>0</v>
      </c>
      <c r="J20" s="135">
        <f>J22+J24+J26</f>
        <v>22.778000000000002</v>
      </c>
      <c r="K20" s="135">
        <v>0</v>
      </c>
      <c r="L20" s="135">
        <f>L22+L24+L26</f>
        <v>22.826999999999998</v>
      </c>
      <c r="M20" s="135">
        <v>0</v>
      </c>
      <c r="N20" s="135">
        <f t="shared" ref="N20" si="0">H20-L20</f>
        <v>3.0600000000000023</v>
      </c>
      <c r="O20" s="135">
        <v>0</v>
      </c>
      <c r="P20" s="135">
        <f>L20-J20</f>
        <v>4.8999999999995936E-2</v>
      </c>
      <c r="Q20" s="135">
        <v>0</v>
      </c>
      <c r="R20" s="135">
        <f>P20/J20*100</f>
        <v>0.21511985248922616</v>
      </c>
      <c r="S20" s="135">
        <v>0</v>
      </c>
      <c r="T20" s="240" t="s">
        <v>836</v>
      </c>
      <c r="U20" s="144"/>
      <c r="V20" s="144"/>
      <c r="W20" s="144"/>
    </row>
    <row r="21" spans="1:23" ht="27" customHeight="1" x14ac:dyDescent="0.25">
      <c r="A21" s="233" t="s">
        <v>766</v>
      </c>
      <c r="B21" s="93" t="s">
        <v>767</v>
      </c>
      <c r="C21" s="233" t="s">
        <v>768</v>
      </c>
      <c r="D21" s="142" t="s">
        <v>836</v>
      </c>
      <c r="E21" s="142" t="s">
        <v>836</v>
      </c>
      <c r="F21" s="233" t="s">
        <v>836</v>
      </c>
      <c r="G21" s="233" t="s">
        <v>836</v>
      </c>
      <c r="H21" s="233" t="s">
        <v>836</v>
      </c>
      <c r="I21" s="233" t="s">
        <v>836</v>
      </c>
      <c r="J21" s="233" t="s">
        <v>836</v>
      </c>
      <c r="K21" s="233" t="s">
        <v>836</v>
      </c>
      <c r="L21" s="233" t="s">
        <v>836</v>
      </c>
      <c r="M21" s="233" t="s">
        <v>836</v>
      </c>
      <c r="N21" s="233" t="s">
        <v>836</v>
      </c>
      <c r="O21" s="233" t="s">
        <v>836</v>
      </c>
      <c r="P21" s="233" t="s">
        <v>836</v>
      </c>
      <c r="Q21" s="233" t="s">
        <v>836</v>
      </c>
      <c r="R21" s="136" t="s">
        <v>836</v>
      </c>
      <c r="S21" s="233" t="s">
        <v>836</v>
      </c>
      <c r="T21" s="240" t="s">
        <v>836</v>
      </c>
    </row>
    <row r="22" spans="1:23" s="195" customFormat="1" ht="27" customHeight="1" x14ac:dyDescent="0.25">
      <c r="A22" s="233" t="s">
        <v>769</v>
      </c>
      <c r="B22" s="93" t="s">
        <v>770</v>
      </c>
      <c r="C22" s="233" t="s">
        <v>768</v>
      </c>
      <c r="D22" s="141">
        <f>D48</f>
        <v>12.335000000000001</v>
      </c>
      <c r="E22" s="141">
        <f>E48</f>
        <v>12.335000000000001</v>
      </c>
      <c r="F22" s="135">
        <v>0</v>
      </c>
      <c r="G22" s="135">
        <v>0</v>
      </c>
      <c r="H22" s="135">
        <f>H48</f>
        <v>12.335000000000001</v>
      </c>
      <c r="I22" s="135">
        <v>0</v>
      </c>
      <c r="J22" s="135">
        <f>J48</f>
        <v>12.335000000000001</v>
      </c>
      <c r="K22" s="135">
        <v>0</v>
      </c>
      <c r="L22" s="135">
        <f>L48</f>
        <v>9.2579999999999991</v>
      </c>
      <c r="M22" s="135">
        <v>0</v>
      </c>
      <c r="N22" s="135">
        <f>H22-L22</f>
        <v>3.0770000000000017</v>
      </c>
      <c r="O22" s="135">
        <v>0</v>
      </c>
      <c r="P22" s="135">
        <f>L22-J22</f>
        <v>-3.0770000000000017</v>
      </c>
      <c r="Q22" s="135">
        <v>0</v>
      </c>
      <c r="R22" s="135">
        <f>P22/J22*100</f>
        <v>-24.945277665180392</v>
      </c>
      <c r="S22" s="135">
        <v>0</v>
      </c>
      <c r="T22" s="240" t="s">
        <v>836</v>
      </c>
      <c r="U22" s="144"/>
      <c r="V22" s="144"/>
      <c r="W22" s="144"/>
    </row>
    <row r="23" spans="1:23" s="144" customFormat="1" ht="50.25" customHeight="1" x14ac:dyDescent="0.25">
      <c r="A23" s="233" t="s">
        <v>771</v>
      </c>
      <c r="B23" s="93" t="s">
        <v>772</v>
      </c>
      <c r="C23" s="233" t="s">
        <v>768</v>
      </c>
      <c r="D23" s="142" t="s">
        <v>836</v>
      </c>
      <c r="E23" s="142" t="s">
        <v>836</v>
      </c>
      <c r="F23" s="233" t="s">
        <v>836</v>
      </c>
      <c r="G23" s="233" t="s">
        <v>836</v>
      </c>
      <c r="H23" s="233" t="s">
        <v>836</v>
      </c>
      <c r="I23" s="233" t="s">
        <v>836</v>
      </c>
      <c r="J23" s="233" t="s">
        <v>836</v>
      </c>
      <c r="K23" s="233" t="s">
        <v>836</v>
      </c>
      <c r="L23" s="233" t="s">
        <v>836</v>
      </c>
      <c r="M23" s="233" t="s">
        <v>836</v>
      </c>
      <c r="N23" s="233" t="s">
        <v>836</v>
      </c>
      <c r="O23" s="233" t="s">
        <v>836</v>
      </c>
      <c r="P23" s="233" t="s">
        <v>836</v>
      </c>
      <c r="Q23" s="233" t="s">
        <v>836</v>
      </c>
      <c r="R23" s="233" t="s">
        <v>836</v>
      </c>
      <c r="S23" s="233" t="s">
        <v>836</v>
      </c>
      <c r="T23" s="240" t="s">
        <v>836</v>
      </c>
    </row>
    <row r="24" spans="1:23" s="69" customFormat="1" ht="25.5" x14ac:dyDescent="0.25">
      <c r="A24" s="233" t="s">
        <v>773</v>
      </c>
      <c r="B24" s="93" t="s">
        <v>774</v>
      </c>
      <c r="C24" s="233" t="s">
        <v>768</v>
      </c>
      <c r="D24" s="141">
        <f>D93</f>
        <v>9.8889999999999993</v>
      </c>
      <c r="E24" s="141">
        <f>E93</f>
        <v>9.8889999999999993</v>
      </c>
      <c r="F24" s="135">
        <f t="shared" ref="F24:S24" si="1">F93</f>
        <v>0</v>
      </c>
      <c r="G24" s="135">
        <f t="shared" si="1"/>
        <v>0</v>
      </c>
      <c r="H24" s="135">
        <f t="shared" si="1"/>
        <v>9.8889999999999993</v>
      </c>
      <c r="I24" s="135">
        <f t="shared" si="1"/>
        <v>0</v>
      </c>
      <c r="J24" s="135">
        <f t="shared" si="1"/>
        <v>6.78</v>
      </c>
      <c r="K24" s="135">
        <f t="shared" si="1"/>
        <v>0</v>
      </c>
      <c r="L24" s="135">
        <f t="shared" si="1"/>
        <v>10.056000000000001</v>
      </c>
      <c r="M24" s="135">
        <f t="shared" si="1"/>
        <v>0</v>
      </c>
      <c r="N24" s="135">
        <f t="shared" si="1"/>
        <v>-0.16700000000000159</v>
      </c>
      <c r="O24" s="135">
        <f t="shared" si="1"/>
        <v>0</v>
      </c>
      <c r="P24" s="135">
        <f t="shared" si="1"/>
        <v>3.2760000000000007</v>
      </c>
      <c r="Q24" s="135">
        <f t="shared" si="1"/>
        <v>0</v>
      </c>
      <c r="R24" s="135">
        <f t="shared" si="1"/>
        <v>48.318584070796469</v>
      </c>
      <c r="S24" s="135">
        <f t="shared" si="1"/>
        <v>0</v>
      </c>
      <c r="T24" s="240" t="s">
        <v>836</v>
      </c>
      <c r="U24" s="144"/>
      <c r="V24" s="144"/>
      <c r="W24" s="144"/>
    </row>
    <row r="25" spans="1:23" s="144" customFormat="1" ht="30" customHeight="1" x14ac:dyDescent="0.25">
      <c r="A25" s="233" t="s">
        <v>775</v>
      </c>
      <c r="B25" s="93" t="s">
        <v>776</v>
      </c>
      <c r="C25" s="233" t="s">
        <v>768</v>
      </c>
      <c r="D25" s="142" t="s">
        <v>836</v>
      </c>
      <c r="E25" s="142" t="s">
        <v>836</v>
      </c>
      <c r="F25" s="233" t="s">
        <v>836</v>
      </c>
      <c r="G25" s="233" t="s">
        <v>836</v>
      </c>
      <c r="H25" s="233" t="s">
        <v>836</v>
      </c>
      <c r="I25" s="233" t="s">
        <v>836</v>
      </c>
      <c r="J25" s="233" t="s">
        <v>836</v>
      </c>
      <c r="K25" s="233" t="s">
        <v>836</v>
      </c>
      <c r="L25" s="233" t="s">
        <v>836</v>
      </c>
      <c r="M25" s="233" t="s">
        <v>836</v>
      </c>
      <c r="N25" s="233" t="s">
        <v>836</v>
      </c>
      <c r="O25" s="233" t="s">
        <v>836</v>
      </c>
      <c r="P25" s="233" t="s">
        <v>836</v>
      </c>
      <c r="Q25" s="233" t="s">
        <v>836</v>
      </c>
      <c r="R25" s="233" t="s">
        <v>836</v>
      </c>
      <c r="S25" s="233" t="s">
        <v>836</v>
      </c>
      <c r="T25" s="240" t="s">
        <v>836</v>
      </c>
    </row>
    <row r="26" spans="1:23" s="166" customFormat="1" ht="21.75" customHeight="1" x14ac:dyDescent="0.25">
      <c r="A26" s="233" t="s">
        <v>777</v>
      </c>
      <c r="B26" s="93" t="s">
        <v>778</v>
      </c>
      <c r="C26" s="233" t="s">
        <v>768</v>
      </c>
      <c r="D26" s="142">
        <f>D102</f>
        <v>3.6630000000000003</v>
      </c>
      <c r="E26" s="142">
        <f t="shared" ref="E26:S26" si="2">E102</f>
        <v>3.6630000000000003</v>
      </c>
      <c r="F26" s="141">
        <f t="shared" si="2"/>
        <v>0</v>
      </c>
      <c r="G26" s="141">
        <f t="shared" si="2"/>
        <v>0</v>
      </c>
      <c r="H26" s="142">
        <f t="shared" si="2"/>
        <v>3.6630000000000003</v>
      </c>
      <c r="I26" s="141">
        <f t="shared" si="2"/>
        <v>0</v>
      </c>
      <c r="J26" s="142">
        <f t="shared" si="2"/>
        <v>3.6630000000000003</v>
      </c>
      <c r="K26" s="141">
        <f t="shared" si="2"/>
        <v>0</v>
      </c>
      <c r="L26" s="142">
        <f t="shared" si="2"/>
        <v>3.5129999999999999</v>
      </c>
      <c r="M26" s="141">
        <f t="shared" si="2"/>
        <v>0</v>
      </c>
      <c r="N26" s="141">
        <f t="shared" si="2"/>
        <v>0.15000000000000036</v>
      </c>
      <c r="O26" s="141">
        <f t="shared" si="2"/>
        <v>0</v>
      </c>
      <c r="P26" s="141">
        <f t="shared" si="2"/>
        <v>-0.15000000000000036</v>
      </c>
      <c r="Q26" s="141">
        <f t="shared" si="2"/>
        <v>0</v>
      </c>
      <c r="R26" s="141">
        <f t="shared" si="2"/>
        <v>-4.0950040950041044</v>
      </c>
      <c r="S26" s="135">
        <f t="shared" si="2"/>
        <v>0</v>
      </c>
      <c r="T26" s="240" t="s">
        <v>836</v>
      </c>
      <c r="U26" s="144"/>
      <c r="V26" s="144"/>
      <c r="W26" s="144"/>
    </row>
    <row r="27" spans="1:23" s="169" customFormat="1" ht="24" customHeight="1" x14ac:dyDescent="0.25">
      <c r="A27" s="253" t="s">
        <v>779</v>
      </c>
      <c r="B27" s="267" t="s">
        <v>780</v>
      </c>
      <c r="C27" s="268"/>
      <c r="D27" s="278"/>
      <c r="E27" s="278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55"/>
      <c r="U27" s="144"/>
      <c r="V27" s="144"/>
      <c r="W27" s="144"/>
    </row>
    <row r="28" spans="1:23" ht="27" customHeight="1" x14ac:dyDescent="0.25">
      <c r="A28" s="233" t="s">
        <v>71</v>
      </c>
      <c r="B28" s="93" t="s">
        <v>781</v>
      </c>
      <c r="C28" s="233" t="s">
        <v>768</v>
      </c>
      <c r="D28" s="142" t="s">
        <v>836</v>
      </c>
      <c r="E28" s="142" t="s">
        <v>836</v>
      </c>
      <c r="F28" s="233" t="s">
        <v>836</v>
      </c>
      <c r="G28" s="233" t="s">
        <v>836</v>
      </c>
      <c r="H28" s="233" t="s">
        <v>836</v>
      </c>
      <c r="I28" s="233" t="s">
        <v>836</v>
      </c>
      <c r="J28" s="233" t="s">
        <v>836</v>
      </c>
      <c r="K28" s="233" t="s">
        <v>836</v>
      </c>
      <c r="L28" s="233" t="s">
        <v>836</v>
      </c>
      <c r="M28" s="233" t="s">
        <v>836</v>
      </c>
      <c r="N28" s="236" t="s">
        <v>836</v>
      </c>
      <c r="O28" s="233" t="s">
        <v>836</v>
      </c>
      <c r="P28" s="233" t="s">
        <v>836</v>
      </c>
      <c r="Q28" s="233" t="s">
        <v>836</v>
      </c>
      <c r="R28" s="233" t="s">
        <v>836</v>
      </c>
      <c r="S28" s="233" t="s">
        <v>836</v>
      </c>
      <c r="T28" s="240" t="s">
        <v>836</v>
      </c>
    </row>
    <row r="29" spans="1:23" ht="41.25" customHeight="1" x14ac:dyDescent="0.25">
      <c r="A29" s="233" t="s">
        <v>73</v>
      </c>
      <c r="B29" s="93" t="s">
        <v>782</v>
      </c>
      <c r="C29" s="233" t="s">
        <v>768</v>
      </c>
      <c r="D29" s="142" t="s">
        <v>836</v>
      </c>
      <c r="E29" s="142" t="s">
        <v>836</v>
      </c>
      <c r="F29" s="233" t="s">
        <v>836</v>
      </c>
      <c r="G29" s="233" t="s">
        <v>836</v>
      </c>
      <c r="H29" s="233" t="s">
        <v>836</v>
      </c>
      <c r="I29" s="233" t="s">
        <v>836</v>
      </c>
      <c r="J29" s="233" t="s">
        <v>836</v>
      </c>
      <c r="K29" s="233" t="s">
        <v>836</v>
      </c>
      <c r="L29" s="233" t="s">
        <v>836</v>
      </c>
      <c r="M29" s="233" t="s">
        <v>836</v>
      </c>
      <c r="N29" s="233" t="s">
        <v>836</v>
      </c>
      <c r="O29" s="233" t="s">
        <v>836</v>
      </c>
      <c r="P29" s="233" t="s">
        <v>836</v>
      </c>
      <c r="Q29" s="233" t="s">
        <v>836</v>
      </c>
      <c r="R29" s="233" t="s">
        <v>836</v>
      </c>
      <c r="S29" s="233" t="s">
        <v>836</v>
      </c>
      <c r="T29" s="240" t="s">
        <v>836</v>
      </c>
    </row>
    <row r="30" spans="1:23" ht="54" customHeight="1" x14ac:dyDescent="0.25">
      <c r="A30" s="233" t="s">
        <v>74</v>
      </c>
      <c r="B30" s="93" t="s">
        <v>783</v>
      </c>
      <c r="C30" s="233" t="s">
        <v>768</v>
      </c>
      <c r="D30" s="142" t="s">
        <v>836</v>
      </c>
      <c r="E30" s="142" t="s">
        <v>836</v>
      </c>
      <c r="F30" s="233" t="s">
        <v>836</v>
      </c>
      <c r="G30" s="233" t="s">
        <v>836</v>
      </c>
      <c r="H30" s="233" t="s">
        <v>836</v>
      </c>
      <c r="I30" s="233" t="s">
        <v>836</v>
      </c>
      <c r="J30" s="233" t="s">
        <v>836</v>
      </c>
      <c r="K30" s="233" t="s">
        <v>836</v>
      </c>
      <c r="L30" s="233" t="s">
        <v>836</v>
      </c>
      <c r="M30" s="233" t="s">
        <v>836</v>
      </c>
      <c r="N30" s="233" t="s">
        <v>836</v>
      </c>
      <c r="O30" s="233" t="s">
        <v>836</v>
      </c>
      <c r="P30" s="233" t="s">
        <v>836</v>
      </c>
      <c r="Q30" s="233" t="s">
        <v>836</v>
      </c>
      <c r="R30" s="233" t="s">
        <v>836</v>
      </c>
      <c r="S30" s="233" t="s">
        <v>836</v>
      </c>
      <c r="T30" s="240" t="s">
        <v>836</v>
      </c>
    </row>
    <row r="31" spans="1:23" ht="46.5" customHeight="1" x14ac:dyDescent="0.25">
      <c r="A31" s="233" t="s">
        <v>76</v>
      </c>
      <c r="B31" s="93" t="s">
        <v>784</v>
      </c>
      <c r="C31" s="233" t="s">
        <v>768</v>
      </c>
      <c r="D31" s="142" t="s">
        <v>836</v>
      </c>
      <c r="E31" s="142" t="s">
        <v>836</v>
      </c>
      <c r="F31" s="233" t="s">
        <v>836</v>
      </c>
      <c r="G31" s="233" t="s">
        <v>836</v>
      </c>
      <c r="H31" s="233" t="s">
        <v>836</v>
      </c>
      <c r="I31" s="233" t="s">
        <v>836</v>
      </c>
      <c r="J31" s="233" t="s">
        <v>836</v>
      </c>
      <c r="K31" s="233" t="s">
        <v>836</v>
      </c>
      <c r="L31" s="233" t="s">
        <v>836</v>
      </c>
      <c r="M31" s="233" t="s">
        <v>836</v>
      </c>
      <c r="N31" s="233" t="s">
        <v>836</v>
      </c>
      <c r="O31" s="233" t="s">
        <v>836</v>
      </c>
      <c r="P31" s="233" t="s">
        <v>836</v>
      </c>
      <c r="Q31" s="233" t="s">
        <v>836</v>
      </c>
      <c r="R31" s="233" t="s">
        <v>836</v>
      </c>
      <c r="S31" s="233" t="s">
        <v>836</v>
      </c>
      <c r="T31" s="240" t="s">
        <v>836</v>
      </c>
    </row>
    <row r="32" spans="1:23" ht="36" customHeight="1" x14ac:dyDescent="0.25">
      <c r="A32" s="233" t="s">
        <v>78</v>
      </c>
      <c r="B32" s="93" t="s">
        <v>785</v>
      </c>
      <c r="C32" s="233" t="s">
        <v>768</v>
      </c>
      <c r="D32" s="142" t="s">
        <v>836</v>
      </c>
      <c r="E32" s="142" t="s">
        <v>836</v>
      </c>
      <c r="F32" s="233" t="s">
        <v>836</v>
      </c>
      <c r="G32" s="233" t="s">
        <v>836</v>
      </c>
      <c r="H32" s="233" t="s">
        <v>836</v>
      </c>
      <c r="I32" s="233" t="s">
        <v>836</v>
      </c>
      <c r="J32" s="233" t="s">
        <v>836</v>
      </c>
      <c r="K32" s="233" t="s">
        <v>836</v>
      </c>
      <c r="L32" s="233" t="s">
        <v>836</v>
      </c>
      <c r="M32" s="233" t="s">
        <v>836</v>
      </c>
      <c r="N32" s="233" t="s">
        <v>836</v>
      </c>
      <c r="O32" s="233" t="s">
        <v>836</v>
      </c>
      <c r="P32" s="233" t="s">
        <v>836</v>
      </c>
      <c r="Q32" s="233" t="s">
        <v>836</v>
      </c>
      <c r="R32" s="233" t="s">
        <v>836</v>
      </c>
      <c r="S32" s="233" t="s">
        <v>836</v>
      </c>
      <c r="T32" s="240" t="s">
        <v>836</v>
      </c>
    </row>
    <row r="33" spans="1:23" ht="47.25" customHeight="1" x14ac:dyDescent="0.25">
      <c r="A33" s="233" t="s">
        <v>86</v>
      </c>
      <c r="B33" s="93" t="s">
        <v>786</v>
      </c>
      <c r="C33" s="233" t="s">
        <v>768</v>
      </c>
      <c r="D33" s="142" t="s">
        <v>836</v>
      </c>
      <c r="E33" s="142" t="s">
        <v>836</v>
      </c>
      <c r="F33" s="233" t="s">
        <v>836</v>
      </c>
      <c r="G33" s="233" t="s">
        <v>836</v>
      </c>
      <c r="H33" s="233" t="s">
        <v>836</v>
      </c>
      <c r="I33" s="233" t="s">
        <v>836</v>
      </c>
      <c r="J33" s="233" t="s">
        <v>836</v>
      </c>
      <c r="K33" s="233" t="s">
        <v>836</v>
      </c>
      <c r="L33" s="233" t="s">
        <v>836</v>
      </c>
      <c r="M33" s="233" t="s">
        <v>836</v>
      </c>
      <c r="N33" s="233" t="s">
        <v>836</v>
      </c>
      <c r="O33" s="233" t="s">
        <v>836</v>
      </c>
      <c r="P33" s="233" t="s">
        <v>836</v>
      </c>
      <c r="Q33" s="233" t="s">
        <v>836</v>
      </c>
      <c r="R33" s="233" t="s">
        <v>836</v>
      </c>
      <c r="S33" s="233" t="s">
        <v>836</v>
      </c>
      <c r="T33" s="240" t="s">
        <v>836</v>
      </c>
    </row>
    <row r="34" spans="1:23" ht="44.25" customHeight="1" x14ac:dyDescent="0.25">
      <c r="A34" s="233" t="s">
        <v>694</v>
      </c>
      <c r="B34" s="93" t="s">
        <v>787</v>
      </c>
      <c r="C34" s="233" t="s">
        <v>768</v>
      </c>
      <c r="D34" s="142" t="s">
        <v>836</v>
      </c>
      <c r="E34" s="142" t="s">
        <v>836</v>
      </c>
      <c r="F34" s="233" t="s">
        <v>836</v>
      </c>
      <c r="G34" s="233" t="s">
        <v>836</v>
      </c>
      <c r="H34" s="233" t="s">
        <v>836</v>
      </c>
      <c r="I34" s="233" t="s">
        <v>836</v>
      </c>
      <c r="J34" s="233" t="s">
        <v>836</v>
      </c>
      <c r="K34" s="233" t="s">
        <v>836</v>
      </c>
      <c r="L34" s="233" t="s">
        <v>836</v>
      </c>
      <c r="M34" s="233" t="s">
        <v>836</v>
      </c>
      <c r="N34" s="233" t="s">
        <v>836</v>
      </c>
      <c r="O34" s="233" t="s">
        <v>836</v>
      </c>
      <c r="P34" s="233" t="s">
        <v>836</v>
      </c>
      <c r="Q34" s="233" t="s">
        <v>836</v>
      </c>
      <c r="R34" s="233" t="s">
        <v>836</v>
      </c>
      <c r="S34" s="233" t="s">
        <v>836</v>
      </c>
      <c r="T34" s="240" t="s">
        <v>836</v>
      </c>
    </row>
    <row r="35" spans="1:23" ht="42" customHeight="1" x14ac:dyDescent="0.25">
      <c r="A35" s="233" t="s">
        <v>695</v>
      </c>
      <c r="B35" s="93" t="s">
        <v>788</v>
      </c>
      <c r="C35" s="233" t="s">
        <v>768</v>
      </c>
      <c r="D35" s="142" t="s">
        <v>836</v>
      </c>
      <c r="E35" s="142" t="s">
        <v>836</v>
      </c>
      <c r="F35" s="233" t="s">
        <v>836</v>
      </c>
      <c r="G35" s="233" t="s">
        <v>836</v>
      </c>
      <c r="H35" s="233" t="s">
        <v>836</v>
      </c>
      <c r="I35" s="233" t="s">
        <v>836</v>
      </c>
      <c r="J35" s="233" t="s">
        <v>836</v>
      </c>
      <c r="K35" s="233" t="s">
        <v>836</v>
      </c>
      <c r="L35" s="233" t="s">
        <v>836</v>
      </c>
      <c r="M35" s="233" t="s">
        <v>836</v>
      </c>
      <c r="N35" s="233" t="s">
        <v>836</v>
      </c>
      <c r="O35" s="233" t="s">
        <v>836</v>
      </c>
      <c r="P35" s="233" t="s">
        <v>836</v>
      </c>
      <c r="Q35" s="233" t="s">
        <v>836</v>
      </c>
      <c r="R35" s="233" t="s">
        <v>836</v>
      </c>
      <c r="S35" s="233" t="s">
        <v>836</v>
      </c>
      <c r="T35" s="240" t="s">
        <v>836</v>
      </c>
    </row>
    <row r="36" spans="1:23" ht="38.25" customHeight="1" x14ac:dyDescent="0.25">
      <c r="A36" s="233" t="s">
        <v>87</v>
      </c>
      <c r="B36" s="93" t="s">
        <v>789</v>
      </c>
      <c r="C36" s="233" t="s">
        <v>768</v>
      </c>
      <c r="D36" s="142" t="s">
        <v>836</v>
      </c>
      <c r="E36" s="142" t="s">
        <v>836</v>
      </c>
      <c r="F36" s="233" t="s">
        <v>836</v>
      </c>
      <c r="G36" s="233" t="s">
        <v>836</v>
      </c>
      <c r="H36" s="233" t="s">
        <v>836</v>
      </c>
      <c r="I36" s="233" t="s">
        <v>836</v>
      </c>
      <c r="J36" s="233" t="s">
        <v>836</v>
      </c>
      <c r="K36" s="233" t="s">
        <v>836</v>
      </c>
      <c r="L36" s="233" t="s">
        <v>836</v>
      </c>
      <c r="M36" s="233" t="s">
        <v>836</v>
      </c>
      <c r="N36" s="233" t="s">
        <v>836</v>
      </c>
      <c r="O36" s="233" t="s">
        <v>836</v>
      </c>
      <c r="P36" s="233" t="s">
        <v>836</v>
      </c>
      <c r="Q36" s="233" t="s">
        <v>836</v>
      </c>
      <c r="R36" s="233" t="s">
        <v>836</v>
      </c>
      <c r="S36" s="233" t="s">
        <v>836</v>
      </c>
      <c r="T36" s="240" t="s">
        <v>836</v>
      </c>
    </row>
    <row r="37" spans="1:23" ht="33" customHeight="1" x14ac:dyDescent="0.25">
      <c r="A37" s="233" t="s">
        <v>790</v>
      </c>
      <c r="B37" s="93" t="s">
        <v>791</v>
      </c>
      <c r="C37" s="233" t="s">
        <v>768</v>
      </c>
      <c r="D37" s="142" t="s">
        <v>836</v>
      </c>
      <c r="E37" s="142" t="s">
        <v>836</v>
      </c>
      <c r="F37" s="233" t="s">
        <v>836</v>
      </c>
      <c r="G37" s="233" t="s">
        <v>836</v>
      </c>
      <c r="H37" s="233" t="s">
        <v>836</v>
      </c>
      <c r="I37" s="233" t="s">
        <v>836</v>
      </c>
      <c r="J37" s="233" t="s">
        <v>836</v>
      </c>
      <c r="K37" s="233" t="s">
        <v>836</v>
      </c>
      <c r="L37" s="233" t="s">
        <v>836</v>
      </c>
      <c r="M37" s="233" t="s">
        <v>836</v>
      </c>
      <c r="N37" s="233" t="s">
        <v>836</v>
      </c>
      <c r="O37" s="233" t="s">
        <v>836</v>
      </c>
      <c r="P37" s="233" t="s">
        <v>836</v>
      </c>
      <c r="Q37" s="233" t="s">
        <v>836</v>
      </c>
      <c r="R37" s="233" t="s">
        <v>836</v>
      </c>
      <c r="S37" s="233" t="s">
        <v>836</v>
      </c>
      <c r="T37" s="240" t="s">
        <v>836</v>
      </c>
    </row>
    <row r="38" spans="1:23" ht="60.75" customHeight="1" x14ac:dyDescent="0.25">
      <c r="A38" s="233" t="s">
        <v>790</v>
      </c>
      <c r="B38" s="93" t="s">
        <v>792</v>
      </c>
      <c r="C38" s="233" t="s">
        <v>768</v>
      </c>
      <c r="D38" s="142" t="s">
        <v>836</v>
      </c>
      <c r="E38" s="142" t="s">
        <v>836</v>
      </c>
      <c r="F38" s="233" t="s">
        <v>836</v>
      </c>
      <c r="G38" s="233" t="s">
        <v>836</v>
      </c>
      <c r="H38" s="233" t="s">
        <v>836</v>
      </c>
      <c r="I38" s="233" t="s">
        <v>836</v>
      </c>
      <c r="J38" s="233" t="s">
        <v>836</v>
      </c>
      <c r="K38" s="233" t="s">
        <v>836</v>
      </c>
      <c r="L38" s="233" t="s">
        <v>836</v>
      </c>
      <c r="M38" s="233" t="s">
        <v>836</v>
      </c>
      <c r="N38" s="233" t="s">
        <v>836</v>
      </c>
      <c r="O38" s="233" t="s">
        <v>836</v>
      </c>
      <c r="P38" s="233" t="s">
        <v>836</v>
      </c>
      <c r="Q38" s="233" t="s">
        <v>836</v>
      </c>
      <c r="R38" s="233" t="s">
        <v>836</v>
      </c>
      <c r="S38" s="233" t="s">
        <v>836</v>
      </c>
      <c r="T38" s="240" t="s">
        <v>836</v>
      </c>
    </row>
    <row r="39" spans="1:23" ht="63.75" customHeight="1" x14ac:dyDescent="0.25">
      <c r="A39" s="233" t="s">
        <v>790</v>
      </c>
      <c r="B39" s="93" t="s">
        <v>793</v>
      </c>
      <c r="C39" s="233" t="s">
        <v>768</v>
      </c>
      <c r="D39" s="142" t="s">
        <v>836</v>
      </c>
      <c r="E39" s="142" t="s">
        <v>836</v>
      </c>
      <c r="F39" s="233" t="s">
        <v>836</v>
      </c>
      <c r="G39" s="233" t="s">
        <v>836</v>
      </c>
      <c r="H39" s="233" t="s">
        <v>836</v>
      </c>
      <c r="I39" s="233" t="s">
        <v>836</v>
      </c>
      <c r="J39" s="233" t="s">
        <v>836</v>
      </c>
      <c r="K39" s="233" t="s">
        <v>836</v>
      </c>
      <c r="L39" s="233" t="s">
        <v>836</v>
      </c>
      <c r="M39" s="233" t="s">
        <v>836</v>
      </c>
      <c r="N39" s="233" t="s">
        <v>836</v>
      </c>
      <c r="O39" s="233" t="s">
        <v>836</v>
      </c>
      <c r="P39" s="233" t="s">
        <v>836</v>
      </c>
      <c r="Q39" s="233" t="s">
        <v>836</v>
      </c>
      <c r="R39" s="233" t="s">
        <v>836</v>
      </c>
      <c r="S39" s="233" t="s">
        <v>836</v>
      </c>
      <c r="T39" s="240" t="s">
        <v>836</v>
      </c>
    </row>
    <row r="40" spans="1:23" ht="60" customHeight="1" x14ac:dyDescent="0.25">
      <c r="A40" s="233" t="s">
        <v>790</v>
      </c>
      <c r="B40" s="93" t="s">
        <v>794</v>
      </c>
      <c r="C40" s="233" t="s">
        <v>768</v>
      </c>
      <c r="D40" s="142" t="s">
        <v>836</v>
      </c>
      <c r="E40" s="142" t="s">
        <v>836</v>
      </c>
      <c r="F40" s="233" t="s">
        <v>836</v>
      </c>
      <c r="G40" s="233" t="s">
        <v>836</v>
      </c>
      <c r="H40" s="233" t="s">
        <v>836</v>
      </c>
      <c r="I40" s="233" t="s">
        <v>836</v>
      </c>
      <c r="J40" s="233" t="s">
        <v>836</v>
      </c>
      <c r="K40" s="233" t="s">
        <v>836</v>
      </c>
      <c r="L40" s="233" t="s">
        <v>836</v>
      </c>
      <c r="M40" s="233" t="s">
        <v>836</v>
      </c>
      <c r="N40" s="233" t="s">
        <v>836</v>
      </c>
      <c r="O40" s="233" t="s">
        <v>836</v>
      </c>
      <c r="P40" s="233" t="s">
        <v>836</v>
      </c>
      <c r="Q40" s="233" t="s">
        <v>836</v>
      </c>
      <c r="R40" s="233" t="s">
        <v>836</v>
      </c>
      <c r="S40" s="233" t="s">
        <v>836</v>
      </c>
      <c r="T40" s="240" t="s">
        <v>836</v>
      </c>
    </row>
    <row r="41" spans="1:23" ht="45" customHeight="1" x14ac:dyDescent="0.25">
      <c r="A41" s="233" t="s">
        <v>795</v>
      </c>
      <c r="B41" s="93" t="s">
        <v>791</v>
      </c>
      <c r="C41" s="233" t="s">
        <v>768</v>
      </c>
      <c r="D41" s="142" t="s">
        <v>836</v>
      </c>
      <c r="E41" s="142" t="s">
        <v>836</v>
      </c>
      <c r="F41" s="233" t="s">
        <v>836</v>
      </c>
      <c r="G41" s="233" t="s">
        <v>836</v>
      </c>
      <c r="H41" s="233" t="s">
        <v>836</v>
      </c>
      <c r="I41" s="233" t="s">
        <v>836</v>
      </c>
      <c r="J41" s="233" t="s">
        <v>836</v>
      </c>
      <c r="K41" s="233" t="s">
        <v>836</v>
      </c>
      <c r="L41" s="233" t="s">
        <v>836</v>
      </c>
      <c r="M41" s="233" t="s">
        <v>836</v>
      </c>
      <c r="N41" s="233" t="s">
        <v>836</v>
      </c>
      <c r="O41" s="233" t="s">
        <v>836</v>
      </c>
      <c r="P41" s="233" t="s">
        <v>836</v>
      </c>
      <c r="Q41" s="233" t="s">
        <v>836</v>
      </c>
      <c r="R41" s="233" t="s">
        <v>836</v>
      </c>
      <c r="S41" s="233" t="s">
        <v>836</v>
      </c>
      <c r="T41" s="240" t="s">
        <v>836</v>
      </c>
    </row>
    <row r="42" spans="1:23" ht="60.75" customHeight="1" x14ac:dyDescent="0.25">
      <c r="A42" s="233" t="s">
        <v>795</v>
      </c>
      <c r="B42" s="93" t="s">
        <v>792</v>
      </c>
      <c r="C42" s="233" t="s">
        <v>768</v>
      </c>
      <c r="D42" s="142" t="s">
        <v>836</v>
      </c>
      <c r="E42" s="142" t="s">
        <v>836</v>
      </c>
      <c r="F42" s="233" t="s">
        <v>836</v>
      </c>
      <c r="G42" s="233" t="s">
        <v>836</v>
      </c>
      <c r="H42" s="233" t="s">
        <v>836</v>
      </c>
      <c r="I42" s="233" t="s">
        <v>836</v>
      </c>
      <c r="J42" s="233" t="s">
        <v>836</v>
      </c>
      <c r="K42" s="233" t="s">
        <v>836</v>
      </c>
      <c r="L42" s="233" t="s">
        <v>836</v>
      </c>
      <c r="M42" s="233" t="s">
        <v>836</v>
      </c>
      <c r="N42" s="233" t="s">
        <v>836</v>
      </c>
      <c r="O42" s="233" t="s">
        <v>836</v>
      </c>
      <c r="P42" s="233" t="s">
        <v>836</v>
      </c>
      <c r="Q42" s="233" t="s">
        <v>836</v>
      </c>
      <c r="R42" s="233" t="s">
        <v>836</v>
      </c>
      <c r="S42" s="233" t="s">
        <v>836</v>
      </c>
      <c r="T42" s="240" t="s">
        <v>836</v>
      </c>
    </row>
    <row r="43" spans="1:23" ht="56.25" customHeight="1" x14ac:dyDescent="0.25">
      <c r="A43" s="233" t="s">
        <v>795</v>
      </c>
      <c r="B43" s="93" t="s">
        <v>793</v>
      </c>
      <c r="C43" s="233" t="s">
        <v>768</v>
      </c>
      <c r="D43" s="142" t="s">
        <v>836</v>
      </c>
      <c r="E43" s="142" t="s">
        <v>836</v>
      </c>
      <c r="F43" s="233" t="s">
        <v>836</v>
      </c>
      <c r="G43" s="233" t="s">
        <v>836</v>
      </c>
      <c r="H43" s="233" t="s">
        <v>836</v>
      </c>
      <c r="I43" s="233" t="s">
        <v>836</v>
      </c>
      <c r="J43" s="233" t="s">
        <v>836</v>
      </c>
      <c r="K43" s="233" t="s">
        <v>836</v>
      </c>
      <c r="L43" s="233" t="s">
        <v>836</v>
      </c>
      <c r="M43" s="233" t="s">
        <v>836</v>
      </c>
      <c r="N43" s="233" t="s">
        <v>836</v>
      </c>
      <c r="O43" s="233" t="s">
        <v>836</v>
      </c>
      <c r="P43" s="233" t="s">
        <v>836</v>
      </c>
      <c r="Q43" s="233" t="s">
        <v>836</v>
      </c>
      <c r="R43" s="233" t="s">
        <v>836</v>
      </c>
      <c r="S43" s="233" t="s">
        <v>836</v>
      </c>
      <c r="T43" s="240" t="s">
        <v>836</v>
      </c>
    </row>
    <row r="44" spans="1:23" ht="57.75" customHeight="1" x14ac:dyDescent="0.25">
      <c r="A44" s="233" t="s">
        <v>795</v>
      </c>
      <c r="B44" s="93" t="s">
        <v>796</v>
      </c>
      <c r="C44" s="233" t="s">
        <v>768</v>
      </c>
      <c r="D44" s="142" t="s">
        <v>836</v>
      </c>
      <c r="E44" s="142" t="s">
        <v>836</v>
      </c>
      <c r="F44" s="233" t="s">
        <v>836</v>
      </c>
      <c r="G44" s="233" t="s">
        <v>836</v>
      </c>
      <c r="H44" s="233" t="s">
        <v>836</v>
      </c>
      <c r="I44" s="233" t="s">
        <v>836</v>
      </c>
      <c r="J44" s="233" t="s">
        <v>836</v>
      </c>
      <c r="K44" s="233" t="s">
        <v>836</v>
      </c>
      <c r="L44" s="233" t="s">
        <v>836</v>
      </c>
      <c r="M44" s="233" t="s">
        <v>836</v>
      </c>
      <c r="N44" s="233" t="s">
        <v>836</v>
      </c>
      <c r="O44" s="233" t="s">
        <v>836</v>
      </c>
      <c r="P44" s="233" t="s">
        <v>836</v>
      </c>
      <c r="Q44" s="233" t="s">
        <v>836</v>
      </c>
      <c r="R44" s="233" t="s">
        <v>836</v>
      </c>
      <c r="S44" s="233" t="s">
        <v>836</v>
      </c>
      <c r="T44" s="240" t="s">
        <v>836</v>
      </c>
    </row>
    <row r="45" spans="1:23" ht="54" customHeight="1" x14ac:dyDescent="0.25">
      <c r="A45" s="233" t="s">
        <v>797</v>
      </c>
      <c r="B45" s="93" t="s">
        <v>798</v>
      </c>
      <c r="C45" s="233" t="s">
        <v>768</v>
      </c>
      <c r="D45" s="142" t="s">
        <v>836</v>
      </c>
      <c r="E45" s="142" t="s">
        <v>836</v>
      </c>
      <c r="F45" s="233" t="s">
        <v>836</v>
      </c>
      <c r="G45" s="233" t="s">
        <v>836</v>
      </c>
      <c r="H45" s="233" t="s">
        <v>836</v>
      </c>
      <c r="I45" s="233" t="s">
        <v>836</v>
      </c>
      <c r="J45" s="233" t="s">
        <v>836</v>
      </c>
      <c r="K45" s="233" t="s">
        <v>836</v>
      </c>
      <c r="L45" s="233" t="s">
        <v>836</v>
      </c>
      <c r="M45" s="233" t="s">
        <v>836</v>
      </c>
      <c r="N45" s="233" t="s">
        <v>836</v>
      </c>
      <c r="O45" s="233" t="s">
        <v>836</v>
      </c>
      <c r="P45" s="233" t="s">
        <v>836</v>
      </c>
      <c r="Q45" s="233" t="s">
        <v>836</v>
      </c>
      <c r="R45" s="233" t="s">
        <v>836</v>
      </c>
      <c r="S45" s="233" t="s">
        <v>836</v>
      </c>
      <c r="T45" s="240" t="s">
        <v>836</v>
      </c>
    </row>
    <row r="46" spans="1:23" ht="54" customHeight="1" x14ac:dyDescent="0.25">
      <c r="A46" s="233" t="s">
        <v>799</v>
      </c>
      <c r="B46" s="93" t="s">
        <v>800</v>
      </c>
      <c r="C46" s="233" t="s">
        <v>768</v>
      </c>
      <c r="D46" s="142" t="s">
        <v>836</v>
      </c>
      <c r="E46" s="142" t="s">
        <v>836</v>
      </c>
      <c r="F46" s="233" t="s">
        <v>836</v>
      </c>
      <c r="G46" s="233" t="s">
        <v>836</v>
      </c>
      <c r="H46" s="233" t="s">
        <v>836</v>
      </c>
      <c r="I46" s="233" t="s">
        <v>836</v>
      </c>
      <c r="J46" s="233" t="s">
        <v>836</v>
      </c>
      <c r="K46" s="233" t="s">
        <v>836</v>
      </c>
      <c r="L46" s="233" t="s">
        <v>836</v>
      </c>
      <c r="M46" s="233" t="s">
        <v>836</v>
      </c>
      <c r="N46" s="233" t="s">
        <v>836</v>
      </c>
      <c r="O46" s="233" t="s">
        <v>836</v>
      </c>
      <c r="P46" s="233" t="s">
        <v>836</v>
      </c>
      <c r="Q46" s="233" t="s">
        <v>836</v>
      </c>
      <c r="R46" s="233" t="s">
        <v>836</v>
      </c>
      <c r="S46" s="233" t="s">
        <v>836</v>
      </c>
      <c r="T46" s="240" t="s">
        <v>836</v>
      </c>
    </row>
    <row r="47" spans="1:23" ht="51.75" customHeight="1" x14ac:dyDescent="0.25">
      <c r="A47" s="233" t="s">
        <v>801</v>
      </c>
      <c r="B47" s="93" t="s">
        <v>802</v>
      </c>
      <c r="C47" s="233" t="s">
        <v>768</v>
      </c>
      <c r="D47" s="142" t="s">
        <v>836</v>
      </c>
      <c r="E47" s="142" t="s">
        <v>836</v>
      </c>
      <c r="F47" s="233" t="s">
        <v>836</v>
      </c>
      <c r="G47" s="233" t="s">
        <v>836</v>
      </c>
      <c r="H47" s="233" t="s">
        <v>836</v>
      </c>
      <c r="I47" s="233" t="s">
        <v>836</v>
      </c>
      <c r="J47" s="233" t="s">
        <v>836</v>
      </c>
      <c r="K47" s="233" t="s">
        <v>836</v>
      </c>
      <c r="L47" s="233" t="s">
        <v>836</v>
      </c>
      <c r="M47" s="233" t="s">
        <v>836</v>
      </c>
      <c r="N47" s="233" t="s">
        <v>836</v>
      </c>
      <c r="O47" s="233" t="s">
        <v>836</v>
      </c>
      <c r="P47" s="233" t="s">
        <v>836</v>
      </c>
      <c r="Q47" s="233" t="s">
        <v>836</v>
      </c>
      <c r="R47" s="233" t="s">
        <v>836</v>
      </c>
      <c r="S47" s="233" t="s">
        <v>836</v>
      </c>
      <c r="T47" s="240" t="s">
        <v>836</v>
      </c>
    </row>
    <row r="48" spans="1:23" s="195" customFormat="1" ht="38.25" customHeight="1" x14ac:dyDescent="0.25">
      <c r="A48" s="233" t="s">
        <v>89</v>
      </c>
      <c r="B48" s="93" t="s">
        <v>803</v>
      </c>
      <c r="C48" s="233" t="s">
        <v>768</v>
      </c>
      <c r="D48" s="279">
        <f>D49+D54+D77</f>
        <v>12.335000000000001</v>
      </c>
      <c r="E48" s="279">
        <f>E49+E54+E77</f>
        <v>12.335000000000001</v>
      </c>
      <c r="F48" s="135">
        <v>0</v>
      </c>
      <c r="G48" s="135">
        <v>0</v>
      </c>
      <c r="H48" s="135">
        <f>H49+H54+H77</f>
        <v>12.335000000000001</v>
      </c>
      <c r="I48" s="135">
        <v>0</v>
      </c>
      <c r="J48" s="135">
        <f>J49+J54+J77</f>
        <v>12.335000000000001</v>
      </c>
      <c r="K48" s="135">
        <v>0</v>
      </c>
      <c r="L48" s="279">
        <f>L49+L54+L77</f>
        <v>9.2579999999999991</v>
      </c>
      <c r="M48" s="135">
        <v>0</v>
      </c>
      <c r="N48" s="135">
        <f t="shared" ref="N48:N53" si="3">H48-L48</f>
        <v>3.0770000000000017</v>
      </c>
      <c r="O48" s="135">
        <v>0</v>
      </c>
      <c r="P48" s="135">
        <f t="shared" ref="P48:P53" si="4">L48-J48</f>
        <v>-3.0770000000000017</v>
      </c>
      <c r="Q48" s="135">
        <v>0</v>
      </c>
      <c r="R48" s="135">
        <f t="shared" ref="R48:R53" si="5">P48/J48*100</f>
        <v>-24.945277665180392</v>
      </c>
      <c r="S48" s="135">
        <v>0</v>
      </c>
      <c r="T48" s="240" t="s">
        <v>836</v>
      </c>
      <c r="U48" s="144"/>
      <c r="V48" s="144"/>
      <c r="W48" s="144"/>
    </row>
    <row r="49" spans="1:23" s="195" customFormat="1" ht="38.25" customHeight="1" x14ac:dyDescent="0.25">
      <c r="A49" s="233" t="s">
        <v>90</v>
      </c>
      <c r="B49" s="50" t="s">
        <v>804</v>
      </c>
      <c r="C49" s="233" t="s">
        <v>768</v>
      </c>
      <c r="D49" s="277">
        <f>D51</f>
        <v>0.90199999999999991</v>
      </c>
      <c r="E49" s="277">
        <f t="shared" ref="E49:S49" si="6">E51</f>
        <v>0.90199999999999991</v>
      </c>
      <c r="F49" s="135">
        <f t="shared" si="6"/>
        <v>0</v>
      </c>
      <c r="G49" s="135">
        <f t="shared" si="6"/>
        <v>0</v>
      </c>
      <c r="H49" s="135">
        <f t="shared" si="6"/>
        <v>0.90199999999999991</v>
      </c>
      <c r="I49" s="135">
        <f t="shared" si="6"/>
        <v>0</v>
      </c>
      <c r="J49" s="135">
        <f t="shared" si="6"/>
        <v>0.90199999999999991</v>
      </c>
      <c r="K49" s="135">
        <f t="shared" si="6"/>
        <v>0</v>
      </c>
      <c r="L49" s="277">
        <f t="shared" si="6"/>
        <v>0</v>
      </c>
      <c r="M49" s="135">
        <f t="shared" si="6"/>
        <v>0</v>
      </c>
      <c r="N49" s="135">
        <f t="shared" si="6"/>
        <v>0.90199999999999991</v>
      </c>
      <c r="O49" s="135">
        <f t="shared" si="6"/>
        <v>0</v>
      </c>
      <c r="P49" s="135">
        <f t="shared" si="6"/>
        <v>-0.90199999999999991</v>
      </c>
      <c r="Q49" s="135">
        <f t="shared" si="6"/>
        <v>0</v>
      </c>
      <c r="R49" s="135">
        <f t="shared" si="6"/>
        <v>-100</v>
      </c>
      <c r="S49" s="135">
        <f t="shared" si="6"/>
        <v>0</v>
      </c>
      <c r="T49" s="240" t="s">
        <v>836</v>
      </c>
      <c r="U49" s="144"/>
      <c r="V49" s="144"/>
      <c r="W49" s="144"/>
    </row>
    <row r="50" spans="1:23" s="155" customFormat="1" ht="35.25" customHeight="1" x14ac:dyDescent="0.25">
      <c r="A50" s="233" t="s">
        <v>91</v>
      </c>
      <c r="B50" s="50" t="s">
        <v>805</v>
      </c>
      <c r="C50" s="233" t="s">
        <v>768</v>
      </c>
      <c r="D50" s="142" t="s">
        <v>836</v>
      </c>
      <c r="E50" s="142" t="s">
        <v>836</v>
      </c>
      <c r="F50" s="142" t="s">
        <v>836</v>
      </c>
      <c r="G50" s="142" t="s">
        <v>836</v>
      </c>
      <c r="H50" s="142" t="s">
        <v>836</v>
      </c>
      <c r="I50" s="142" t="s">
        <v>836</v>
      </c>
      <c r="J50" s="142" t="s">
        <v>836</v>
      </c>
      <c r="K50" s="142" t="s">
        <v>836</v>
      </c>
      <c r="L50" s="142" t="s">
        <v>836</v>
      </c>
      <c r="M50" s="142" t="s">
        <v>836</v>
      </c>
      <c r="N50" s="142" t="s">
        <v>836</v>
      </c>
      <c r="O50" s="142" t="s">
        <v>836</v>
      </c>
      <c r="P50" s="142" t="s">
        <v>836</v>
      </c>
      <c r="Q50" s="142" t="s">
        <v>836</v>
      </c>
      <c r="R50" s="142" t="s">
        <v>836</v>
      </c>
      <c r="S50" s="142" t="s">
        <v>836</v>
      </c>
      <c r="T50" s="240" t="s">
        <v>836</v>
      </c>
      <c r="U50" s="144"/>
      <c r="V50" s="144"/>
      <c r="W50" s="144"/>
    </row>
    <row r="51" spans="1:23" s="155" customFormat="1" ht="33.75" customHeight="1" x14ac:dyDescent="0.25">
      <c r="A51" s="233" t="s">
        <v>92</v>
      </c>
      <c r="B51" s="50" t="s">
        <v>806</v>
      </c>
      <c r="C51" s="233" t="s">
        <v>768</v>
      </c>
      <c r="D51" s="277">
        <f>D52+D53</f>
        <v>0.90199999999999991</v>
      </c>
      <c r="E51" s="277">
        <f>E52+E53</f>
        <v>0.90199999999999991</v>
      </c>
      <c r="F51" s="135">
        <v>0</v>
      </c>
      <c r="G51" s="135">
        <v>0</v>
      </c>
      <c r="H51" s="135">
        <f>H52+H53</f>
        <v>0.90199999999999991</v>
      </c>
      <c r="I51" s="135">
        <v>0</v>
      </c>
      <c r="J51" s="135">
        <f>J52+J53</f>
        <v>0.90199999999999991</v>
      </c>
      <c r="K51" s="135">
        <v>0</v>
      </c>
      <c r="L51" s="277">
        <f>L52+L53</f>
        <v>0</v>
      </c>
      <c r="M51" s="135">
        <v>0</v>
      </c>
      <c r="N51" s="135">
        <f t="shared" si="3"/>
        <v>0.90199999999999991</v>
      </c>
      <c r="O51" s="135">
        <v>0</v>
      </c>
      <c r="P51" s="135">
        <f t="shared" si="4"/>
        <v>-0.90199999999999991</v>
      </c>
      <c r="Q51" s="135">
        <v>0</v>
      </c>
      <c r="R51" s="135">
        <f t="shared" si="5"/>
        <v>-100</v>
      </c>
      <c r="S51" s="135">
        <v>0</v>
      </c>
      <c r="T51" s="240" t="s">
        <v>836</v>
      </c>
      <c r="U51" s="144"/>
      <c r="V51" s="144"/>
      <c r="W51" s="144"/>
    </row>
    <row r="52" spans="1:23" s="220" customFormat="1" ht="42" customHeight="1" x14ac:dyDescent="0.25">
      <c r="A52" s="149" t="s">
        <v>92</v>
      </c>
      <c r="B52" s="259" t="s">
        <v>913</v>
      </c>
      <c r="C52" s="148" t="s">
        <v>914</v>
      </c>
      <c r="D52" s="277">
        <v>0.71</v>
      </c>
      <c r="E52" s="277">
        <v>0.71</v>
      </c>
      <c r="F52" s="135">
        <v>0</v>
      </c>
      <c r="G52" s="135">
        <v>0</v>
      </c>
      <c r="H52" s="277">
        <v>0.71</v>
      </c>
      <c r="I52" s="135">
        <v>0</v>
      </c>
      <c r="J52" s="277">
        <v>0.71</v>
      </c>
      <c r="K52" s="135">
        <v>0</v>
      </c>
      <c r="L52" s="277">
        <v>0</v>
      </c>
      <c r="M52" s="135">
        <v>0</v>
      </c>
      <c r="N52" s="135">
        <f t="shared" si="3"/>
        <v>0.71</v>
      </c>
      <c r="O52" s="135">
        <v>0</v>
      </c>
      <c r="P52" s="135">
        <f>L52-J52</f>
        <v>-0.71</v>
      </c>
      <c r="Q52" s="135">
        <v>0</v>
      </c>
      <c r="R52" s="135">
        <f>P52/J52*100</f>
        <v>-100</v>
      </c>
      <c r="S52" s="135">
        <v>0</v>
      </c>
      <c r="T52" s="228" t="s">
        <v>1006</v>
      </c>
      <c r="U52" s="144"/>
      <c r="V52" s="144"/>
      <c r="W52" s="144"/>
    </row>
    <row r="53" spans="1:23" s="220" customFormat="1" ht="45" customHeight="1" x14ac:dyDescent="0.25">
      <c r="A53" s="149" t="s">
        <v>92</v>
      </c>
      <c r="B53" s="259" t="s">
        <v>915</v>
      </c>
      <c r="C53" s="148" t="s">
        <v>916</v>
      </c>
      <c r="D53" s="250">
        <v>0.192</v>
      </c>
      <c r="E53" s="250">
        <v>0.192</v>
      </c>
      <c r="F53" s="135">
        <v>0</v>
      </c>
      <c r="G53" s="135">
        <v>0</v>
      </c>
      <c r="H53" s="250">
        <v>0.192</v>
      </c>
      <c r="I53" s="135">
        <v>0</v>
      </c>
      <c r="J53" s="250">
        <v>0.192</v>
      </c>
      <c r="K53" s="135">
        <v>0</v>
      </c>
      <c r="L53" s="277">
        <v>0</v>
      </c>
      <c r="M53" s="135">
        <v>0</v>
      </c>
      <c r="N53" s="135">
        <f t="shared" si="3"/>
        <v>0.192</v>
      </c>
      <c r="O53" s="135">
        <v>0</v>
      </c>
      <c r="P53" s="135">
        <f t="shared" si="4"/>
        <v>-0.192</v>
      </c>
      <c r="Q53" s="135">
        <v>0</v>
      </c>
      <c r="R53" s="135">
        <f t="shared" si="5"/>
        <v>-100</v>
      </c>
      <c r="S53" s="135">
        <v>0</v>
      </c>
      <c r="T53" s="228" t="s">
        <v>1006</v>
      </c>
      <c r="U53" s="144"/>
      <c r="V53" s="144"/>
      <c r="W53" s="144"/>
    </row>
    <row r="54" spans="1:23" s="195" customFormat="1" ht="38.25" customHeight="1" x14ac:dyDescent="0.25">
      <c r="A54" s="233" t="s">
        <v>100</v>
      </c>
      <c r="B54" s="50" t="s">
        <v>807</v>
      </c>
      <c r="C54" s="233" t="s">
        <v>768</v>
      </c>
      <c r="D54" s="141">
        <f>D55</f>
        <v>5.6419999999999995</v>
      </c>
      <c r="E54" s="142">
        <f t="shared" ref="E54:P54" si="7">E55</f>
        <v>5.6419999999999995</v>
      </c>
      <c r="F54" s="141">
        <f t="shared" si="7"/>
        <v>0</v>
      </c>
      <c r="G54" s="141">
        <f t="shared" si="7"/>
        <v>0</v>
      </c>
      <c r="H54" s="141">
        <f t="shared" si="7"/>
        <v>5.6419999999999995</v>
      </c>
      <c r="I54" s="141">
        <f t="shared" si="7"/>
        <v>0</v>
      </c>
      <c r="J54" s="141">
        <f t="shared" si="7"/>
        <v>5.6419999999999995</v>
      </c>
      <c r="K54" s="141">
        <f t="shared" si="7"/>
        <v>0</v>
      </c>
      <c r="L54" s="141">
        <f t="shared" si="7"/>
        <v>6.2109999999999994</v>
      </c>
      <c r="M54" s="141">
        <f t="shared" si="7"/>
        <v>0</v>
      </c>
      <c r="N54" s="141">
        <f t="shared" si="7"/>
        <v>-0.56900000000000017</v>
      </c>
      <c r="O54" s="141">
        <f t="shared" si="7"/>
        <v>0</v>
      </c>
      <c r="P54" s="141">
        <f t="shared" si="7"/>
        <v>0.56900000000000017</v>
      </c>
      <c r="Q54" s="141">
        <v>0</v>
      </c>
      <c r="R54" s="141">
        <f>P54/J54*100</f>
        <v>10.085076214108476</v>
      </c>
      <c r="S54" s="141">
        <v>0</v>
      </c>
      <c r="T54" s="240" t="s">
        <v>836</v>
      </c>
      <c r="U54" s="144"/>
      <c r="V54" s="144"/>
      <c r="W54" s="144"/>
    </row>
    <row r="55" spans="1:23" s="155" customFormat="1" ht="28.5" customHeight="1" x14ac:dyDescent="0.25">
      <c r="A55" s="233" t="s">
        <v>808</v>
      </c>
      <c r="B55" s="50" t="s">
        <v>809</v>
      </c>
      <c r="C55" s="233" t="s">
        <v>768</v>
      </c>
      <c r="D55" s="141">
        <f>SUM(D56:D75)</f>
        <v>5.6419999999999995</v>
      </c>
      <c r="E55" s="142">
        <f t="shared" ref="E55:P55" si="8">SUM(E56:E75)</f>
        <v>5.6419999999999995</v>
      </c>
      <c r="F55" s="141">
        <f t="shared" si="8"/>
        <v>0</v>
      </c>
      <c r="G55" s="141">
        <f t="shared" si="8"/>
        <v>0</v>
      </c>
      <c r="H55" s="141">
        <f t="shared" si="8"/>
        <v>5.6419999999999995</v>
      </c>
      <c r="I55" s="141">
        <f t="shared" si="8"/>
        <v>0</v>
      </c>
      <c r="J55" s="141">
        <f t="shared" si="8"/>
        <v>5.6419999999999995</v>
      </c>
      <c r="K55" s="141">
        <f t="shared" si="8"/>
        <v>0</v>
      </c>
      <c r="L55" s="141">
        <f t="shared" si="8"/>
        <v>6.2109999999999994</v>
      </c>
      <c r="M55" s="141">
        <f t="shared" si="8"/>
        <v>0</v>
      </c>
      <c r="N55" s="141">
        <f t="shared" si="8"/>
        <v>-0.56900000000000017</v>
      </c>
      <c r="O55" s="141">
        <f t="shared" si="8"/>
        <v>0</v>
      </c>
      <c r="P55" s="141">
        <f t="shared" si="8"/>
        <v>0.56900000000000017</v>
      </c>
      <c r="Q55" s="141">
        <v>0</v>
      </c>
      <c r="R55" s="141">
        <f>P55/J55*100</f>
        <v>10.085076214108476</v>
      </c>
      <c r="S55" s="141">
        <v>0</v>
      </c>
      <c r="T55" s="240" t="s">
        <v>836</v>
      </c>
      <c r="U55" s="144"/>
      <c r="V55" s="144"/>
      <c r="W55" s="144"/>
    </row>
    <row r="56" spans="1:23" s="222" customFormat="1" ht="50.25" customHeight="1" x14ac:dyDescent="0.25">
      <c r="A56" s="149" t="s">
        <v>808</v>
      </c>
      <c r="B56" s="260" t="s">
        <v>917</v>
      </c>
      <c r="C56" s="148" t="s">
        <v>918</v>
      </c>
      <c r="D56" s="250">
        <v>0.115</v>
      </c>
      <c r="E56" s="250">
        <v>0.115</v>
      </c>
      <c r="F56" s="135">
        <v>0</v>
      </c>
      <c r="G56" s="135">
        <v>0</v>
      </c>
      <c r="H56" s="250">
        <v>0.115</v>
      </c>
      <c r="I56" s="135">
        <v>0</v>
      </c>
      <c r="J56" s="250">
        <v>0.115</v>
      </c>
      <c r="K56" s="135">
        <v>0</v>
      </c>
      <c r="L56" s="142">
        <v>0.13800000000000001</v>
      </c>
      <c r="M56" s="135">
        <v>0</v>
      </c>
      <c r="N56" s="141">
        <f t="shared" ref="N56:N75" si="9">H56-L56</f>
        <v>-2.3000000000000007E-2</v>
      </c>
      <c r="O56" s="141">
        <v>0</v>
      </c>
      <c r="P56" s="141">
        <f t="shared" ref="P56:P75" si="10">L56-J56</f>
        <v>2.3000000000000007E-2</v>
      </c>
      <c r="Q56" s="141">
        <v>0</v>
      </c>
      <c r="R56" s="141">
        <f t="shared" ref="R56:R75" si="11">P56/J56*100</f>
        <v>20.000000000000004</v>
      </c>
      <c r="S56" s="141">
        <v>0</v>
      </c>
      <c r="T56" s="228" t="s">
        <v>1007</v>
      </c>
      <c r="U56" s="144"/>
      <c r="V56" s="144"/>
      <c r="W56" s="144"/>
    </row>
    <row r="57" spans="1:23" s="222" customFormat="1" ht="42.75" customHeight="1" x14ac:dyDescent="0.25">
      <c r="A57" s="149" t="s">
        <v>808</v>
      </c>
      <c r="B57" s="260" t="s">
        <v>919</v>
      </c>
      <c r="C57" s="148" t="s">
        <v>920</v>
      </c>
      <c r="D57" s="250">
        <v>0.16400000000000001</v>
      </c>
      <c r="E57" s="250">
        <v>0.16400000000000001</v>
      </c>
      <c r="F57" s="135">
        <v>0</v>
      </c>
      <c r="G57" s="135">
        <v>0</v>
      </c>
      <c r="H57" s="250">
        <v>0.16400000000000001</v>
      </c>
      <c r="I57" s="135">
        <v>0</v>
      </c>
      <c r="J57" s="250">
        <v>0.16400000000000001</v>
      </c>
      <c r="K57" s="135">
        <v>0</v>
      </c>
      <c r="L57" s="142">
        <v>0.19800000000000001</v>
      </c>
      <c r="M57" s="135">
        <v>0</v>
      </c>
      <c r="N57" s="141">
        <f t="shared" si="9"/>
        <v>-3.4000000000000002E-2</v>
      </c>
      <c r="O57" s="141">
        <v>0</v>
      </c>
      <c r="P57" s="141">
        <f t="shared" si="10"/>
        <v>3.4000000000000002E-2</v>
      </c>
      <c r="Q57" s="141">
        <v>0</v>
      </c>
      <c r="R57" s="141">
        <f t="shared" si="11"/>
        <v>20.731707317073173</v>
      </c>
      <c r="S57" s="141">
        <v>0</v>
      </c>
      <c r="T57" s="228" t="s">
        <v>1007</v>
      </c>
      <c r="U57" s="144"/>
      <c r="V57" s="144"/>
      <c r="W57" s="144"/>
    </row>
    <row r="58" spans="1:23" s="222" customFormat="1" ht="51.75" customHeight="1" x14ac:dyDescent="0.25">
      <c r="A58" s="149" t="s">
        <v>808</v>
      </c>
      <c r="B58" s="260" t="s">
        <v>921</v>
      </c>
      <c r="C58" s="148" t="s">
        <v>922</v>
      </c>
      <c r="D58" s="250">
        <v>0.47399999999999998</v>
      </c>
      <c r="E58" s="250">
        <v>0.47399999999999998</v>
      </c>
      <c r="F58" s="135">
        <v>0</v>
      </c>
      <c r="G58" s="135">
        <v>0</v>
      </c>
      <c r="H58" s="250">
        <v>0.47399999999999998</v>
      </c>
      <c r="I58" s="135">
        <v>0</v>
      </c>
      <c r="J58" s="250">
        <v>0.47399999999999998</v>
      </c>
      <c r="K58" s="135">
        <v>0</v>
      </c>
      <c r="L58" s="142">
        <v>0.502</v>
      </c>
      <c r="M58" s="135">
        <v>0</v>
      </c>
      <c r="N58" s="141">
        <f t="shared" si="9"/>
        <v>-2.8000000000000025E-2</v>
      </c>
      <c r="O58" s="141">
        <v>0</v>
      </c>
      <c r="P58" s="141">
        <f t="shared" si="10"/>
        <v>2.8000000000000025E-2</v>
      </c>
      <c r="Q58" s="141">
        <v>0</v>
      </c>
      <c r="R58" s="141">
        <f t="shared" si="11"/>
        <v>5.9071729957805967</v>
      </c>
      <c r="S58" s="141">
        <v>0</v>
      </c>
      <c r="T58" s="228" t="s">
        <v>1007</v>
      </c>
      <c r="U58" s="144"/>
      <c r="V58" s="144"/>
      <c r="W58" s="144"/>
    </row>
    <row r="59" spans="1:23" s="222" customFormat="1" ht="53.25" customHeight="1" x14ac:dyDescent="0.25">
      <c r="A59" s="149" t="s">
        <v>808</v>
      </c>
      <c r="B59" s="260" t="s">
        <v>923</v>
      </c>
      <c r="C59" s="148" t="s">
        <v>924</v>
      </c>
      <c r="D59" s="250">
        <v>0.21299999999999999</v>
      </c>
      <c r="E59" s="250">
        <v>0.21299999999999999</v>
      </c>
      <c r="F59" s="135">
        <v>0</v>
      </c>
      <c r="G59" s="135">
        <v>0</v>
      </c>
      <c r="H59" s="250">
        <v>0.21299999999999999</v>
      </c>
      <c r="I59" s="135">
        <v>0</v>
      </c>
      <c r="J59" s="250">
        <v>0.21299999999999999</v>
      </c>
      <c r="K59" s="135">
        <v>0</v>
      </c>
      <c r="L59" s="142">
        <v>0.27900000000000003</v>
      </c>
      <c r="M59" s="135">
        <v>0</v>
      </c>
      <c r="N59" s="141">
        <f t="shared" si="9"/>
        <v>-6.6000000000000031E-2</v>
      </c>
      <c r="O59" s="141">
        <v>0</v>
      </c>
      <c r="P59" s="141">
        <f t="shared" si="10"/>
        <v>6.6000000000000031E-2</v>
      </c>
      <c r="Q59" s="141">
        <v>0</v>
      </c>
      <c r="R59" s="141">
        <f t="shared" si="11"/>
        <v>30.985915492957762</v>
      </c>
      <c r="S59" s="141">
        <v>0</v>
      </c>
      <c r="T59" s="228" t="s">
        <v>1007</v>
      </c>
      <c r="U59" s="144"/>
      <c r="V59" s="144"/>
      <c r="W59" s="144"/>
    </row>
    <row r="60" spans="1:23" s="222" customFormat="1" ht="96" customHeight="1" x14ac:dyDescent="0.25">
      <c r="A60" s="149" t="s">
        <v>808</v>
      </c>
      <c r="B60" s="260" t="s">
        <v>925</v>
      </c>
      <c r="C60" s="148" t="s">
        <v>926</v>
      </c>
      <c r="D60" s="250">
        <v>0.22700000000000001</v>
      </c>
      <c r="E60" s="250">
        <v>0.22700000000000001</v>
      </c>
      <c r="F60" s="135">
        <v>0</v>
      </c>
      <c r="G60" s="135">
        <v>0</v>
      </c>
      <c r="H60" s="250">
        <v>0.22700000000000001</v>
      </c>
      <c r="I60" s="135">
        <v>0</v>
      </c>
      <c r="J60" s="250">
        <v>0.22700000000000001</v>
      </c>
      <c r="K60" s="135">
        <v>0</v>
      </c>
      <c r="L60" s="142">
        <v>0.26400000000000001</v>
      </c>
      <c r="M60" s="135">
        <v>0</v>
      </c>
      <c r="N60" s="141">
        <f t="shared" si="9"/>
        <v>-3.7000000000000005E-2</v>
      </c>
      <c r="O60" s="141">
        <v>0</v>
      </c>
      <c r="P60" s="141">
        <f t="shared" si="10"/>
        <v>3.7000000000000005E-2</v>
      </c>
      <c r="Q60" s="141">
        <v>0</v>
      </c>
      <c r="R60" s="141">
        <f t="shared" si="11"/>
        <v>16.29955947136564</v>
      </c>
      <c r="S60" s="141">
        <v>0</v>
      </c>
      <c r="T60" s="228" t="s">
        <v>1008</v>
      </c>
      <c r="U60" s="144"/>
      <c r="V60" s="144"/>
      <c r="W60" s="144"/>
    </row>
    <row r="61" spans="1:23" s="222" customFormat="1" ht="60.75" customHeight="1" x14ac:dyDescent="0.25">
      <c r="A61" s="149" t="s">
        <v>808</v>
      </c>
      <c r="B61" s="260" t="s">
        <v>927</v>
      </c>
      <c r="C61" s="148" t="s">
        <v>928</v>
      </c>
      <c r="D61" s="250">
        <v>0.30499999999999999</v>
      </c>
      <c r="E61" s="250">
        <v>0.30499999999999999</v>
      </c>
      <c r="F61" s="135">
        <v>0</v>
      </c>
      <c r="G61" s="135">
        <v>0</v>
      </c>
      <c r="H61" s="250">
        <v>0.30499999999999999</v>
      </c>
      <c r="I61" s="135">
        <v>0</v>
      </c>
      <c r="J61" s="250">
        <v>0.30499999999999999</v>
      </c>
      <c r="K61" s="135">
        <v>0</v>
      </c>
      <c r="L61" s="142">
        <v>0.33</v>
      </c>
      <c r="M61" s="135">
        <v>0</v>
      </c>
      <c r="N61" s="141">
        <f t="shared" si="9"/>
        <v>-2.5000000000000022E-2</v>
      </c>
      <c r="O61" s="141">
        <v>0</v>
      </c>
      <c r="P61" s="141">
        <f t="shared" si="10"/>
        <v>2.5000000000000022E-2</v>
      </c>
      <c r="Q61" s="141">
        <v>0</v>
      </c>
      <c r="R61" s="141">
        <f t="shared" si="11"/>
        <v>8.196721311475418</v>
      </c>
      <c r="S61" s="141">
        <v>0</v>
      </c>
      <c r="T61" s="228" t="s">
        <v>1007</v>
      </c>
      <c r="U61" s="144"/>
      <c r="V61" s="144"/>
      <c r="W61" s="144"/>
    </row>
    <row r="62" spans="1:23" s="222" customFormat="1" ht="90" customHeight="1" x14ac:dyDescent="0.25">
      <c r="A62" s="149" t="s">
        <v>808</v>
      </c>
      <c r="B62" s="260" t="s">
        <v>929</v>
      </c>
      <c r="C62" s="148" t="s">
        <v>930</v>
      </c>
      <c r="D62" s="250">
        <v>0.29299999999999998</v>
      </c>
      <c r="E62" s="250">
        <v>0.29299999999999998</v>
      </c>
      <c r="F62" s="135">
        <v>0</v>
      </c>
      <c r="G62" s="135">
        <v>0</v>
      </c>
      <c r="H62" s="250">
        <v>0.29299999999999998</v>
      </c>
      <c r="I62" s="135">
        <v>0</v>
      </c>
      <c r="J62" s="250">
        <v>0.29299999999999998</v>
      </c>
      <c r="K62" s="135">
        <v>0</v>
      </c>
      <c r="L62" s="142">
        <v>0.29499999999999998</v>
      </c>
      <c r="M62" s="135">
        <v>0</v>
      </c>
      <c r="N62" s="141">
        <f t="shared" si="9"/>
        <v>-2.0000000000000018E-3</v>
      </c>
      <c r="O62" s="141">
        <v>0</v>
      </c>
      <c r="P62" s="141">
        <f t="shared" si="10"/>
        <v>2.0000000000000018E-3</v>
      </c>
      <c r="Q62" s="141">
        <v>0</v>
      </c>
      <c r="R62" s="141">
        <f t="shared" si="11"/>
        <v>0.68259385665529071</v>
      </c>
      <c r="S62" s="141">
        <v>0</v>
      </c>
      <c r="T62" s="228" t="s">
        <v>1008</v>
      </c>
      <c r="U62" s="144"/>
      <c r="V62" s="144"/>
      <c r="W62" s="144"/>
    </row>
    <row r="63" spans="1:23" s="222" customFormat="1" ht="57.75" customHeight="1" x14ac:dyDescent="0.25">
      <c r="A63" s="149" t="s">
        <v>808</v>
      </c>
      <c r="B63" s="260" t="s">
        <v>931</v>
      </c>
      <c r="C63" s="148" t="s">
        <v>932</v>
      </c>
      <c r="D63" s="250">
        <v>7.6999999999999999E-2</v>
      </c>
      <c r="E63" s="250">
        <v>7.6999999999999999E-2</v>
      </c>
      <c r="F63" s="135">
        <v>0</v>
      </c>
      <c r="G63" s="135">
        <v>0</v>
      </c>
      <c r="H63" s="250">
        <v>7.6999999999999999E-2</v>
      </c>
      <c r="I63" s="135">
        <v>0</v>
      </c>
      <c r="J63" s="250">
        <v>7.6999999999999999E-2</v>
      </c>
      <c r="K63" s="135">
        <v>0</v>
      </c>
      <c r="L63" s="142">
        <v>9.5000000000000001E-2</v>
      </c>
      <c r="M63" s="135">
        <v>0</v>
      </c>
      <c r="N63" s="141">
        <f t="shared" si="9"/>
        <v>-1.8000000000000002E-2</v>
      </c>
      <c r="O63" s="141">
        <v>0</v>
      </c>
      <c r="P63" s="141">
        <f t="shared" si="10"/>
        <v>1.8000000000000002E-2</v>
      </c>
      <c r="Q63" s="141">
        <v>0</v>
      </c>
      <c r="R63" s="141">
        <f t="shared" si="11"/>
        <v>23.376623376623378</v>
      </c>
      <c r="S63" s="141">
        <v>0</v>
      </c>
      <c r="T63" s="228" t="s">
        <v>1007</v>
      </c>
      <c r="U63" s="144"/>
      <c r="V63" s="144"/>
      <c r="W63" s="144"/>
    </row>
    <row r="64" spans="1:23" s="222" customFormat="1" ht="55.5" customHeight="1" x14ac:dyDescent="0.25">
      <c r="A64" s="149" t="s">
        <v>808</v>
      </c>
      <c r="B64" s="260" t="s">
        <v>933</v>
      </c>
      <c r="C64" s="148" t="s">
        <v>934</v>
      </c>
      <c r="D64" s="250">
        <v>0.14899999999999999</v>
      </c>
      <c r="E64" s="250">
        <v>0.14899999999999999</v>
      </c>
      <c r="F64" s="135">
        <v>0</v>
      </c>
      <c r="G64" s="135">
        <v>0</v>
      </c>
      <c r="H64" s="250">
        <v>0.14899999999999999</v>
      </c>
      <c r="I64" s="135">
        <v>0</v>
      </c>
      <c r="J64" s="250">
        <v>0.14899999999999999</v>
      </c>
      <c r="K64" s="135">
        <v>0</v>
      </c>
      <c r="L64" s="142">
        <v>0.17299999999999999</v>
      </c>
      <c r="M64" s="135">
        <v>0</v>
      </c>
      <c r="N64" s="141">
        <f t="shared" si="9"/>
        <v>-2.3999999999999994E-2</v>
      </c>
      <c r="O64" s="141">
        <v>0</v>
      </c>
      <c r="P64" s="141">
        <f t="shared" si="10"/>
        <v>2.3999999999999994E-2</v>
      </c>
      <c r="Q64" s="141">
        <v>0</v>
      </c>
      <c r="R64" s="141">
        <f t="shared" si="11"/>
        <v>16.107382550335565</v>
      </c>
      <c r="S64" s="141">
        <v>0</v>
      </c>
      <c r="T64" s="228" t="s">
        <v>1007</v>
      </c>
      <c r="U64" s="144"/>
      <c r="V64" s="144"/>
      <c r="W64" s="144"/>
    </row>
    <row r="65" spans="1:23" s="222" customFormat="1" ht="91.5" customHeight="1" x14ac:dyDescent="0.25">
      <c r="A65" s="149" t="s">
        <v>808</v>
      </c>
      <c r="B65" s="260" t="s">
        <v>935</v>
      </c>
      <c r="C65" s="148" t="s">
        <v>936</v>
      </c>
      <c r="D65" s="250">
        <v>0.215</v>
      </c>
      <c r="E65" s="250">
        <v>0.215</v>
      </c>
      <c r="F65" s="135">
        <v>0</v>
      </c>
      <c r="G65" s="135">
        <v>0</v>
      </c>
      <c r="H65" s="250">
        <v>0.215</v>
      </c>
      <c r="I65" s="135">
        <v>0</v>
      </c>
      <c r="J65" s="250">
        <v>0.215</v>
      </c>
      <c r="K65" s="135">
        <v>0</v>
      </c>
      <c r="L65" s="142">
        <v>0.24399999999999999</v>
      </c>
      <c r="M65" s="135">
        <v>0</v>
      </c>
      <c r="N65" s="141">
        <f t="shared" si="9"/>
        <v>-2.8999999999999998E-2</v>
      </c>
      <c r="O65" s="141">
        <v>0</v>
      </c>
      <c r="P65" s="141">
        <f t="shared" si="10"/>
        <v>2.8999999999999998E-2</v>
      </c>
      <c r="Q65" s="141">
        <v>0</v>
      </c>
      <c r="R65" s="141">
        <f t="shared" si="11"/>
        <v>13.488372093023255</v>
      </c>
      <c r="S65" s="141">
        <v>0</v>
      </c>
      <c r="T65" s="228" t="s">
        <v>1008</v>
      </c>
      <c r="U65" s="144"/>
      <c r="V65" s="144"/>
      <c r="W65" s="144"/>
    </row>
    <row r="66" spans="1:23" s="222" customFormat="1" ht="99" customHeight="1" x14ac:dyDescent="0.25">
      <c r="A66" s="149" t="s">
        <v>808</v>
      </c>
      <c r="B66" s="260" t="s">
        <v>937</v>
      </c>
      <c r="C66" s="148" t="s">
        <v>938</v>
      </c>
      <c r="D66" s="250">
        <v>0.34899999999999998</v>
      </c>
      <c r="E66" s="250">
        <v>0.34899999999999998</v>
      </c>
      <c r="F66" s="135">
        <v>0</v>
      </c>
      <c r="G66" s="135">
        <v>0</v>
      </c>
      <c r="H66" s="250">
        <v>0.34899999999999998</v>
      </c>
      <c r="I66" s="135">
        <v>0</v>
      </c>
      <c r="J66" s="250">
        <v>0.34899999999999998</v>
      </c>
      <c r="K66" s="135">
        <v>0</v>
      </c>
      <c r="L66" s="142">
        <v>0.36</v>
      </c>
      <c r="M66" s="135">
        <v>0</v>
      </c>
      <c r="N66" s="141">
        <f t="shared" si="9"/>
        <v>-1.100000000000001E-2</v>
      </c>
      <c r="O66" s="141">
        <v>0</v>
      </c>
      <c r="P66" s="141">
        <f t="shared" si="10"/>
        <v>1.100000000000001E-2</v>
      </c>
      <c r="Q66" s="141">
        <v>0</v>
      </c>
      <c r="R66" s="141">
        <f t="shared" si="11"/>
        <v>3.1518624641833837</v>
      </c>
      <c r="S66" s="141">
        <v>0</v>
      </c>
      <c r="T66" s="228" t="s">
        <v>1008</v>
      </c>
      <c r="U66" s="144"/>
      <c r="V66" s="144"/>
      <c r="W66" s="144"/>
    </row>
    <row r="67" spans="1:23" s="222" customFormat="1" ht="105" customHeight="1" x14ac:dyDescent="0.25">
      <c r="A67" s="149" t="s">
        <v>808</v>
      </c>
      <c r="B67" s="260" t="s">
        <v>939</v>
      </c>
      <c r="C67" s="148" t="s">
        <v>940</v>
      </c>
      <c r="D67" s="250">
        <v>0.16800000000000001</v>
      </c>
      <c r="E67" s="250">
        <v>0.16800000000000001</v>
      </c>
      <c r="F67" s="135">
        <v>0</v>
      </c>
      <c r="G67" s="135">
        <v>0</v>
      </c>
      <c r="H67" s="250">
        <v>0.16800000000000001</v>
      </c>
      <c r="I67" s="135">
        <v>0</v>
      </c>
      <c r="J67" s="250">
        <v>0.16800000000000001</v>
      </c>
      <c r="K67" s="135">
        <v>0</v>
      </c>
      <c r="L67" s="142">
        <v>0.17100000000000001</v>
      </c>
      <c r="M67" s="135">
        <v>0</v>
      </c>
      <c r="N67" s="141">
        <f t="shared" si="9"/>
        <v>-3.0000000000000027E-3</v>
      </c>
      <c r="O67" s="141">
        <v>0</v>
      </c>
      <c r="P67" s="141">
        <f t="shared" si="10"/>
        <v>3.0000000000000027E-3</v>
      </c>
      <c r="Q67" s="141">
        <v>0</v>
      </c>
      <c r="R67" s="141">
        <f t="shared" si="11"/>
        <v>1.7857142857142874</v>
      </c>
      <c r="S67" s="141">
        <v>0</v>
      </c>
      <c r="T67" s="228" t="s">
        <v>1008</v>
      </c>
      <c r="U67" s="144"/>
      <c r="V67" s="144"/>
      <c r="W67" s="144"/>
    </row>
    <row r="68" spans="1:23" s="222" customFormat="1" ht="64.5" customHeight="1" x14ac:dyDescent="0.25">
      <c r="A68" s="149" t="s">
        <v>808</v>
      </c>
      <c r="B68" s="260" t="s">
        <v>941</v>
      </c>
      <c r="C68" s="148" t="s">
        <v>942</v>
      </c>
      <c r="D68" s="250">
        <v>0.35499999999999998</v>
      </c>
      <c r="E68" s="250">
        <v>0.35499999999999998</v>
      </c>
      <c r="F68" s="135">
        <v>0</v>
      </c>
      <c r="G68" s="135">
        <v>0</v>
      </c>
      <c r="H68" s="250">
        <v>0.35499999999999998</v>
      </c>
      <c r="I68" s="135">
        <v>0</v>
      </c>
      <c r="J68" s="250">
        <v>0.35499999999999998</v>
      </c>
      <c r="K68" s="135">
        <v>0</v>
      </c>
      <c r="L68" s="142">
        <v>0.38400000000000001</v>
      </c>
      <c r="M68" s="135">
        <v>0</v>
      </c>
      <c r="N68" s="141">
        <f t="shared" si="9"/>
        <v>-2.9000000000000026E-2</v>
      </c>
      <c r="O68" s="141">
        <v>0</v>
      </c>
      <c r="P68" s="141">
        <f t="shared" si="10"/>
        <v>2.9000000000000026E-2</v>
      </c>
      <c r="Q68" s="141">
        <v>0</v>
      </c>
      <c r="R68" s="141">
        <f t="shared" si="11"/>
        <v>8.1690140845070491</v>
      </c>
      <c r="S68" s="141">
        <v>0</v>
      </c>
      <c r="T68" s="228" t="s">
        <v>1007</v>
      </c>
      <c r="U68" s="144"/>
      <c r="V68" s="144"/>
      <c r="W68" s="144"/>
    </row>
    <row r="69" spans="1:23" s="222" customFormat="1" ht="95.25" customHeight="1" x14ac:dyDescent="0.25">
      <c r="A69" s="149" t="s">
        <v>808</v>
      </c>
      <c r="B69" s="260" t="s">
        <v>943</v>
      </c>
      <c r="C69" s="148" t="s">
        <v>944</v>
      </c>
      <c r="D69" s="250">
        <v>0.129</v>
      </c>
      <c r="E69" s="250">
        <v>0.129</v>
      </c>
      <c r="F69" s="135">
        <v>0</v>
      </c>
      <c r="G69" s="135">
        <v>0</v>
      </c>
      <c r="H69" s="250">
        <v>0.129</v>
      </c>
      <c r="I69" s="135">
        <v>0</v>
      </c>
      <c r="J69" s="250">
        <v>0.129</v>
      </c>
      <c r="K69" s="135">
        <v>0</v>
      </c>
      <c r="L69" s="142">
        <v>0.16400000000000001</v>
      </c>
      <c r="M69" s="135">
        <v>0</v>
      </c>
      <c r="N69" s="141">
        <f t="shared" si="9"/>
        <v>-3.5000000000000003E-2</v>
      </c>
      <c r="O69" s="141">
        <v>0</v>
      </c>
      <c r="P69" s="141">
        <f t="shared" si="10"/>
        <v>3.5000000000000003E-2</v>
      </c>
      <c r="Q69" s="141">
        <v>0</v>
      </c>
      <c r="R69" s="141">
        <f t="shared" si="11"/>
        <v>27.13178294573644</v>
      </c>
      <c r="S69" s="141">
        <v>0</v>
      </c>
      <c r="T69" s="228" t="s">
        <v>1008</v>
      </c>
      <c r="U69" s="144"/>
      <c r="V69" s="144"/>
      <c r="W69" s="144"/>
    </row>
    <row r="70" spans="1:23" s="222" customFormat="1" ht="93.75" customHeight="1" x14ac:dyDescent="0.25">
      <c r="A70" s="149" t="s">
        <v>808</v>
      </c>
      <c r="B70" s="260" t="s">
        <v>945</v>
      </c>
      <c r="C70" s="148" t="s">
        <v>946</v>
      </c>
      <c r="D70" s="250">
        <v>0.26600000000000001</v>
      </c>
      <c r="E70" s="250">
        <v>0.26600000000000001</v>
      </c>
      <c r="F70" s="135">
        <v>0</v>
      </c>
      <c r="G70" s="135">
        <v>0</v>
      </c>
      <c r="H70" s="250">
        <v>0.26600000000000001</v>
      </c>
      <c r="I70" s="135">
        <v>0</v>
      </c>
      <c r="J70" s="250">
        <v>0.26600000000000001</v>
      </c>
      <c r="K70" s="135">
        <v>0</v>
      </c>
      <c r="L70" s="142">
        <v>0.29099999999999998</v>
      </c>
      <c r="M70" s="135">
        <v>0</v>
      </c>
      <c r="N70" s="141">
        <f t="shared" si="9"/>
        <v>-2.4999999999999967E-2</v>
      </c>
      <c r="O70" s="141">
        <v>0</v>
      </c>
      <c r="P70" s="141">
        <f t="shared" si="10"/>
        <v>2.4999999999999967E-2</v>
      </c>
      <c r="Q70" s="141">
        <v>0</v>
      </c>
      <c r="R70" s="141">
        <f t="shared" si="11"/>
        <v>9.3984962406014905</v>
      </c>
      <c r="S70" s="141">
        <v>0</v>
      </c>
      <c r="T70" s="228" t="s">
        <v>1008</v>
      </c>
      <c r="U70" s="144"/>
      <c r="V70" s="144"/>
      <c r="W70" s="144"/>
    </row>
    <row r="71" spans="1:23" s="222" customFormat="1" ht="108.75" customHeight="1" x14ac:dyDescent="0.25">
      <c r="A71" s="149" t="s">
        <v>808</v>
      </c>
      <c r="B71" s="260" t="s">
        <v>947</v>
      </c>
      <c r="C71" s="148" t="s">
        <v>948</v>
      </c>
      <c r="D71" s="250">
        <v>0.46200000000000002</v>
      </c>
      <c r="E71" s="250">
        <v>0.46200000000000002</v>
      </c>
      <c r="F71" s="135">
        <v>0</v>
      </c>
      <c r="G71" s="135">
        <v>0</v>
      </c>
      <c r="H71" s="250">
        <v>0.46200000000000002</v>
      </c>
      <c r="I71" s="135">
        <v>0</v>
      </c>
      <c r="J71" s="250">
        <v>0.46200000000000002</v>
      </c>
      <c r="K71" s="135">
        <v>0</v>
      </c>
      <c r="L71" s="142">
        <v>0.45800000000000002</v>
      </c>
      <c r="M71" s="135">
        <v>0</v>
      </c>
      <c r="N71" s="141">
        <f t="shared" si="9"/>
        <v>4.0000000000000036E-3</v>
      </c>
      <c r="O71" s="141">
        <v>0</v>
      </c>
      <c r="P71" s="141">
        <f t="shared" si="10"/>
        <v>-4.0000000000000036E-3</v>
      </c>
      <c r="Q71" s="141">
        <v>0</v>
      </c>
      <c r="R71" s="141">
        <f t="shared" si="11"/>
        <v>-0.86580086580086646</v>
      </c>
      <c r="S71" s="141">
        <v>0</v>
      </c>
      <c r="T71" s="228" t="s">
        <v>1008</v>
      </c>
      <c r="U71" s="144"/>
      <c r="V71" s="144"/>
      <c r="W71" s="144"/>
    </row>
    <row r="72" spans="1:23" s="222" customFormat="1" ht="111.75" customHeight="1" x14ac:dyDescent="0.25">
      <c r="A72" s="149" t="s">
        <v>808</v>
      </c>
      <c r="B72" s="260" t="s">
        <v>949</v>
      </c>
      <c r="C72" s="148" t="s">
        <v>950</v>
      </c>
      <c r="D72" s="250">
        <v>0.28499999999999998</v>
      </c>
      <c r="E72" s="250">
        <v>0.28499999999999998</v>
      </c>
      <c r="F72" s="135">
        <v>0</v>
      </c>
      <c r="G72" s="135">
        <v>0</v>
      </c>
      <c r="H72" s="250">
        <v>0.28499999999999998</v>
      </c>
      <c r="I72" s="135">
        <v>0</v>
      </c>
      <c r="J72" s="250">
        <v>0.28499999999999998</v>
      </c>
      <c r="K72" s="135">
        <v>0</v>
      </c>
      <c r="L72" s="142">
        <v>0.34499999999999997</v>
      </c>
      <c r="M72" s="135">
        <v>0</v>
      </c>
      <c r="N72" s="141">
        <f t="shared" si="9"/>
        <v>-0.06</v>
      </c>
      <c r="O72" s="141">
        <v>0</v>
      </c>
      <c r="P72" s="141">
        <f t="shared" si="10"/>
        <v>0.06</v>
      </c>
      <c r="Q72" s="141">
        <v>0</v>
      </c>
      <c r="R72" s="141">
        <f t="shared" si="11"/>
        <v>21.05263157894737</v>
      </c>
      <c r="S72" s="141">
        <v>0</v>
      </c>
      <c r="T72" s="228" t="s">
        <v>1008</v>
      </c>
      <c r="U72" s="144"/>
      <c r="V72" s="144"/>
      <c r="W72" s="144"/>
    </row>
    <row r="73" spans="1:23" s="222" customFormat="1" ht="100.5" customHeight="1" x14ac:dyDescent="0.25">
      <c r="A73" s="149" t="s">
        <v>808</v>
      </c>
      <c r="B73" s="260" t="s">
        <v>951</v>
      </c>
      <c r="C73" s="148" t="s">
        <v>952</v>
      </c>
      <c r="D73" s="250">
        <v>0.42699999999999999</v>
      </c>
      <c r="E73" s="250">
        <v>0.42699999999999999</v>
      </c>
      <c r="F73" s="135">
        <v>0</v>
      </c>
      <c r="G73" s="135">
        <v>0</v>
      </c>
      <c r="H73" s="250">
        <v>0.42699999999999999</v>
      </c>
      <c r="I73" s="135">
        <v>0</v>
      </c>
      <c r="J73" s="250">
        <v>0.42699999999999999</v>
      </c>
      <c r="K73" s="135">
        <v>0</v>
      </c>
      <c r="L73" s="142">
        <v>0.48899999999999999</v>
      </c>
      <c r="M73" s="135">
        <v>0</v>
      </c>
      <c r="N73" s="141">
        <f t="shared" si="9"/>
        <v>-6.2E-2</v>
      </c>
      <c r="O73" s="141">
        <v>0</v>
      </c>
      <c r="P73" s="141">
        <f t="shared" si="10"/>
        <v>6.2E-2</v>
      </c>
      <c r="Q73" s="141">
        <v>0</v>
      </c>
      <c r="R73" s="141">
        <f t="shared" si="11"/>
        <v>14.519906323185012</v>
      </c>
      <c r="S73" s="141">
        <v>0</v>
      </c>
      <c r="T73" s="228" t="s">
        <v>1008</v>
      </c>
      <c r="U73" s="144"/>
      <c r="V73" s="144"/>
      <c r="W73" s="144"/>
    </row>
    <row r="74" spans="1:23" s="222" customFormat="1" ht="94.5" customHeight="1" x14ac:dyDescent="0.25">
      <c r="A74" s="149" t="s">
        <v>808</v>
      </c>
      <c r="B74" s="260" t="s">
        <v>953</v>
      </c>
      <c r="C74" s="148" t="s">
        <v>954</v>
      </c>
      <c r="D74" s="250">
        <v>0.56999999999999995</v>
      </c>
      <c r="E74" s="250">
        <v>0.56999999999999995</v>
      </c>
      <c r="F74" s="135">
        <v>0</v>
      </c>
      <c r="G74" s="135">
        <v>0</v>
      </c>
      <c r="H74" s="250">
        <v>0.56999999999999995</v>
      </c>
      <c r="I74" s="135">
        <v>0</v>
      </c>
      <c r="J74" s="250">
        <v>0.56999999999999995</v>
      </c>
      <c r="K74" s="135">
        <v>0</v>
      </c>
      <c r="L74" s="142">
        <v>0.56499999999999995</v>
      </c>
      <c r="M74" s="135">
        <v>0</v>
      </c>
      <c r="N74" s="141">
        <f t="shared" si="9"/>
        <v>5.0000000000000044E-3</v>
      </c>
      <c r="O74" s="141">
        <v>0</v>
      </c>
      <c r="P74" s="141">
        <f t="shared" si="10"/>
        <v>-5.0000000000000044E-3</v>
      </c>
      <c r="Q74" s="141">
        <v>0</v>
      </c>
      <c r="R74" s="141">
        <f t="shared" si="11"/>
        <v>-0.87719298245614119</v>
      </c>
      <c r="S74" s="141">
        <v>0</v>
      </c>
      <c r="T74" s="228" t="s">
        <v>1008</v>
      </c>
      <c r="U74" s="144"/>
      <c r="V74" s="144"/>
      <c r="W74" s="144"/>
    </row>
    <row r="75" spans="1:23" s="222" customFormat="1" ht="66.75" customHeight="1" x14ac:dyDescent="0.25">
      <c r="A75" s="149" t="s">
        <v>808</v>
      </c>
      <c r="B75" s="260" t="s">
        <v>955</v>
      </c>
      <c r="C75" s="148" t="s">
        <v>956</v>
      </c>
      <c r="D75" s="250">
        <v>0.39900000000000002</v>
      </c>
      <c r="E75" s="250">
        <v>0.39900000000000002</v>
      </c>
      <c r="F75" s="135">
        <v>0</v>
      </c>
      <c r="G75" s="135">
        <v>0</v>
      </c>
      <c r="H75" s="250">
        <v>0.39900000000000002</v>
      </c>
      <c r="I75" s="135">
        <v>0</v>
      </c>
      <c r="J75" s="250">
        <v>0.39900000000000002</v>
      </c>
      <c r="K75" s="135">
        <v>0</v>
      </c>
      <c r="L75" s="142">
        <v>0.46600000000000003</v>
      </c>
      <c r="M75" s="135">
        <v>0</v>
      </c>
      <c r="N75" s="141">
        <f t="shared" si="9"/>
        <v>-6.7000000000000004E-2</v>
      </c>
      <c r="O75" s="141">
        <v>0</v>
      </c>
      <c r="P75" s="141">
        <f t="shared" si="10"/>
        <v>6.7000000000000004E-2</v>
      </c>
      <c r="Q75" s="141">
        <v>0</v>
      </c>
      <c r="R75" s="141">
        <f t="shared" si="11"/>
        <v>16.791979949874687</v>
      </c>
      <c r="S75" s="141">
        <v>0</v>
      </c>
      <c r="T75" s="228" t="s">
        <v>1007</v>
      </c>
      <c r="U75" s="144"/>
      <c r="V75" s="144"/>
      <c r="W75" s="144"/>
    </row>
    <row r="76" spans="1:23" ht="39" customHeight="1" x14ac:dyDescent="0.25">
      <c r="A76" s="233" t="s">
        <v>810</v>
      </c>
      <c r="B76" s="93" t="s">
        <v>811</v>
      </c>
      <c r="C76" s="233" t="s">
        <v>768</v>
      </c>
      <c r="D76" s="142" t="s">
        <v>836</v>
      </c>
      <c r="E76" s="142" t="s">
        <v>836</v>
      </c>
      <c r="F76" s="233" t="s">
        <v>836</v>
      </c>
      <c r="G76" s="233" t="s">
        <v>836</v>
      </c>
      <c r="H76" s="233" t="s">
        <v>836</v>
      </c>
      <c r="I76" s="233" t="s">
        <v>836</v>
      </c>
      <c r="J76" s="233" t="s">
        <v>836</v>
      </c>
      <c r="K76" s="233" t="s">
        <v>836</v>
      </c>
      <c r="L76" s="233" t="s">
        <v>836</v>
      </c>
      <c r="M76" s="233" t="s">
        <v>836</v>
      </c>
      <c r="N76" s="233" t="s">
        <v>836</v>
      </c>
      <c r="O76" s="233" t="s">
        <v>836</v>
      </c>
      <c r="P76" s="233" t="s">
        <v>836</v>
      </c>
      <c r="Q76" s="233" t="s">
        <v>836</v>
      </c>
      <c r="R76" s="233" t="s">
        <v>836</v>
      </c>
      <c r="S76" s="233" t="s">
        <v>836</v>
      </c>
      <c r="T76" s="240" t="s">
        <v>836</v>
      </c>
    </row>
    <row r="77" spans="1:23" s="195" customFormat="1" ht="57" customHeight="1" x14ac:dyDescent="0.25">
      <c r="A77" s="233" t="s">
        <v>101</v>
      </c>
      <c r="B77" s="93" t="s">
        <v>812</v>
      </c>
      <c r="C77" s="233" t="s">
        <v>768</v>
      </c>
      <c r="D77" s="277">
        <f>D82</f>
        <v>5.7910000000000004</v>
      </c>
      <c r="E77" s="277">
        <f>E82</f>
        <v>5.7910000000000004</v>
      </c>
      <c r="F77" s="135">
        <v>0</v>
      </c>
      <c r="G77" s="135">
        <v>0</v>
      </c>
      <c r="H77" s="135">
        <f>H82</f>
        <v>5.7910000000000004</v>
      </c>
      <c r="I77" s="135">
        <v>0</v>
      </c>
      <c r="J77" s="135">
        <f>J82</f>
        <v>5.7910000000000004</v>
      </c>
      <c r="K77" s="135">
        <v>0</v>
      </c>
      <c r="L77" s="135">
        <f>L82</f>
        <v>3.0470000000000002</v>
      </c>
      <c r="M77" s="135">
        <v>0</v>
      </c>
      <c r="N77" s="135">
        <f t="shared" ref="N77" si="12">H77-L77</f>
        <v>2.7440000000000002</v>
      </c>
      <c r="O77" s="135">
        <v>0</v>
      </c>
      <c r="P77" s="135">
        <f>L77-J77</f>
        <v>-2.7440000000000002</v>
      </c>
      <c r="Q77" s="135">
        <v>0</v>
      </c>
      <c r="R77" s="135">
        <f>P77/J77*100</f>
        <v>-47.383871524779828</v>
      </c>
      <c r="S77" s="135">
        <v>0</v>
      </c>
      <c r="T77" s="240" t="s">
        <v>836</v>
      </c>
      <c r="U77" s="144"/>
      <c r="V77" s="144"/>
      <c r="W77" s="144"/>
    </row>
    <row r="78" spans="1:23" ht="30" customHeight="1" x14ac:dyDescent="0.25">
      <c r="A78" s="233" t="s">
        <v>103</v>
      </c>
      <c r="B78" s="93" t="s">
        <v>813</v>
      </c>
      <c r="C78" s="233" t="s">
        <v>768</v>
      </c>
      <c r="D78" s="184" t="s">
        <v>836</v>
      </c>
      <c r="E78" s="184" t="s">
        <v>836</v>
      </c>
      <c r="F78" s="233" t="s">
        <v>836</v>
      </c>
      <c r="G78" s="233" t="s">
        <v>836</v>
      </c>
      <c r="H78" s="233" t="s">
        <v>836</v>
      </c>
      <c r="I78" s="233" t="s">
        <v>836</v>
      </c>
      <c r="J78" s="233" t="s">
        <v>836</v>
      </c>
      <c r="K78" s="233" t="s">
        <v>836</v>
      </c>
      <c r="L78" s="233" t="s">
        <v>836</v>
      </c>
      <c r="M78" s="233" t="s">
        <v>836</v>
      </c>
      <c r="N78" s="233" t="s">
        <v>836</v>
      </c>
      <c r="O78" s="233" t="s">
        <v>836</v>
      </c>
      <c r="P78" s="233" t="s">
        <v>836</v>
      </c>
      <c r="Q78" s="233" t="s">
        <v>836</v>
      </c>
      <c r="R78" s="136" t="s">
        <v>836</v>
      </c>
      <c r="S78" s="233" t="s">
        <v>836</v>
      </c>
      <c r="T78" s="240" t="s">
        <v>836</v>
      </c>
    </row>
    <row r="79" spans="1:23" ht="31.5" customHeight="1" x14ac:dyDescent="0.25">
      <c r="A79" s="233" t="s">
        <v>104</v>
      </c>
      <c r="B79" s="93" t="s">
        <v>814</v>
      </c>
      <c r="C79" s="233" t="s">
        <v>768</v>
      </c>
      <c r="D79" s="184" t="s">
        <v>836</v>
      </c>
      <c r="E79" s="184" t="s">
        <v>836</v>
      </c>
      <c r="F79" s="233" t="s">
        <v>836</v>
      </c>
      <c r="G79" s="233" t="s">
        <v>836</v>
      </c>
      <c r="H79" s="233" t="s">
        <v>836</v>
      </c>
      <c r="I79" s="233" t="s">
        <v>836</v>
      </c>
      <c r="J79" s="233" t="s">
        <v>836</v>
      </c>
      <c r="K79" s="233" t="s">
        <v>836</v>
      </c>
      <c r="L79" s="233" t="s">
        <v>836</v>
      </c>
      <c r="M79" s="233" t="s">
        <v>836</v>
      </c>
      <c r="N79" s="233" t="s">
        <v>836</v>
      </c>
      <c r="O79" s="233" t="s">
        <v>836</v>
      </c>
      <c r="P79" s="233" t="s">
        <v>836</v>
      </c>
      <c r="Q79" s="233" t="s">
        <v>836</v>
      </c>
      <c r="R79" s="136" t="s">
        <v>836</v>
      </c>
      <c r="S79" s="233" t="s">
        <v>836</v>
      </c>
      <c r="T79" s="240" t="s">
        <v>836</v>
      </c>
    </row>
    <row r="80" spans="1:23" ht="34.5" customHeight="1" x14ac:dyDescent="0.25">
      <c r="A80" s="233" t="s">
        <v>105</v>
      </c>
      <c r="B80" s="93" t="s">
        <v>815</v>
      </c>
      <c r="C80" s="233" t="s">
        <v>768</v>
      </c>
      <c r="D80" s="184" t="s">
        <v>836</v>
      </c>
      <c r="E80" s="184" t="s">
        <v>836</v>
      </c>
      <c r="F80" s="233" t="s">
        <v>836</v>
      </c>
      <c r="G80" s="233" t="s">
        <v>836</v>
      </c>
      <c r="H80" s="233" t="s">
        <v>836</v>
      </c>
      <c r="I80" s="233" t="s">
        <v>836</v>
      </c>
      <c r="J80" s="233" t="s">
        <v>836</v>
      </c>
      <c r="K80" s="233" t="s">
        <v>836</v>
      </c>
      <c r="L80" s="233" t="s">
        <v>836</v>
      </c>
      <c r="M80" s="233" t="s">
        <v>836</v>
      </c>
      <c r="N80" s="233" t="s">
        <v>836</v>
      </c>
      <c r="O80" s="233" t="s">
        <v>836</v>
      </c>
      <c r="P80" s="233" t="s">
        <v>836</v>
      </c>
      <c r="Q80" s="233" t="s">
        <v>836</v>
      </c>
      <c r="R80" s="136" t="s">
        <v>836</v>
      </c>
      <c r="S80" s="233" t="s">
        <v>836</v>
      </c>
      <c r="T80" s="240" t="s">
        <v>836</v>
      </c>
    </row>
    <row r="81" spans="1:23" ht="35.25" customHeight="1" x14ac:dyDescent="0.25">
      <c r="A81" s="233" t="s">
        <v>106</v>
      </c>
      <c r="B81" s="93" t="s">
        <v>816</v>
      </c>
      <c r="C81" s="233" t="s">
        <v>768</v>
      </c>
      <c r="D81" s="184" t="s">
        <v>836</v>
      </c>
      <c r="E81" s="184" t="s">
        <v>836</v>
      </c>
      <c r="F81" s="233" t="s">
        <v>836</v>
      </c>
      <c r="G81" s="233" t="s">
        <v>836</v>
      </c>
      <c r="H81" s="233" t="s">
        <v>836</v>
      </c>
      <c r="I81" s="233" t="s">
        <v>836</v>
      </c>
      <c r="J81" s="233" t="s">
        <v>836</v>
      </c>
      <c r="K81" s="233" t="s">
        <v>836</v>
      </c>
      <c r="L81" s="233" t="s">
        <v>836</v>
      </c>
      <c r="M81" s="233" t="s">
        <v>836</v>
      </c>
      <c r="N81" s="233" t="s">
        <v>836</v>
      </c>
      <c r="O81" s="233" t="s">
        <v>836</v>
      </c>
      <c r="P81" s="233" t="s">
        <v>836</v>
      </c>
      <c r="Q81" s="233" t="s">
        <v>836</v>
      </c>
      <c r="R81" s="136" t="s">
        <v>836</v>
      </c>
      <c r="S81" s="233" t="s">
        <v>836</v>
      </c>
      <c r="T81" s="240" t="s">
        <v>836</v>
      </c>
    </row>
    <row r="82" spans="1:23" s="195" customFormat="1" ht="55.5" customHeight="1" x14ac:dyDescent="0.25">
      <c r="A82" s="233" t="s">
        <v>107</v>
      </c>
      <c r="B82" s="93" t="s">
        <v>817</v>
      </c>
      <c r="C82" s="233" t="s">
        <v>768</v>
      </c>
      <c r="D82" s="184">
        <f>D83</f>
        <v>5.7910000000000004</v>
      </c>
      <c r="E82" s="184">
        <f>E83</f>
        <v>5.7910000000000004</v>
      </c>
      <c r="F82" s="135">
        <v>0</v>
      </c>
      <c r="G82" s="135">
        <v>0</v>
      </c>
      <c r="H82" s="135">
        <f>H83</f>
        <v>5.7910000000000004</v>
      </c>
      <c r="I82" s="135">
        <v>0</v>
      </c>
      <c r="J82" s="135">
        <f>J83</f>
        <v>5.7910000000000004</v>
      </c>
      <c r="K82" s="135">
        <v>0</v>
      </c>
      <c r="L82" s="135">
        <f>L83</f>
        <v>3.0470000000000002</v>
      </c>
      <c r="M82" s="135">
        <v>0</v>
      </c>
      <c r="N82" s="135">
        <f t="shared" ref="N82:N83" si="13">H82-L82</f>
        <v>2.7440000000000002</v>
      </c>
      <c r="O82" s="135">
        <v>0</v>
      </c>
      <c r="P82" s="135">
        <f t="shared" ref="P82:P83" si="14">L82-J82</f>
        <v>-2.7440000000000002</v>
      </c>
      <c r="Q82" s="135">
        <v>0</v>
      </c>
      <c r="R82" s="135">
        <f t="shared" ref="R82" si="15">P82/J82*100</f>
        <v>-47.383871524779828</v>
      </c>
      <c r="S82" s="135">
        <v>0</v>
      </c>
      <c r="T82" s="240" t="s">
        <v>836</v>
      </c>
      <c r="U82" s="144"/>
      <c r="V82" s="144"/>
      <c r="W82" s="144"/>
    </row>
    <row r="83" spans="1:23" s="221" customFormat="1" ht="67.5" customHeight="1" x14ac:dyDescent="0.25">
      <c r="A83" s="149" t="s">
        <v>107</v>
      </c>
      <c r="B83" s="260" t="s">
        <v>888</v>
      </c>
      <c r="C83" s="148" t="s">
        <v>957</v>
      </c>
      <c r="D83" s="250">
        <v>5.7910000000000004</v>
      </c>
      <c r="E83" s="250">
        <v>5.7910000000000004</v>
      </c>
      <c r="F83" s="135">
        <v>0</v>
      </c>
      <c r="G83" s="135">
        <v>0</v>
      </c>
      <c r="H83" s="250">
        <v>5.7910000000000004</v>
      </c>
      <c r="I83" s="135">
        <v>0</v>
      </c>
      <c r="J83" s="250">
        <v>5.7910000000000004</v>
      </c>
      <c r="K83" s="135">
        <v>0</v>
      </c>
      <c r="L83" s="135">
        <v>3.0470000000000002</v>
      </c>
      <c r="M83" s="135">
        <v>0</v>
      </c>
      <c r="N83" s="135">
        <f t="shared" si="13"/>
        <v>2.7440000000000002</v>
      </c>
      <c r="O83" s="135">
        <v>0</v>
      </c>
      <c r="P83" s="135">
        <f t="shared" si="14"/>
        <v>-2.7440000000000002</v>
      </c>
      <c r="Q83" s="135">
        <v>0</v>
      </c>
      <c r="R83" s="135">
        <f>P83/J83*100</f>
        <v>-47.383871524779828</v>
      </c>
      <c r="S83" s="135">
        <v>0</v>
      </c>
      <c r="T83" s="228" t="s">
        <v>1009</v>
      </c>
      <c r="U83" s="144"/>
      <c r="V83" s="144"/>
      <c r="W83" s="144"/>
    </row>
    <row r="84" spans="1:23" ht="37.5" customHeight="1" x14ac:dyDescent="0.25">
      <c r="A84" s="233" t="s">
        <v>108</v>
      </c>
      <c r="B84" s="93" t="s">
        <v>818</v>
      </c>
      <c r="C84" s="233" t="s">
        <v>768</v>
      </c>
      <c r="D84" s="142" t="s">
        <v>836</v>
      </c>
      <c r="E84" s="142" t="s">
        <v>836</v>
      </c>
      <c r="F84" s="233" t="s">
        <v>836</v>
      </c>
      <c r="G84" s="233" t="s">
        <v>836</v>
      </c>
      <c r="H84" s="233" t="s">
        <v>836</v>
      </c>
      <c r="I84" s="233" t="s">
        <v>836</v>
      </c>
      <c r="J84" s="233" t="s">
        <v>836</v>
      </c>
      <c r="K84" s="233" t="s">
        <v>836</v>
      </c>
      <c r="L84" s="233" t="s">
        <v>836</v>
      </c>
      <c r="M84" s="233" t="s">
        <v>836</v>
      </c>
      <c r="N84" s="233" t="s">
        <v>836</v>
      </c>
      <c r="O84" s="233" t="s">
        <v>836</v>
      </c>
      <c r="P84" s="233" t="s">
        <v>836</v>
      </c>
      <c r="Q84" s="233" t="s">
        <v>836</v>
      </c>
      <c r="R84" s="233" t="s">
        <v>836</v>
      </c>
      <c r="S84" s="233" t="s">
        <v>836</v>
      </c>
      <c r="T84" s="240" t="s">
        <v>836</v>
      </c>
    </row>
    <row r="85" spans="1:23" ht="40.5" customHeight="1" x14ac:dyDescent="0.25">
      <c r="A85" s="233" t="s">
        <v>109</v>
      </c>
      <c r="B85" s="93" t="s">
        <v>819</v>
      </c>
      <c r="C85" s="233" t="s">
        <v>768</v>
      </c>
      <c r="D85" s="142" t="s">
        <v>836</v>
      </c>
      <c r="E85" s="142" t="s">
        <v>836</v>
      </c>
      <c r="F85" s="233" t="s">
        <v>836</v>
      </c>
      <c r="G85" s="233" t="s">
        <v>836</v>
      </c>
      <c r="H85" s="233" t="s">
        <v>836</v>
      </c>
      <c r="I85" s="233" t="s">
        <v>836</v>
      </c>
      <c r="J85" s="233" t="s">
        <v>836</v>
      </c>
      <c r="K85" s="233" t="s">
        <v>836</v>
      </c>
      <c r="L85" s="233" t="s">
        <v>836</v>
      </c>
      <c r="M85" s="233" t="s">
        <v>836</v>
      </c>
      <c r="N85" s="233" t="s">
        <v>836</v>
      </c>
      <c r="O85" s="233" t="s">
        <v>836</v>
      </c>
      <c r="P85" s="233" t="s">
        <v>836</v>
      </c>
      <c r="Q85" s="233" t="s">
        <v>836</v>
      </c>
      <c r="R85" s="233" t="s">
        <v>836</v>
      </c>
      <c r="S85" s="233" t="s">
        <v>836</v>
      </c>
      <c r="T85" s="240" t="s">
        <v>836</v>
      </c>
    </row>
    <row r="86" spans="1:23" ht="39.75" customHeight="1" x14ac:dyDescent="0.25">
      <c r="A86" s="233" t="s">
        <v>820</v>
      </c>
      <c r="B86" s="93" t="s">
        <v>821</v>
      </c>
      <c r="C86" s="233" t="s">
        <v>768</v>
      </c>
      <c r="D86" s="142" t="s">
        <v>836</v>
      </c>
      <c r="E86" s="142" t="s">
        <v>836</v>
      </c>
      <c r="F86" s="233" t="s">
        <v>836</v>
      </c>
      <c r="G86" s="233" t="s">
        <v>836</v>
      </c>
      <c r="H86" s="233" t="s">
        <v>836</v>
      </c>
      <c r="I86" s="233" t="s">
        <v>836</v>
      </c>
      <c r="J86" s="233" t="s">
        <v>836</v>
      </c>
      <c r="K86" s="233" t="s">
        <v>836</v>
      </c>
      <c r="L86" s="233" t="s">
        <v>836</v>
      </c>
      <c r="M86" s="233" t="s">
        <v>836</v>
      </c>
      <c r="N86" s="233" t="s">
        <v>836</v>
      </c>
      <c r="O86" s="233" t="s">
        <v>836</v>
      </c>
      <c r="P86" s="233" t="s">
        <v>836</v>
      </c>
      <c r="Q86" s="233" t="s">
        <v>836</v>
      </c>
      <c r="R86" s="233" t="s">
        <v>836</v>
      </c>
      <c r="S86" s="233" t="s">
        <v>836</v>
      </c>
      <c r="T86" s="240" t="s">
        <v>836</v>
      </c>
    </row>
    <row r="87" spans="1:23" ht="37.5" customHeight="1" x14ac:dyDescent="0.25">
      <c r="A87" s="233" t="s">
        <v>822</v>
      </c>
      <c r="B87" s="93" t="s">
        <v>823</v>
      </c>
      <c r="C87" s="233" t="s">
        <v>768</v>
      </c>
      <c r="D87" s="142" t="s">
        <v>836</v>
      </c>
      <c r="E87" s="142" t="s">
        <v>836</v>
      </c>
      <c r="F87" s="233" t="s">
        <v>836</v>
      </c>
      <c r="G87" s="233" t="s">
        <v>836</v>
      </c>
      <c r="H87" s="233" t="s">
        <v>836</v>
      </c>
      <c r="I87" s="233" t="s">
        <v>836</v>
      </c>
      <c r="J87" s="233" t="s">
        <v>836</v>
      </c>
      <c r="K87" s="233" t="s">
        <v>836</v>
      </c>
      <c r="L87" s="233" t="s">
        <v>836</v>
      </c>
      <c r="M87" s="233" t="s">
        <v>836</v>
      </c>
      <c r="N87" s="233" t="s">
        <v>836</v>
      </c>
      <c r="O87" s="233" t="s">
        <v>836</v>
      </c>
      <c r="P87" s="233" t="s">
        <v>836</v>
      </c>
      <c r="Q87" s="233" t="s">
        <v>836</v>
      </c>
      <c r="R87" s="233" t="s">
        <v>836</v>
      </c>
      <c r="S87" s="233" t="s">
        <v>836</v>
      </c>
      <c r="T87" s="240" t="s">
        <v>836</v>
      </c>
    </row>
    <row r="88" spans="1:23" ht="28.5" customHeight="1" x14ac:dyDescent="0.25">
      <c r="A88" s="233" t="s">
        <v>824</v>
      </c>
      <c r="B88" s="93" t="s">
        <v>825</v>
      </c>
      <c r="C88" s="233" t="s">
        <v>768</v>
      </c>
      <c r="D88" s="142" t="s">
        <v>836</v>
      </c>
      <c r="E88" s="142" t="s">
        <v>836</v>
      </c>
      <c r="F88" s="233" t="s">
        <v>836</v>
      </c>
      <c r="G88" s="233" t="s">
        <v>836</v>
      </c>
      <c r="H88" s="233" t="s">
        <v>836</v>
      </c>
      <c r="I88" s="233" t="s">
        <v>836</v>
      </c>
      <c r="J88" s="233" t="s">
        <v>836</v>
      </c>
      <c r="K88" s="233" t="s">
        <v>836</v>
      </c>
      <c r="L88" s="233" t="s">
        <v>836</v>
      </c>
      <c r="M88" s="233" t="s">
        <v>836</v>
      </c>
      <c r="N88" s="233" t="s">
        <v>836</v>
      </c>
      <c r="O88" s="233" t="s">
        <v>836</v>
      </c>
      <c r="P88" s="233" t="s">
        <v>836</v>
      </c>
      <c r="Q88" s="233" t="s">
        <v>836</v>
      </c>
      <c r="R88" s="233" t="s">
        <v>836</v>
      </c>
      <c r="S88" s="233" t="s">
        <v>836</v>
      </c>
      <c r="T88" s="240" t="s">
        <v>836</v>
      </c>
    </row>
    <row r="89" spans="1:23" ht="36.75" customHeight="1" x14ac:dyDescent="0.25">
      <c r="A89" s="233" t="s">
        <v>826</v>
      </c>
      <c r="B89" s="93" t="s">
        <v>827</v>
      </c>
      <c r="C89" s="233" t="s">
        <v>768</v>
      </c>
      <c r="D89" s="142" t="s">
        <v>836</v>
      </c>
      <c r="E89" s="142" t="s">
        <v>836</v>
      </c>
      <c r="F89" s="233" t="s">
        <v>836</v>
      </c>
      <c r="G89" s="233" t="s">
        <v>836</v>
      </c>
      <c r="H89" s="233" t="s">
        <v>836</v>
      </c>
      <c r="I89" s="233" t="s">
        <v>836</v>
      </c>
      <c r="J89" s="233" t="s">
        <v>836</v>
      </c>
      <c r="K89" s="233" t="s">
        <v>836</v>
      </c>
      <c r="L89" s="233" t="s">
        <v>836</v>
      </c>
      <c r="M89" s="233" t="s">
        <v>836</v>
      </c>
      <c r="N89" s="233" t="s">
        <v>836</v>
      </c>
      <c r="O89" s="233" t="s">
        <v>836</v>
      </c>
      <c r="P89" s="233" t="s">
        <v>836</v>
      </c>
      <c r="Q89" s="233" t="s">
        <v>836</v>
      </c>
      <c r="R89" s="233" t="s">
        <v>836</v>
      </c>
      <c r="S89" s="233" t="s">
        <v>836</v>
      </c>
      <c r="T89" s="240" t="s">
        <v>836</v>
      </c>
    </row>
    <row r="90" spans="1:23" ht="50.25" customHeight="1" x14ac:dyDescent="0.25">
      <c r="A90" s="233" t="s">
        <v>112</v>
      </c>
      <c r="B90" s="93" t="s">
        <v>828</v>
      </c>
      <c r="C90" s="233" t="s">
        <v>768</v>
      </c>
      <c r="D90" s="142" t="s">
        <v>836</v>
      </c>
      <c r="E90" s="142" t="s">
        <v>836</v>
      </c>
      <c r="F90" s="233" t="s">
        <v>836</v>
      </c>
      <c r="G90" s="233" t="s">
        <v>836</v>
      </c>
      <c r="H90" s="233" t="s">
        <v>836</v>
      </c>
      <c r="I90" s="233" t="s">
        <v>836</v>
      </c>
      <c r="J90" s="233" t="s">
        <v>836</v>
      </c>
      <c r="K90" s="233" t="s">
        <v>836</v>
      </c>
      <c r="L90" s="233" t="s">
        <v>836</v>
      </c>
      <c r="M90" s="233" t="s">
        <v>836</v>
      </c>
      <c r="N90" s="233" t="s">
        <v>836</v>
      </c>
      <c r="O90" s="233" t="s">
        <v>836</v>
      </c>
      <c r="P90" s="233" t="s">
        <v>836</v>
      </c>
      <c r="Q90" s="233" t="s">
        <v>836</v>
      </c>
      <c r="R90" s="233" t="s">
        <v>836</v>
      </c>
      <c r="S90" s="233" t="s">
        <v>836</v>
      </c>
      <c r="T90" s="240" t="s">
        <v>836</v>
      </c>
    </row>
    <row r="91" spans="1:23" ht="42.75" customHeight="1" x14ac:dyDescent="0.25">
      <c r="A91" s="233" t="s">
        <v>829</v>
      </c>
      <c r="B91" s="93" t="s">
        <v>830</v>
      </c>
      <c r="C91" s="233" t="s">
        <v>768</v>
      </c>
      <c r="D91" s="142" t="s">
        <v>836</v>
      </c>
      <c r="E91" s="142" t="s">
        <v>836</v>
      </c>
      <c r="F91" s="233" t="s">
        <v>836</v>
      </c>
      <c r="G91" s="233" t="s">
        <v>836</v>
      </c>
      <c r="H91" s="233" t="s">
        <v>836</v>
      </c>
      <c r="I91" s="233" t="s">
        <v>836</v>
      </c>
      <c r="J91" s="233" t="s">
        <v>836</v>
      </c>
      <c r="K91" s="233" t="s">
        <v>836</v>
      </c>
      <c r="L91" s="233" t="s">
        <v>836</v>
      </c>
      <c r="M91" s="233" t="s">
        <v>836</v>
      </c>
      <c r="N91" s="233" t="s">
        <v>836</v>
      </c>
      <c r="O91" s="233" t="s">
        <v>836</v>
      </c>
      <c r="P91" s="233" t="s">
        <v>836</v>
      </c>
      <c r="Q91" s="233" t="s">
        <v>836</v>
      </c>
      <c r="R91" s="233" t="s">
        <v>836</v>
      </c>
      <c r="S91" s="233" t="s">
        <v>836</v>
      </c>
      <c r="T91" s="240" t="s">
        <v>836</v>
      </c>
    </row>
    <row r="92" spans="1:23" ht="39.75" customHeight="1" x14ac:dyDescent="0.25">
      <c r="A92" s="233" t="s">
        <v>831</v>
      </c>
      <c r="B92" s="93" t="s">
        <v>832</v>
      </c>
      <c r="C92" s="233" t="s">
        <v>768</v>
      </c>
      <c r="D92" s="142" t="s">
        <v>836</v>
      </c>
      <c r="E92" s="142" t="s">
        <v>836</v>
      </c>
      <c r="F92" s="233" t="s">
        <v>836</v>
      </c>
      <c r="G92" s="233" t="s">
        <v>836</v>
      </c>
      <c r="H92" s="233" t="s">
        <v>836</v>
      </c>
      <c r="I92" s="233" t="s">
        <v>836</v>
      </c>
      <c r="J92" s="233" t="s">
        <v>836</v>
      </c>
      <c r="K92" s="233" t="s">
        <v>836</v>
      </c>
      <c r="L92" s="233" t="s">
        <v>836</v>
      </c>
      <c r="M92" s="233" t="s">
        <v>836</v>
      </c>
      <c r="N92" s="233" t="s">
        <v>836</v>
      </c>
      <c r="O92" s="233" t="s">
        <v>836</v>
      </c>
      <c r="P92" s="233" t="s">
        <v>836</v>
      </c>
      <c r="Q92" s="233" t="s">
        <v>836</v>
      </c>
      <c r="R92" s="233" t="s">
        <v>836</v>
      </c>
      <c r="S92" s="233" t="s">
        <v>836</v>
      </c>
      <c r="T92" s="240" t="s">
        <v>836</v>
      </c>
    </row>
    <row r="93" spans="1:23" ht="33" customHeight="1" x14ac:dyDescent="0.25">
      <c r="A93" s="233" t="s">
        <v>113</v>
      </c>
      <c r="B93" s="93" t="s">
        <v>833</v>
      </c>
      <c r="C93" s="233" t="s">
        <v>768</v>
      </c>
      <c r="D93" s="141">
        <f>D94+D95+D96+D97+D98+D99+D100</f>
        <v>9.8889999999999993</v>
      </c>
      <c r="E93" s="141">
        <f>E94+E95+E96+E97+E98+E99+E100</f>
        <v>9.8889999999999993</v>
      </c>
      <c r="F93" s="141">
        <f t="shared" ref="F93:M93" si="16">SUM(F94:F97)</f>
        <v>0</v>
      </c>
      <c r="G93" s="141">
        <f t="shared" si="16"/>
        <v>0</v>
      </c>
      <c r="H93" s="141">
        <f>H94+H95+H96+H97+H98+H99+H100</f>
        <v>9.8889999999999993</v>
      </c>
      <c r="I93" s="141">
        <f t="shared" si="16"/>
        <v>0</v>
      </c>
      <c r="J93" s="141">
        <f t="shared" si="16"/>
        <v>6.78</v>
      </c>
      <c r="K93" s="141">
        <f t="shared" si="16"/>
        <v>0</v>
      </c>
      <c r="L93" s="141">
        <f>L94+L95+L96+L97+L98+L99+L100</f>
        <v>10.056000000000001</v>
      </c>
      <c r="M93" s="141">
        <f t="shared" si="16"/>
        <v>0</v>
      </c>
      <c r="N93" s="141">
        <f t="shared" ref="N93:N97" si="17">H93-L93</f>
        <v>-0.16700000000000159</v>
      </c>
      <c r="O93" s="141">
        <v>0</v>
      </c>
      <c r="P93" s="141">
        <f t="shared" ref="P93:P97" si="18">L93-J93</f>
        <v>3.2760000000000007</v>
      </c>
      <c r="Q93" s="141">
        <v>0</v>
      </c>
      <c r="R93" s="141">
        <f t="shared" ref="R93:R97" si="19">P93/J93*100</f>
        <v>48.318584070796469</v>
      </c>
      <c r="S93" s="141">
        <v>0</v>
      </c>
      <c r="T93" s="240" t="s">
        <v>836</v>
      </c>
    </row>
    <row r="94" spans="1:23" ht="60" customHeight="1" x14ac:dyDescent="0.25">
      <c r="A94" s="184" t="s">
        <v>113</v>
      </c>
      <c r="B94" s="228" t="s">
        <v>958</v>
      </c>
      <c r="C94" s="184" t="s">
        <v>959</v>
      </c>
      <c r="D94" s="141">
        <v>5.57</v>
      </c>
      <c r="E94" s="141">
        <v>5.57</v>
      </c>
      <c r="F94" s="135">
        <v>0</v>
      </c>
      <c r="G94" s="135">
        <v>0</v>
      </c>
      <c r="H94" s="141">
        <v>5.57</v>
      </c>
      <c r="I94" s="135">
        <v>0</v>
      </c>
      <c r="J94" s="141">
        <v>5.57</v>
      </c>
      <c r="K94" s="135">
        <v>0</v>
      </c>
      <c r="L94" s="141">
        <v>5.7370000000000001</v>
      </c>
      <c r="M94" s="141">
        <v>0</v>
      </c>
      <c r="N94" s="141">
        <f t="shared" si="17"/>
        <v>-0.16699999999999982</v>
      </c>
      <c r="O94" s="141">
        <v>0</v>
      </c>
      <c r="P94" s="141">
        <f t="shared" si="18"/>
        <v>0.16699999999999982</v>
      </c>
      <c r="Q94" s="141">
        <v>0</v>
      </c>
      <c r="R94" s="141">
        <f t="shared" si="19"/>
        <v>2.9982046678635514</v>
      </c>
      <c r="S94" s="141">
        <v>0</v>
      </c>
      <c r="T94" s="228" t="s">
        <v>1007</v>
      </c>
    </row>
    <row r="95" spans="1:23" ht="52.5" customHeight="1" x14ac:dyDescent="0.25">
      <c r="A95" s="184" t="s">
        <v>113</v>
      </c>
      <c r="B95" s="228" t="s">
        <v>960</v>
      </c>
      <c r="C95" s="184" t="s">
        <v>961</v>
      </c>
      <c r="D95" s="142">
        <v>0.435</v>
      </c>
      <c r="E95" s="142">
        <v>0.435</v>
      </c>
      <c r="F95" s="135">
        <v>0</v>
      </c>
      <c r="G95" s="135">
        <v>0</v>
      </c>
      <c r="H95" s="142">
        <v>0.435</v>
      </c>
      <c r="I95" s="135">
        <v>0</v>
      </c>
      <c r="J95" s="142">
        <v>0.435</v>
      </c>
      <c r="K95" s="135">
        <v>0</v>
      </c>
      <c r="L95" s="141">
        <v>0.435</v>
      </c>
      <c r="M95" s="141">
        <v>0</v>
      </c>
      <c r="N95" s="141">
        <f t="shared" si="17"/>
        <v>0</v>
      </c>
      <c r="O95" s="141">
        <v>0</v>
      </c>
      <c r="P95" s="141">
        <f t="shared" si="18"/>
        <v>0</v>
      </c>
      <c r="Q95" s="141">
        <v>0</v>
      </c>
      <c r="R95" s="141">
        <f t="shared" si="19"/>
        <v>0</v>
      </c>
      <c r="S95" s="141">
        <v>0</v>
      </c>
      <c r="T95" s="228" t="s">
        <v>1007</v>
      </c>
    </row>
    <row r="96" spans="1:23" ht="51" customHeight="1" x14ac:dyDescent="0.25">
      <c r="A96" s="184" t="s">
        <v>113</v>
      </c>
      <c r="B96" s="228" t="s">
        <v>962</v>
      </c>
      <c r="C96" s="184" t="s">
        <v>963</v>
      </c>
      <c r="D96" s="142">
        <v>0.10100000000000001</v>
      </c>
      <c r="E96" s="142">
        <v>0.10100000000000001</v>
      </c>
      <c r="F96" s="135">
        <v>0</v>
      </c>
      <c r="G96" s="135">
        <v>0</v>
      </c>
      <c r="H96" s="142">
        <v>0.10100000000000001</v>
      </c>
      <c r="I96" s="135">
        <v>0</v>
      </c>
      <c r="J96" s="142">
        <v>0.10100000000000001</v>
      </c>
      <c r="K96" s="135">
        <v>0</v>
      </c>
      <c r="L96" s="141">
        <v>0.10100000000000001</v>
      </c>
      <c r="M96" s="141">
        <v>0</v>
      </c>
      <c r="N96" s="141">
        <f t="shared" si="17"/>
        <v>0</v>
      </c>
      <c r="O96" s="141">
        <v>0</v>
      </c>
      <c r="P96" s="141">
        <f t="shared" si="18"/>
        <v>0</v>
      </c>
      <c r="Q96" s="141">
        <v>0</v>
      </c>
      <c r="R96" s="141">
        <f t="shared" si="19"/>
        <v>0</v>
      </c>
      <c r="S96" s="141">
        <v>0</v>
      </c>
      <c r="T96" s="228" t="s">
        <v>1007</v>
      </c>
    </row>
    <row r="97" spans="1:23" ht="58.5" customHeight="1" x14ac:dyDescent="0.25">
      <c r="A97" s="184" t="s">
        <v>113</v>
      </c>
      <c r="B97" s="228" t="s">
        <v>964</v>
      </c>
      <c r="C97" s="184" t="s">
        <v>965</v>
      </c>
      <c r="D97" s="142">
        <v>0.67400000000000004</v>
      </c>
      <c r="E97" s="142">
        <v>0.67400000000000004</v>
      </c>
      <c r="F97" s="135">
        <v>0</v>
      </c>
      <c r="G97" s="135">
        <v>0</v>
      </c>
      <c r="H97" s="142">
        <v>0.67400000000000004</v>
      </c>
      <c r="I97" s="135">
        <v>0</v>
      </c>
      <c r="J97" s="142">
        <v>0.67400000000000004</v>
      </c>
      <c r="K97" s="135">
        <v>0</v>
      </c>
      <c r="L97" s="141">
        <v>0.67400000000000004</v>
      </c>
      <c r="M97" s="141">
        <v>0</v>
      </c>
      <c r="N97" s="141">
        <f t="shared" si="17"/>
        <v>0</v>
      </c>
      <c r="O97" s="141">
        <v>0</v>
      </c>
      <c r="P97" s="141">
        <f t="shared" si="18"/>
        <v>0</v>
      </c>
      <c r="Q97" s="141">
        <v>0</v>
      </c>
      <c r="R97" s="141">
        <f t="shared" si="19"/>
        <v>0</v>
      </c>
      <c r="S97" s="141">
        <v>0</v>
      </c>
      <c r="T97" s="228" t="s">
        <v>1007</v>
      </c>
    </row>
    <row r="98" spans="1:23" ht="122.25" customHeight="1" x14ac:dyDescent="0.25">
      <c r="A98" s="266" t="s">
        <v>113</v>
      </c>
      <c r="B98" s="228" t="s">
        <v>999</v>
      </c>
      <c r="C98" s="240" t="s">
        <v>1000</v>
      </c>
      <c r="D98" s="142">
        <v>1.1830000000000001</v>
      </c>
      <c r="E98" s="142">
        <v>1.1830000000000001</v>
      </c>
      <c r="F98" s="135">
        <v>0</v>
      </c>
      <c r="G98" s="135">
        <v>0</v>
      </c>
      <c r="H98" s="142">
        <v>1.1830000000000001</v>
      </c>
      <c r="I98" s="135">
        <v>0</v>
      </c>
      <c r="J98" s="142" t="s">
        <v>836</v>
      </c>
      <c r="K98" s="135" t="s">
        <v>836</v>
      </c>
      <c r="L98" s="141">
        <v>1.1830000000000001</v>
      </c>
      <c r="M98" s="141">
        <v>0</v>
      </c>
      <c r="N98" s="141">
        <v>0</v>
      </c>
      <c r="O98" s="141">
        <v>0</v>
      </c>
      <c r="P98" s="141" t="s">
        <v>836</v>
      </c>
      <c r="Q98" s="141">
        <v>0</v>
      </c>
      <c r="R98" s="141" t="s">
        <v>836</v>
      </c>
      <c r="S98" s="141">
        <v>0</v>
      </c>
      <c r="T98" s="228" t="s">
        <v>1012</v>
      </c>
    </row>
    <row r="99" spans="1:23" ht="136.5" customHeight="1" x14ac:dyDescent="0.25">
      <c r="A99" s="240" t="s">
        <v>113</v>
      </c>
      <c r="B99" s="228" t="s">
        <v>1001</v>
      </c>
      <c r="C99" s="240" t="s">
        <v>1002</v>
      </c>
      <c r="D99" s="142">
        <v>0.73299999999999998</v>
      </c>
      <c r="E99" s="142">
        <v>0.73299999999999998</v>
      </c>
      <c r="F99" s="135">
        <v>0</v>
      </c>
      <c r="G99" s="135">
        <v>0</v>
      </c>
      <c r="H99" s="142">
        <v>0.73299999999999998</v>
      </c>
      <c r="I99" s="135">
        <v>0</v>
      </c>
      <c r="J99" s="142" t="s">
        <v>836</v>
      </c>
      <c r="K99" s="135" t="s">
        <v>836</v>
      </c>
      <c r="L99" s="141">
        <v>0.73299999999999998</v>
      </c>
      <c r="M99" s="141">
        <v>0</v>
      </c>
      <c r="N99" s="141">
        <v>0</v>
      </c>
      <c r="O99" s="141">
        <v>0</v>
      </c>
      <c r="P99" s="141" t="s">
        <v>836</v>
      </c>
      <c r="Q99" s="141">
        <v>0</v>
      </c>
      <c r="R99" s="141" t="s">
        <v>836</v>
      </c>
      <c r="S99" s="141">
        <v>0</v>
      </c>
      <c r="T99" s="228" t="s">
        <v>1010</v>
      </c>
    </row>
    <row r="100" spans="1:23" ht="120" customHeight="1" x14ac:dyDescent="0.25">
      <c r="A100" s="240" t="s">
        <v>113</v>
      </c>
      <c r="B100" s="228" t="s">
        <v>1003</v>
      </c>
      <c r="C100" s="240" t="s">
        <v>1004</v>
      </c>
      <c r="D100" s="142">
        <v>1.1930000000000001</v>
      </c>
      <c r="E100" s="142">
        <v>1.1930000000000001</v>
      </c>
      <c r="F100" s="135">
        <v>0</v>
      </c>
      <c r="G100" s="135">
        <v>0</v>
      </c>
      <c r="H100" s="142">
        <v>1.1930000000000001</v>
      </c>
      <c r="I100" s="135">
        <v>0</v>
      </c>
      <c r="J100" s="142" t="s">
        <v>836</v>
      </c>
      <c r="K100" s="135" t="s">
        <v>836</v>
      </c>
      <c r="L100" s="141">
        <v>1.1930000000000001</v>
      </c>
      <c r="M100" s="141">
        <v>0</v>
      </c>
      <c r="N100" s="141">
        <v>0</v>
      </c>
      <c r="O100" s="141">
        <v>0</v>
      </c>
      <c r="P100" s="141" t="s">
        <v>836</v>
      </c>
      <c r="Q100" s="141">
        <v>0</v>
      </c>
      <c r="R100" s="141" t="s">
        <v>836</v>
      </c>
      <c r="S100" s="141">
        <v>0</v>
      </c>
      <c r="T100" s="228" t="s">
        <v>1012</v>
      </c>
    </row>
    <row r="101" spans="1:23" ht="33" customHeight="1" x14ac:dyDescent="0.25">
      <c r="A101" s="233" t="s">
        <v>162</v>
      </c>
      <c r="B101" s="93" t="s">
        <v>834</v>
      </c>
      <c r="C101" s="233" t="s">
        <v>768</v>
      </c>
      <c r="D101" s="142" t="s">
        <v>836</v>
      </c>
      <c r="E101" s="142" t="s">
        <v>836</v>
      </c>
      <c r="F101" s="142" t="s">
        <v>836</v>
      </c>
      <c r="G101" s="142" t="s">
        <v>836</v>
      </c>
      <c r="H101" s="142" t="s">
        <v>836</v>
      </c>
      <c r="I101" s="142" t="s">
        <v>836</v>
      </c>
      <c r="J101" s="142" t="s">
        <v>836</v>
      </c>
      <c r="K101" s="142" t="s">
        <v>836</v>
      </c>
      <c r="L101" s="142" t="s">
        <v>836</v>
      </c>
      <c r="M101" s="142" t="s">
        <v>836</v>
      </c>
      <c r="N101" s="142" t="s">
        <v>836</v>
      </c>
      <c r="O101" s="142" t="s">
        <v>836</v>
      </c>
      <c r="P101" s="142" t="s">
        <v>836</v>
      </c>
      <c r="Q101" s="142" t="s">
        <v>836</v>
      </c>
      <c r="R101" s="142" t="s">
        <v>836</v>
      </c>
      <c r="S101" s="142" t="s">
        <v>836</v>
      </c>
      <c r="T101" s="240" t="s">
        <v>836</v>
      </c>
    </row>
    <row r="102" spans="1:23" s="69" customFormat="1" ht="39.75" customHeight="1" x14ac:dyDescent="0.25">
      <c r="A102" s="240" t="s">
        <v>164</v>
      </c>
      <c r="B102" s="271" t="s">
        <v>835</v>
      </c>
      <c r="C102" s="240" t="s">
        <v>768</v>
      </c>
      <c r="D102" s="141">
        <f>SUM(D103:D104)</f>
        <v>3.6630000000000003</v>
      </c>
      <c r="E102" s="141">
        <f t="shared" ref="E102:M102" si="20">SUM(E103:E104)</f>
        <v>3.6630000000000003</v>
      </c>
      <c r="F102" s="141">
        <f t="shared" si="20"/>
        <v>0</v>
      </c>
      <c r="G102" s="141">
        <f t="shared" si="20"/>
        <v>0</v>
      </c>
      <c r="H102" s="141">
        <f t="shared" si="20"/>
        <v>3.6630000000000003</v>
      </c>
      <c r="I102" s="141">
        <f t="shared" si="20"/>
        <v>0</v>
      </c>
      <c r="J102" s="141">
        <f t="shared" si="20"/>
        <v>3.6630000000000003</v>
      </c>
      <c r="K102" s="141">
        <f t="shared" si="20"/>
        <v>0</v>
      </c>
      <c r="L102" s="141">
        <f t="shared" si="20"/>
        <v>3.5129999999999999</v>
      </c>
      <c r="M102" s="141">
        <f t="shared" si="20"/>
        <v>0</v>
      </c>
      <c r="N102" s="141">
        <f t="shared" ref="N102" si="21">H102-L102</f>
        <v>0.15000000000000036</v>
      </c>
      <c r="O102" s="141">
        <v>0</v>
      </c>
      <c r="P102" s="141">
        <f t="shared" ref="P102" si="22">L102-J102</f>
        <v>-0.15000000000000036</v>
      </c>
      <c r="Q102" s="141">
        <v>0</v>
      </c>
      <c r="R102" s="141">
        <f t="shared" ref="R102" si="23">P102/J102*100</f>
        <v>-4.0950040950041044</v>
      </c>
      <c r="S102" s="141">
        <v>0</v>
      </c>
      <c r="T102" s="240" t="s">
        <v>836</v>
      </c>
      <c r="U102" s="144"/>
      <c r="V102" s="144"/>
      <c r="W102" s="144"/>
    </row>
    <row r="103" spans="1:23" s="223" customFormat="1" ht="50.25" customHeight="1" x14ac:dyDescent="0.25">
      <c r="A103" s="148" t="s">
        <v>164</v>
      </c>
      <c r="B103" s="262" t="s">
        <v>966</v>
      </c>
      <c r="C103" s="148" t="s">
        <v>967</v>
      </c>
      <c r="D103" s="142">
        <v>3.3250000000000002</v>
      </c>
      <c r="E103" s="142">
        <v>3.3250000000000002</v>
      </c>
      <c r="F103" s="135">
        <v>0</v>
      </c>
      <c r="G103" s="135">
        <v>0</v>
      </c>
      <c r="H103" s="142">
        <v>3.3250000000000002</v>
      </c>
      <c r="I103" s="135">
        <v>0</v>
      </c>
      <c r="J103" s="142">
        <v>3.3250000000000002</v>
      </c>
      <c r="K103" s="135">
        <v>0</v>
      </c>
      <c r="L103" s="277">
        <v>3.1749999999999998</v>
      </c>
      <c r="M103" s="135">
        <v>0</v>
      </c>
      <c r="N103" s="141">
        <f t="shared" ref="N103:N104" si="24">H103-L103</f>
        <v>0.15000000000000036</v>
      </c>
      <c r="O103" s="141">
        <v>0</v>
      </c>
      <c r="P103" s="141">
        <f t="shared" ref="P103:P104" si="25">L103-J103</f>
        <v>-0.15000000000000036</v>
      </c>
      <c r="Q103" s="141">
        <v>0</v>
      </c>
      <c r="R103" s="141">
        <f t="shared" ref="R103:R104" si="26">P103/J103*100</f>
        <v>-4.5112781954887318</v>
      </c>
      <c r="S103" s="141">
        <v>0</v>
      </c>
      <c r="T103" s="228" t="s">
        <v>1007</v>
      </c>
      <c r="U103" s="144"/>
      <c r="V103" s="144"/>
      <c r="W103" s="144"/>
    </row>
    <row r="104" spans="1:23" s="223" customFormat="1" ht="61.5" customHeight="1" x14ac:dyDescent="0.25">
      <c r="A104" s="148" t="s">
        <v>164</v>
      </c>
      <c r="B104" s="262" t="s">
        <v>968</v>
      </c>
      <c r="C104" s="148" t="s">
        <v>969</v>
      </c>
      <c r="D104" s="142">
        <v>0.33800000000000002</v>
      </c>
      <c r="E104" s="142">
        <v>0.33800000000000002</v>
      </c>
      <c r="F104" s="135">
        <v>0</v>
      </c>
      <c r="G104" s="135">
        <v>0</v>
      </c>
      <c r="H104" s="142">
        <v>0.33800000000000002</v>
      </c>
      <c r="I104" s="135">
        <v>0</v>
      </c>
      <c r="J104" s="142">
        <v>0.33800000000000002</v>
      </c>
      <c r="K104" s="135">
        <v>0</v>
      </c>
      <c r="L104" s="277">
        <v>0.33800000000000002</v>
      </c>
      <c r="M104" s="135">
        <v>0</v>
      </c>
      <c r="N104" s="141">
        <f t="shared" si="24"/>
        <v>0</v>
      </c>
      <c r="O104" s="141">
        <v>0</v>
      </c>
      <c r="P104" s="141">
        <f t="shared" si="25"/>
        <v>0</v>
      </c>
      <c r="Q104" s="141">
        <v>0</v>
      </c>
      <c r="R104" s="141">
        <f t="shared" si="26"/>
        <v>0</v>
      </c>
      <c r="S104" s="141">
        <v>0</v>
      </c>
      <c r="T104" s="228" t="s">
        <v>1007</v>
      </c>
      <c r="U104" s="144"/>
      <c r="V104" s="144"/>
      <c r="W104" s="144"/>
    </row>
    <row r="105" spans="1:23" s="143" customFormat="1" ht="49.5" customHeight="1" x14ac:dyDescent="0.25">
      <c r="A105" s="288" t="s">
        <v>752</v>
      </c>
      <c r="B105" s="288"/>
      <c r="C105" s="288"/>
      <c r="D105" s="288"/>
      <c r="E105" s="288"/>
      <c r="F105" s="288"/>
      <c r="G105" s="288"/>
      <c r="H105" s="288"/>
      <c r="I105" s="288"/>
      <c r="J105" s="288"/>
      <c r="K105" s="288"/>
      <c r="L105" s="8"/>
      <c r="M105" s="8"/>
      <c r="N105" s="8"/>
      <c r="O105" s="8"/>
      <c r="P105" s="8"/>
      <c r="Q105" s="2"/>
      <c r="R105" s="2"/>
      <c r="S105" s="144"/>
      <c r="T105" s="144"/>
      <c r="U105" s="144"/>
      <c r="V105" s="144"/>
      <c r="W105" s="144"/>
    </row>
    <row r="106" spans="1:23" s="143" customFormat="1" ht="15.75" customHeight="1" x14ac:dyDescent="0.25">
      <c r="A106" s="2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2"/>
      <c r="N106" s="4"/>
      <c r="O106" s="4"/>
      <c r="P106" s="4"/>
      <c r="Q106" s="2"/>
      <c r="R106" s="2"/>
      <c r="S106" s="144"/>
      <c r="T106" s="144"/>
      <c r="U106" s="144"/>
      <c r="V106" s="144"/>
      <c r="W106" s="144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4">
    <mergeCell ref="T15:T18"/>
    <mergeCell ref="D15:D18"/>
    <mergeCell ref="H15:I17"/>
    <mergeCell ref="F15:G17"/>
    <mergeCell ref="A105:K105"/>
    <mergeCell ref="J17:K17"/>
    <mergeCell ref="L17:M17"/>
    <mergeCell ref="P15:S16"/>
    <mergeCell ref="P17:Q17"/>
    <mergeCell ref="R17:S17"/>
    <mergeCell ref="N15:O17"/>
    <mergeCell ref="A15:A18"/>
    <mergeCell ref="B15:B18"/>
    <mergeCell ref="C15:C18"/>
    <mergeCell ref="E15:E18"/>
    <mergeCell ref="J15:M16"/>
    <mergeCell ref="A4:T4"/>
    <mergeCell ref="A14:T14"/>
    <mergeCell ref="A13:T13"/>
    <mergeCell ref="A8:T8"/>
    <mergeCell ref="A5:T5"/>
    <mergeCell ref="A10:T10"/>
    <mergeCell ref="A12:T12"/>
    <mergeCell ref="A7:T7"/>
  </mergeCells>
  <printOptions horizontalCentered="1"/>
  <pageMargins left="0.78740157480314965" right="0.39370078740157483" top="0.78740157480314965" bottom="0.78740157480314965" header="0.51181102362204722" footer="0.51181102362204722"/>
  <pageSetup paperSize="9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6"/>
  <sheetViews>
    <sheetView view="pageBreakPreview" zoomScale="60" workbookViewId="0">
      <selection activeCell="W101" sqref="W101"/>
    </sheetView>
  </sheetViews>
  <sheetFormatPr defaultColWidth="9" defaultRowHeight="15.75" x14ac:dyDescent="0.25"/>
  <cols>
    <col min="1" max="1" width="8.5" style="144" customWidth="1"/>
    <col min="2" max="2" width="39.75" style="144" customWidth="1"/>
    <col min="3" max="3" width="11" style="144" customWidth="1"/>
    <col min="4" max="4" width="13.625" style="144" customWidth="1"/>
    <col min="5" max="5" width="7.5" style="144" customWidth="1"/>
    <col min="6" max="6" width="8.25" style="144" customWidth="1"/>
    <col min="7" max="7" width="6.625" style="144" customWidth="1"/>
    <col min="8" max="8" width="5.875" style="144" customWidth="1"/>
    <col min="9" max="9" width="8.25" style="144" customWidth="1"/>
    <col min="10" max="10" width="5.75" style="144" customWidth="1"/>
    <col min="11" max="11" width="8.25" style="144" customWidth="1"/>
    <col min="12" max="12" width="10.375" style="144" customWidth="1"/>
    <col min="13" max="14" width="8.25" style="144" customWidth="1"/>
    <col min="15" max="15" width="7" style="144" customWidth="1"/>
    <col min="16" max="16" width="8.25" style="144" customWidth="1"/>
    <col min="17" max="17" width="5.375" style="144" customWidth="1"/>
    <col min="18" max="18" width="8.25" style="144" customWidth="1"/>
    <col min="19" max="22" width="6.875" style="144" customWidth="1"/>
    <col min="23" max="23" width="47.375" style="144" customWidth="1"/>
    <col min="24" max="27" width="9" style="144"/>
    <col min="28" max="16384" width="9" style="143"/>
  </cols>
  <sheetData>
    <row r="1" spans="1:52" ht="19.5" customHeight="1" x14ac:dyDescent="0.25">
      <c r="S1" s="3"/>
      <c r="W1" s="150" t="s">
        <v>54</v>
      </c>
      <c r="Y1" s="3"/>
    </row>
    <row r="2" spans="1:52" ht="24.75" customHeight="1" x14ac:dyDescent="0.3">
      <c r="S2" s="3"/>
      <c r="W2" s="151" t="s">
        <v>0</v>
      </c>
      <c r="Y2" s="3"/>
    </row>
    <row r="3" spans="1:52" ht="27.75" customHeight="1" x14ac:dyDescent="0.3">
      <c r="S3" s="3"/>
      <c r="W3" s="151" t="s">
        <v>754</v>
      </c>
      <c r="Y3" s="3"/>
    </row>
    <row r="4" spans="1:52" s="145" customFormat="1" ht="27" customHeight="1" x14ac:dyDescent="0.3">
      <c r="A4" s="289" t="s">
        <v>882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41"/>
      <c r="Y4" s="41"/>
      <c r="Z4" s="41"/>
      <c r="AA4" s="41"/>
    </row>
    <row r="5" spans="1:52" s="145" customFormat="1" ht="23.25" customHeight="1" x14ac:dyDescent="0.3">
      <c r="A5" s="303" t="s">
        <v>909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147"/>
      <c r="Y5" s="147"/>
      <c r="Z5" s="147"/>
      <c r="AA5" s="147"/>
      <c r="AB5" s="147"/>
    </row>
    <row r="6" spans="1:52" s="145" customFormat="1" ht="18" customHeight="1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</row>
    <row r="7" spans="1:52" s="145" customFormat="1" ht="21" customHeight="1" x14ac:dyDescent="0.3">
      <c r="A7" s="303" t="s">
        <v>903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147"/>
      <c r="Y7" s="147"/>
      <c r="Z7" s="147"/>
      <c r="AA7" s="147"/>
    </row>
    <row r="8" spans="1:52" ht="24" customHeight="1" x14ac:dyDescent="0.25">
      <c r="A8" s="307" t="s">
        <v>894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87"/>
      <c r="Y8" s="87"/>
      <c r="Z8" s="87"/>
      <c r="AA8" s="87"/>
    </row>
    <row r="9" spans="1:52" ht="18" customHeight="1" x14ac:dyDescent="0.25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</row>
    <row r="10" spans="1:52" ht="26.25" customHeight="1" x14ac:dyDescent="0.3">
      <c r="A10" s="304" t="s">
        <v>980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42"/>
      <c r="Y10" s="42"/>
      <c r="Z10" s="42"/>
      <c r="AA10" s="42"/>
    </row>
    <row r="11" spans="1:52" ht="19.5" customHeight="1" x14ac:dyDescent="0.3">
      <c r="AA11" s="151"/>
    </row>
    <row r="12" spans="1:52" ht="27" customHeight="1" x14ac:dyDescent="0.25">
      <c r="A12" s="300" t="s">
        <v>981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94"/>
      <c r="Y12" s="94"/>
      <c r="Z12" s="94"/>
      <c r="AA12" s="94"/>
    </row>
    <row r="13" spans="1:52" ht="24.75" customHeight="1" x14ac:dyDescent="0.25">
      <c r="A13" s="307" t="s">
        <v>895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87"/>
      <c r="Y13" s="87"/>
      <c r="Z13" s="87"/>
      <c r="AA13" s="87"/>
    </row>
    <row r="14" spans="1:52" ht="22.5" customHeight="1" x14ac:dyDescent="0.25">
      <c r="A14" s="321"/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45"/>
      <c r="Y14" s="45"/>
      <c r="Z14" s="45"/>
      <c r="AA14" s="45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145"/>
      <c r="AU14" s="145"/>
      <c r="AV14" s="145"/>
      <c r="AW14" s="145"/>
      <c r="AX14" s="145"/>
    </row>
    <row r="15" spans="1:52" ht="24" customHeight="1" x14ac:dyDescent="0.25">
      <c r="A15" s="317" t="s">
        <v>61</v>
      </c>
      <c r="B15" s="320" t="s">
        <v>19</v>
      </c>
      <c r="C15" s="320" t="s">
        <v>843</v>
      </c>
      <c r="D15" s="317" t="s">
        <v>761</v>
      </c>
      <c r="E15" s="316" t="s">
        <v>982</v>
      </c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286" t="s">
        <v>983</v>
      </c>
      <c r="T15" s="286"/>
      <c r="U15" s="286"/>
      <c r="V15" s="286"/>
      <c r="W15" s="320" t="s">
        <v>7</v>
      </c>
      <c r="X15" s="91"/>
      <c r="Y15" s="91"/>
      <c r="Z15" s="146"/>
      <c r="AA15" s="146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</row>
    <row r="16" spans="1:52" ht="25.5" customHeight="1" x14ac:dyDescent="0.25">
      <c r="A16" s="318"/>
      <c r="B16" s="320"/>
      <c r="C16" s="320"/>
      <c r="D16" s="318"/>
      <c r="E16" s="316" t="s">
        <v>9</v>
      </c>
      <c r="F16" s="316"/>
      <c r="G16" s="316"/>
      <c r="H16" s="316"/>
      <c r="I16" s="316"/>
      <c r="J16" s="316"/>
      <c r="K16" s="316"/>
      <c r="L16" s="316" t="s">
        <v>10</v>
      </c>
      <c r="M16" s="316"/>
      <c r="N16" s="316"/>
      <c r="O16" s="316"/>
      <c r="P16" s="316"/>
      <c r="Q16" s="316"/>
      <c r="R16" s="316"/>
      <c r="S16" s="286"/>
      <c r="T16" s="286"/>
      <c r="U16" s="286"/>
      <c r="V16" s="286"/>
      <c r="W16" s="320"/>
      <c r="X16" s="91"/>
      <c r="Y16" s="91"/>
      <c r="Z16" s="91"/>
      <c r="AA16" s="91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</row>
    <row r="17" spans="1:52" ht="4.1500000000000004" customHeight="1" x14ac:dyDescent="0.25">
      <c r="A17" s="318"/>
      <c r="B17" s="320"/>
      <c r="C17" s="320"/>
      <c r="D17" s="318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286"/>
      <c r="T17" s="286"/>
      <c r="U17" s="286"/>
      <c r="V17" s="286"/>
      <c r="W17" s="320"/>
      <c r="X17" s="91"/>
      <c r="Y17" s="91"/>
      <c r="Z17" s="91"/>
      <c r="AA17" s="91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</row>
    <row r="18" spans="1:52" ht="48.6" customHeight="1" x14ac:dyDescent="0.25">
      <c r="A18" s="318"/>
      <c r="B18" s="320"/>
      <c r="C18" s="320"/>
      <c r="D18" s="318"/>
      <c r="E18" s="243" t="s">
        <v>21</v>
      </c>
      <c r="F18" s="316" t="s">
        <v>20</v>
      </c>
      <c r="G18" s="316"/>
      <c r="H18" s="316"/>
      <c r="I18" s="316"/>
      <c r="J18" s="316"/>
      <c r="K18" s="316"/>
      <c r="L18" s="243" t="s">
        <v>21</v>
      </c>
      <c r="M18" s="316" t="s">
        <v>20</v>
      </c>
      <c r="N18" s="316"/>
      <c r="O18" s="316"/>
      <c r="P18" s="316"/>
      <c r="Q18" s="316"/>
      <c r="R18" s="316"/>
      <c r="S18" s="315" t="s">
        <v>21</v>
      </c>
      <c r="T18" s="294"/>
      <c r="U18" s="315" t="s">
        <v>20</v>
      </c>
      <c r="V18" s="294"/>
      <c r="W18" s="320"/>
      <c r="X18" s="91"/>
      <c r="Y18" s="91"/>
      <c r="Z18" s="91"/>
      <c r="AA18" s="91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</row>
    <row r="19" spans="1:52" ht="66.599999999999994" customHeight="1" x14ac:dyDescent="0.25">
      <c r="A19" s="319"/>
      <c r="B19" s="320"/>
      <c r="C19" s="320"/>
      <c r="D19" s="319"/>
      <c r="E19" s="72" t="s">
        <v>760</v>
      </c>
      <c r="F19" s="72" t="s">
        <v>760</v>
      </c>
      <c r="G19" s="92" t="s">
        <v>2</v>
      </c>
      <c r="H19" s="92" t="s">
        <v>3</v>
      </c>
      <c r="I19" s="92" t="s">
        <v>51</v>
      </c>
      <c r="J19" s="92" t="s">
        <v>1</v>
      </c>
      <c r="K19" s="92" t="s">
        <v>13</v>
      </c>
      <c r="L19" s="72" t="s">
        <v>760</v>
      </c>
      <c r="M19" s="72" t="s">
        <v>760</v>
      </c>
      <c r="N19" s="92" t="s">
        <v>2</v>
      </c>
      <c r="O19" s="92" t="s">
        <v>3</v>
      </c>
      <c r="P19" s="92" t="s">
        <v>51</v>
      </c>
      <c r="Q19" s="92" t="s">
        <v>1</v>
      </c>
      <c r="R19" s="92" t="s">
        <v>13</v>
      </c>
      <c r="S19" s="235" t="s">
        <v>762</v>
      </c>
      <c r="T19" s="235" t="s">
        <v>64</v>
      </c>
      <c r="U19" s="235" t="s">
        <v>890</v>
      </c>
      <c r="V19" s="235" t="s">
        <v>887</v>
      </c>
      <c r="W19" s="320"/>
      <c r="X19" s="91"/>
      <c r="Y19" s="91"/>
      <c r="Z19" s="91"/>
      <c r="AA19" s="91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</row>
    <row r="20" spans="1:52" x14ac:dyDescent="0.25">
      <c r="A20" s="242">
        <v>1</v>
      </c>
      <c r="B20" s="242">
        <v>2</v>
      </c>
      <c r="C20" s="242">
        <v>3</v>
      </c>
      <c r="D20" s="242">
        <v>4</v>
      </c>
      <c r="E20" s="242">
        <v>5</v>
      </c>
      <c r="F20" s="242">
        <f t="shared" ref="F20:W20" si="0">E20+1</f>
        <v>6</v>
      </c>
      <c r="G20" s="242">
        <f t="shared" si="0"/>
        <v>7</v>
      </c>
      <c r="H20" s="242">
        <f t="shared" si="0"/>
        <v>8</v>
      </c>
      <c r="I20" s="242">
        <f t="shared" si="0"/>
        <v>9</v>
      </c>
      <c r="J20" s="242">
        <f t="shared" si="0"/>
        <v>10</v>
      </c>
      <c r="K20" s="242">
        <f t="shared" si="0"/>
        <v>11</v>
      </c>
      <c r="L20" s="242">
        <f t="shared" si="0"/>
        <v>12</v>
      </c>
      <c r="M20" s="242">
        <f t="shared" si="0"/>
        <v>13</v>
      </c>
      <c r="N20" s="242">
        <f t="shared" si="0"/>
        <v>14</v>
      </c>
      <c r="O20" s="242">
        <f t="shared" si="0"/>
        <v>15</v>
      </c>
      <c r="P20" s="242">
        <f t="shared" si="0"/>
        <v>16</v>
      </c>
      <c r="Q20" s="242">
        <f t="shared" si="0"/>
        <v>17</v>
      </c>
      <c r="R20" s="242">
        <f t="shared" si="0"/>
        <v>18</v>
      </c>
      <c r="S20" s="242">
        <f t="shared" si="0"/>
        <v>19</v>
      </c>
      <c r="T20" s="242">
        <f t="shared" si="0"/>
        <v>20</v>
      </c>
      <c r="U20" s="242">
        <f t="shared" si="0"/>
        <v>21</v>
      </c>
      <c r="V20" s="242">
        <f t="shared" si="0"/>
        <v>22</v>
      </c>
      <c r="W20" s="242">
        <f t="shared" si="0"/>
        <v>23</v>
      </c>
      <c r="X20" s="91"/>
      <c r="Y20" s="91"/>
      <c r="Z20" s="146"/>
      <c r="AA20" s="146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</row>
    <row r="21" spans="1:52" ht="33" customHeight="1" x14ac:dyDescent="0.25">
      <c r="A21" s="233" t="s">
        <v>837</v>
      </c>
      <c r="B21" s="93" t="s">
        <v>66</v>
      </c>
      <c r="C21" s="233" t="s">
        <v>836</v>
      </c>
      <c r="D21" s="139">
        <f>D23+D25+D27</f>
        <v>25.887</v>
      </c>
      <c r="E21" s="139">
        <v>0</v>
      </c>
      <c r="F21" s="139">
        <f>F23+F25+F27</f>
        <v>22.778000000000002</v>
      </c>
      <c r="G21" s="139">
        <f>G23+G25+G27</f>
        <v>0.26</v>
      </c>
      <c r="H21" s="139">
        <f t="shared" ref="H21:V21" si="1">H23</f>
        <v>0</v>
      </c>
      <c r="I21" s="139">
        <f>I23+I25+I27</f>
        <v>9.9629999999999992</v>
      </c>
      <c r="J21" s="139">
        <f t="shared" si="1"/>
        <v>0</v>
      </c>
      <c r="K21" s="139">
        <f>K23+K25+K27</f>
        <v>10</v>
      </c>
      <c r="L21" s="139">
        <v>0</v>
      </c>
      <c r="M21" s="139">
        <f>M23+M25+M27</f>
        <v>22.826999999999998</v>
      </c>
      <c r="N21" s="139">
        <f>N23+N25+N27</f>
        <v>0.88300000000000001</v>
      </c>
      <c r="O21" s="139">
        <f t="shared" si="1"/>
        <v>0</v>
      </c>
      <c r="P21" s="139">
        <f>P23+P25+P27</f>
        <v>10.198</v>
      </c>
      <c r="Q21" s="139">
        <f t="shared" si="1"/>
        <v>0</v>
      </c>
      <c r="R21" s="139">
        <f>R23+R25+R27</f>
        <v>4</v>
      </c>
      <c r="S21" s="139">
        <f t="shared" si="1"/>
        <v>0</v>
      </c>
      <c r="T21" s="139">
        <f t="shared" si="1"/>
        <v>0</v>
      </c>
      <c r="U21" s="139">
        <f t="shared" si="1"/>
        <v>-3.0770000000000017</v>
      </c>
      <c r="V21" s="139">
        <f t="shared" si="1"/>
        <v>-24.945277665180392</v>
      </c>
      <c r="W21" s="240" t="s">
        <v>836</v>
      </c>
      <c r="X21" s="91"/>
      <c r="Y21" s="91"/>
      <c r="Z21" s="146"/>
      <c r="AA21" s="146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</row>
    <row r="22" spans="1:52" s="144" customFormat="1" ht="18" customHeight="1" x14ac:dyDescent="0.25">
      <c r="A22" s="233" t="s">
        <v>766</v>
      </c>
      <c r="B22" s="93" t="s">
        <v>767</v>
      </c>
      <c r="C22" s="233" t="s">
        <v>768</v>
      </c>
      <c r="D22" s="242" t="s">
        <v>836</v>
      </c>
      <c r="E22" s="181" t="s">
        <v>836</v>
      </c>
      <c r="F22" s="242" t="s">
        <v>836</v>
      </c>
      <c r="G22" s="242" t="s">
        <v>836</v>
      </c>
      <c r="H22" s="181" t="s">
        <v>836</v>
      </c>
      <c r="I22" s="242" t="s">
        <v>836</v>
      </c>
      <c r="J22" s="181" t="s">
        <v>836</v>
      </c>
      <c r="K22" s="242" t="s">
        <v>836</v>
      </c>
      <c r="L22" s="181" t="s">
        <v>836</v>
      </c>
      <c r="M22" s="242" t="s">
        <v>836</v>
      </c>
      <c r="N22" s="242" t="s">
        <v>836</v>
      </c>
      <c r="O22" s="181" t="str">
        <f t="shared" ref="O22" si="2">O93</f>
        <v>нд</v>
      </c>
      <c r="P22" s="242" t="s">
        <v>836</v>
      </c>
      <c r="Q22" s="181" t="str">
        <f t="shared" ref="Q22" si="3">Q93</f>
        <v>нд</v>
      </c>
      <c r="R22" s="242" t="s">
        <v>836</v>
      </c>
      <c r="S22" s="242" t="s">
        <v>836</v>
      </c>
      <c r="T22" s="242" t="s">
        <v>836</v>
      </c>
      <c r="U22" s="242" t="s">
        <v>836</v>
      </c>
      <c r="V22" s="242" t="s">
        <v>836</v>
      </c>
      <c r="W22" s="240" t="s">
        <v>836</v>
      </c>
      <c r="X22" s="91"/>
      <c r="Y22" s="91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</row>
    <row r="23" spans="1:52" s="152" customFormat="1" ht="36.75" customHeight="1" x14ac:dyDescent="0.25">
      <c r="A23" s="233" t="s">
        <v>769</v>
      </c>
      <c r="B23" s="93" t="s">
        <v>770</v>
      </c>
      <c r="C23" s="233" t="s">
        <v>768</v>
      </c>
      <c r="D23" s="139">
        <f>D49</f>
        <v>12.335000000000001</v>
      </c>
      <c r="E23" s="139">
        <f t="shared" ref="E23:M23" si="4">E49</f>
        <v>0</v>
      </c>
      <c r="F23" s="139">
        <f t="shared" si="4"/>
        <v>12.335000000000001</v>
      </c>
      <c r="G23" s="139">
        <f t="shared" si="4"/>
        <v>0</v>
      </c>
      <c r="H23" s="139">
        <f t="shared" ref="H23" si="5">H49</f>
        <v>0</v>
      </c>
      <c r="I23" s="139">
        <f t="shared" si="4"/>
        <v>8.4859999999999989</v>
      </c>
      <c r="J23" s="139">
        <f t="shared" ref="J23" si="6">J49</f>
        <v>0</v>
      </c>
      <c r="K23" s="139">
        <f t="shared" si="4"/>
        <v>7</v>
      </c>
      <c r="L23" s="139">
        <v>0</v>
      </c>
      <c r="M23" s="139">
        <f t="shared" si="4"/>
        <v>9.2579999999999991</v>
      </c>
      <c r="N23" s="139">
        <f t="shared" ref="N23:R23" si="7">N49</f>
        <v>0</v>
      </c>
      <c r="O23" s="139">
        <f t="shared" ref="O23" si="8">O94</f>
        <v>0</v>
      </c>
      <c r="P23" s="139">
        <f t="shared" ref="P23" si="9">P49</f>
        <v>8.4260000000000002</v>
      </c>
      <c r="Q23" s="139">
        <f t="shared" ref="Q23" si="10">Q94</f>
        <v>0</v>
      </c>
      <c r="R23" s="139">
        <f t="shared" si="7"/>
        <v>1</v>
      </c>
      <c r="S23" s="139">
        <v>0</v>
      </c>
      <c r="T23" s="139">
        <v>0</v>
      </c>
      <c r="U23" s="139">
        <f>M23-F23</f>
        <v>-3.0770000000000017</v>
      </c>
      <c r="V23" s="139">
        <f>U23/F23*100</f>
        <v>-24.945277665180392</v>
      </c>
      <c r="W23" s="240" t="s">
        <v>836</v>
      </c>
      <c r="X23" s="91"/>
      <c r="Y23" s="91"/>
      <c r="Z23" s="146"/>
      <c r="AA23" s="146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</row>
    <row r="24" spans="1:52" s="144" customFormat="1" ht="42" customHeight="1" x14ac:dyDescent="0.25">
      <c r="A24" s="233" t="s">
        <v>771</v>
      </c>
      <c r="B24" s="93" t="s">
        <v>772</v>
      </c>
      <c r="C24" s="233" t="s">
        <v>768</v>
      </c>
      <c r="D24" s="242" t="s">
        <v>836</v>
      </c>
      <c r="E24" s="181" t="s">
        <v>836</v>
      </c>
      <c r="F24" s="242" t="s">
        <v>836</v>
      </c>
      <c r="G24" s="242" t="s">
        <v>836</v>
      </c>
      <c r="H24" s="181" t="s">
        <v>836</v>
      </c>
      <c r="I24" s="242" t="s">
        <v>836</v>
      </c>
      <c r="J24" s="181" t="s">
        <v>836</v>
      </c>
      <c r="K24" s="242" t="s">
        <v>836</v>
      </c>
      <c r="L24" s="181" t="s">
        <v>836</v>
      </c>
      <c r="M24" s="242" t="s">
        <v>836</v>
      </c>
      <c r="N24" s="242" t="s">
        <v>836</v>
      </c>
      <c r="O24" s="181" t="s">
        <v>836</v>
      </c>
      <c r="P24" s="242" t="s">
        <v>836</v>
      </c>
      <c r="Q24" s="181" t="s">
        <v>836</v>
      </c>
      <c r="R24" s="242" t="s">
        <v>836</v>
      </c>
      <c r="S24" s="242" t="s">
        <v>836</v>
      </c>
      <c r="T24" s="242" t="s">
        <v>836</v>
      </c>
      <c r="U24" s="242" t="s">
        <v>836</v>
      </c>
      <c r="V24" s="242" t="s">
        <v>836</v>
      </c>
      <c r="W24" s="240" t="s">
        <v>836</v>
      </c>
      <c r="X24" s="91"/>
      <c r="Y24" s="91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</row>
    <row r="25" spans="1:52" s="69" customFormat="1" ht="39" customHeight="1" x14ac:dyDescent="0.25">
      <c r="A25" s="233" t="s">
        <v>773</v>
      </c>
      <c r="B25" s="93" t="s">
        <v>774</v>
      </c>
      <c r="C25" s="233" t="s">
        <v>768</v>
      </c>
      <c r="D25" s="139">
        <f>D94</f>
        <v>9.8889999999999993</v>
      </c>
      <c r="E25" s="181" t="s">
        <v>836</v>
      </c>
      <c r="F25" s="139">
        <f t="shared" ref="F25:G25" si="11">F94</f>
        <v>6.78</v>
      </c>
      <c r="G25" s="139">
        <f t="shared" si="11"/>
        <v>0.26</v>
      </c>
      <c r="H25" s="181" t="s">
        <v>836</v>
      </c>
      <c r="I25" s="139">
        <f>I94</f>
        <v>1.4770000000000001</v>
      </c>
      <c r="J25" s="181" t="s">
        <v>836</v>
      </c>
      <c r="K25" s="139">
        <v>0</v>
      </c>
      <c r="L25" s="139">
        <f t="shared" ref="L25:V25" si="12">L94</f>
        <v>0</v>
      </c>
      <c r="M25" s="139">
        <f t="shared" si="12"/>
        <v>10.056000000000001</v>
      </c>
      <c r="N25" s="139">
        <f t="shared" si="12"/>
        <v>0.88300000000000001</v>
      </c>
      <c r="O25" s="139">
        <f t="shared" si="12"/>
        <v>0</v>
      </c>
      <c r="P25" s="139">
        <f t="shared" si="12"/>
        <v>1.7720000000000002</v>
      </c>
      <c r="Q25" s="139">
        <f t="shared" si="12"/>
        <v>0</v>
      </c>
      <c r="R25" s="139">
        <f t="shared" si="12"/>
        <v>0</v>
      </c>
      <c r="S25" s="139">
        <f t="shared" si="12"/>
        <v>0</v>
      </c>
      <c r="T25" s="139">
        <f t="shared" si="12"/>
        <v>0</v>
      </c>
      <c r="U25" s="139">
        <f t="shared" si="12"/>
        <v>3.2760000000000007</v>
      </c>
      <c r="V25" s="139">
        <f t="shared" si="12"/>
        <v>48.318584070796469</v>
      </c>
      <c r="W25" s="240" t="s">
        <v>836</v>
      </c>
      <c r="X25" s="91"/>
      <c r="Y25" s="91"/>
      <c r="Z25" s="146"/>
      <c r="AA25" s="146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</row>
    <row r="26" spans="1:52" s="144" customFormat="1" ht="33" customHeight="1" x14ac:dyDescent="0.25">
      <c r="A26" s="233" t="s">
        <v>775</v>
      </c>
      <c r="B26" s="93" t="s">
        <v>776</v>
      </c>
      <c r="C26" s="233" t="s">
        <v>768</v>
      </c>
      <c r="D26" s="242" t="s">
        <v>836</v>
      </c>
      <c r="E26" s="242" t="s">
        <v>836</v>
      </c>
      <c r="F26" s="242" t="s">
        <v>836</v>
      </c>
      <c r="G26" s="242" t="s">
        <v>836</v>
      </c>
      <c r="H26" s="242" t="s">
        <v>836</v>
      </c>
      <c r="I26" s="242" t="s">
        <v>836</v>
      </c>
      <c r="J26" s="242" t="s">
        <v>836</v>
      </c>
      <c r="K26" s="242" t="s">
        <v>836</v>
      </c>
      <c r="L26" s="181" t="s">
        <v>836</v>
      </c>
      <c r="M26" s="242" t="s">
        <v>836</v>
      </c>
      <c r="N26" s="181" t="s">
        <v>836</v>
      </c>
      <c r="O26" s="181" t="s">
        <v>836</v>
      </c>
      <c r="P26" s="242" t="s">
        <v>836</v>
      </c>
      <c r="Q26" s="181" t="s">
        <v>836</v>
      </c>
      <c r="R26" s="242" t="s">
        <v>836</v>
      </c>
      <c r="S26" s="242" t="s">
        <v>836</v>
      </c>
      <c r="T26" s="242" t="s">
        <v>836</v>
      </c>
      <c r="U26" s="242" t="s">
        <v>836</v>
      </c>
      <c r="V26" s="242" t="s">
        <v>836</v>
      </c>
      <c r="W26" s="240" t="s">
        <v>836</v>
      </c>
      <c r="X26" s="91"/>
      <c r="Y26" s="91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</row>
    <row r="27" spans="1:52" s="218" customFormat="1" ht="25.5" customHeight="1" x14ac:dyDescent="0.25">
      <c r="A27" s="233" t="s">
        <v>777</v>
      </c>
      <c r="B27" s="93" t="s">
        <v>778</v>
      </c>
      <c r="C27" s="233" t="s">
        <v>768</v>
      </c>
      <c r="D27" s="242">
        <f>D103</f>
        <v>3.6630000000000003</v>
      </c>
      <c r="E27" s="181" t="s">
        <v>836</v>
      </c>
      <c r="F27" s="242">
        <f>F103</f>
        <v>3.6630000000000003</v>
      </c>
      <c r="G27" s="139">
        <f t="shared" ref="G27:V27" si="13">G103</f>
        <v>0</v>
      </c>
      <c r="H27" s="139">
        <f t="shared" si="13"/>
        <v>0</v>
      </c>
      <c r="I27" s="139">
        <f t="shared" si="13"/>
        <v>0</v>
      </c>
      <c r="J27" s="139">
        <f t="shared" si="13"/>
        <v>0</v>
      </c>
      <c r="K27" s="139">
        <f t="shared" si="13"/>
        <v>3</v>
      </c>
      <c r="L27" s="139">
        <f t="shared" si="13"/>
        <v>0</v>
      </c>
      <c r="M27" s="139">
        <f t="shared" si="13"/>
        <v>3.5129999999999999</v>
      </c>
      <c r="N27" s="139">
        <f t="shared" si="13"/>
        <v>0</v>
      </c>
      <c r="O27" s="139">
        <f t="shared" si="13"/>
        <v>0</v>
      </c>
      <c r="P27" s="139">
        <f t="shared" si="13"/>
        <v>0</v>
      </c>
      <c r="Q27" s="139">
        <f t="shared" si="13"/>
        <v>0</v>
      </c>
      <c r="R27" s="139">
        <f t="shared" si="13"/>
        <v>3</v>
      </c>
      <c r="S27" s="139">
        <f t="shared" si="13"/>
        <v>0</v>
      </c>
      <c r="T27" s="139">
        <f t="shared" si="13"/>
        <v>0</v>
      </c>
      <c r="U27" s="139">
        <f t="shared" si="13"/>
        <v>-0.15000000000000036</v>
      </c>
      <c r="V27" s="139">
        <f t="shared" si="13"/>
        <v>-4.0950040950041044</v>
      </c>
      <c r="W27" s="240" t="s">
        <v>836</v>
      </c>
      <c r="X27" s="91"/>
      <c r="Y27" s="91"/>
      <c r="Z27" s="146"/>
      <c r="AA27" s="146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</row>
    <row r="28" spans="1:52" s="153" customFormat="1" ht="20.25" customHeight="1" x14ac:dyDescent="0.25">
      <c r="A28" s="253" t="s">
        <v>779</v>
      </c>
      <c r="B28" s="267" t="s">
        <v>780</v>
      </c>
      <c r="C28" s="268"/>
      <c r="D28" s="270"/>
      <c r="E28" s="270"/>
      <c r="F28" s="270"/>
      <c r="G28" s="270"/>
      <c r="H28" s="270"/>
      <c r="I28" s="270"/>
      <c r="J28" s="270"/>
      <c r="K28" s="270"/>
      <c r="L28" s="273"/>
      <c r="M28" s="270"/>
      <c r="N28" s="270"/>
      <c r="O28" s="270"/>
      <c r="P28" s="270"/>
      <c r="Q28" s="270"/>
      <c r="R28" s="270"/>
      <c r="S28" s="270"/>
      <c r="T28" s="270"/>
      <c r="U28" s="270"/>
      <c r="V28" s="270"/>
      <c r="W28" s="255"/>
      <c r="X28" s="91"/>
      <c r="Y28" s="91"/>
      <c r="Z28" s="146"/>
      <c r="AA28" s="146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</row>
    <row r="29" spans="1:52" ht="25.5" customHeight="1" x14ac:dyDescent="0.25">
      <c r="A29" s="233" t="s">
        <v>71</v>
      </c>
      <c r="B29" s="93" t="s">
        <v>781</v>
      </c>
      <c r="C29" s="233" t="s">
        <v>768</v>
      </c>
      <c r="D29" s="242" t="s">
        <v>836</v>
      </c>
      <c r="E29" s="242" t="s">
        <v>836</v>
      </c>
      <c r="F29" s="242" t="s">
        <v>836</v>
      </c>
      <c r="G29" s="242" t="s">
        <v>836</v>
      </c>
      <c r="H29" s="242" t="s">
        <v>836</v>
      </c>
      <c r="I29" s="242" t="s">
        <v>836</v>
      </c>
      <c r="J29" s="242" t="s">
        <v>836</v>
      </c>
      <c r="K29" s="242" t="s">
        <v>836</v>
      </c>
      <c r="L29" s="181" t="s">
        <v>836</v>
      </c>
      <c r="M29" s="242" t="s">
        <v>836</v>
      </c>
      <c r="N29" s="242" t="s">
        <v>836</v>
      </c>
      <c r="O29" s="242" t="s">
        <v>836</v>
      </c>
      <c r="P29" s="242" t="s">
        <v>836</v>
      </c>
      <c r="Q29" s="242" t="s">
        <v>836</v>
      </c>
      <c r="R29" s="242" t="s">
        <v>836</v>
      </c>
      <c r="S29" s="242" t="s">
        <v>836</v>
      </c>
      <c r="T29" s="242" t="s">
        <v>836</v>
      </c>
      <c r="U29" s="242" t="s">
        <v>836</v>
      </c>
      <c r="V29" s="242" t="s">
        <v>836</v>
      </c>
      <c r="W29" s="240" t="s">
        <v>836</v>
      </c>
      <c r="X29" s="91"/>
      <c r="Y29" s="91"/>
      <c r="Z29" s="146"/>
      <c r="AA29" s="146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</row>
    <row r="30" spans="1:52" ht="30.75" customHeight="1" x14ac:dyDescent="0.25">
      <c r="A30" s="233" t="s">
        <v>73</v>
      </c>
      <c r="B30" s="93" t="s">
        <v>782</v>
      </c>
      <c r="C30" s="233" t="s">
        <v>768</v>
      </c>
      <c r="D30" s="242" t="s">
        <v>836</v>
      </c>
      <c r="E30" s="242" t="s">
        <v>836</v>
      </c>
      <c r="F30" s="242" t="s">
        <v>836</v>
      </c>
      <c r="G30" s="242" t="s">
        <v>836</v>
      </c>
      <c r="H30" s="242" t="s">
        <v>836</v>
      </c>
      <c r="I30" s="242" t="s">
        <v>836</v>
      </c>
      <c r="J30" s="242" t="s">
        <v>836</v>
      </c>
      <c r="K30" s="242" t="s">
        <v>836</v>
      </c>
      <c r="L30" s="181" t="s">
        <v>836</v>
      </c>
      <c r="M30" s="242" t="s">
        <v>836</v>
      </c>
      <c r="N30" s="242" t="s">
        <v>836</v>
      </c>
      <c r="O30" s="242" t="s">
        <v>836</v>
      </c>
      <c r="P30" s="242" t="s">
        <v>836</v>
      </c>
      <c r="Q30" s="242" t="s">
        <v>836</v>
      </c>
      <c r="R30" s="242" t="s">
        <v>836</v>
      </c>
      <c r="S30" s="242" t="s">
        <v>836</v>
      </c>
      <c r="T30" s="242" t="s">
        <v>836</v>
      </c>
      <c r="U30" s="242" t="s">
        <v>836</v>
      </c>
      <c r="V30" s="242" t="s">
        <v>836</v>
      </c>
      <c r="W30" s="240" t="s">
        <v>836</v>
      </c>
      <c r="X30" s="91"/>
      <c r="Y30" s="91"/>
      <c r="Z30" s="146"/>
      <c r="AA30" s="146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</row>
    <row r="31" spans="1:52" ht="45" customHeight="1" x14ac:dyDescent="0.25">
      <c r="A31" s="233" t="s">
        <v>74</v>
      </c>
      <c r="B31" s="93" t="s">
        <v>783</v>
      </c>
      <c r="C31" s="233" t="s">
        <v>768</v>
      </c>
      <c r="D31" s="242" t="s">
        <v>836</v>
      </c>
      <c r="E31" s="242" t="s">
        <v>836</v>
      </c>
      <c r="F31" s="242" t="s">
        <v>836</v>
      </c>
      <c r="G31" s="242" t="s">
        <v>836</v>
      </c>
      <c r="H31" s="242" t="s">
        <v>836</v>
      </c>
      <c r="I31" s="242" t="s">
        <v>836</v>
      </c>
      <c r="J31" s="242" t="s">
        <v>836</v>
      </c>
      <c r="K31" s="242" t="s">
        <v>836</v>
      </c>
      <c r="L31" s="181" t="s">
        <v>836</v>
      </c>
      <c r="M31" s="242" t="s">
        <v>836</v>
      </c>
      <c r="N31" s="242" t="s">
        <v>836</v>
      </c>
      <c r="O31" s="242" t="s">
        <v>836</v>
      </c>
      <c r="P31" s="242" t="s">
        <v>836</v>
      </c>
      <c r="Q31" s="242" t="s">
        <v>836</v>
      </c>
      <c r="R31" s="242" t="s">
        <v>836</v>
      </c>
      <c r="S31" s="242" t="s">
        <v>836</v>
      </c>
      <c r="T31" s="242" t="s">
        <v>836</v>
      </c>
      <c r="U31" s="242" t="s">
        <v>836</v>
      </c>
      <c r="V31" s="242" t="s">
        <v>836</v>
      </c>
      <c r="W31" s="240" t="s">
        <v>836</v>
      </c>
      <c r="X31" s="91"/>
      <c r="Y31" s="91"/>
      <c r="Z31" s="146"/>
      <c r="AA31" s="146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</row>
    <row r="32" spans="1:52" ht="47.25" customHeight="1" x14ac:dyDescent="0.25">
      <c r="A32" s="233" t="s">
        <v>76</v>
      </c>
      <c r="B32" s="93" t="s">
        <v>784</v>
      </c>
      <c r="C32" s="233" t="s">
        <v>768</v>
      </c>
      <c r="D32" s="242" t="s">
        <v>836</v>
      </c>
      <c r="E32" s="242" t="s">
        <v>836</v>
      </c>
      <c r="F32" s="242" t="s">
        <v>836</v>
      </c>
      <c r="G32" s="242" t="s">
        <v>836</v>
      </c>
      <c r="H32" s="242" t="s">
        <v>836</v>
      </c>
      <c r="I32" s="242" t="s">
        <v>836</v>
      </c>
      <c r="J32" s="242" t="s">
        <v>836</v>
      </c>
      <c r="K32" s="242" t="s">
        <v>836</v>
      </c>
      <c r="L32" s="181" t="s">
        <v>836</v>
      </c>
      <c r="M32" s="242" t="s">
        <v>836</v>
      </c>
      <c r="N32" s="242" t="s">
        <v>836</v>
      </c>
      <c r="O32" s="242" t="s">
        <v>836</v>
      </c>
      <c r="P32" s="242" t="s">
        <v>836</v>
      </c>
      <c r="Q32" s="242" t="s">
        <v>836</v>
      </c>
      <c r="R32" s="242" t="s">
        <v>836</v>
      </c>
      <c r="S32" s="242" t="s">
        <v>836</v>
      </c>
      <c r="T32" s="242" t="s">
        <v>836</v>
      </c>
      <c r="U32" s="242" t="s">
        <v>836</v>
      </c>
      <c r="V32" s="242" t="s">
        <v>836</v>
      </c>
      <c r="W32" s="240" t="s">
        <v>836</v>
      </c>
      <c r="X32" s="91"/>
      <c r="Y32" s="91"/>
      <c r="Z32" s="146"/>
      <c r="AA32" s="146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</row>
    <row r="33" spans="1:52" ht="43.5" customHeight="1" x14ac:dyDescent="0.25">
      <c r="A33" s="233" t="s">
        <v>78</v>
      </c>
      <c r="B33" s="93" t="s">
        <v>785</v>
      </c>
      <c r="C33" s="233" t="s">
        <v>768</v>
      </c>
      <c r="D33" s="242" t="s">
        <v>836</v>
      </c>
      <c r="E33" s="242" t="s">
        <v>836</v>
      </c>
      <c r="F33" s="242" t="s">
        <v>836</v>
      </c>
      <c r="G33" s="242" t="s">
        <v>836</v>
      </c>
      <c r="H33" s="242" t="s">
        <v>836</v>
      </c>
      <c r="I33" s="242" t="s">
        <v>836</v>
      </c>
      <c r="J33" s="242" t="s">
        <v>836</v>
      </c>
      <c r="K33" s="242" t="s">
        <v>836</v>
      </c>
      <c r="L33" s="181" t="s">
        <v>836</v>
      </c>
      <c r="M33" s="242" t="s">
        <v>836</v>
      </c>
      <c r="N33" s="242" t="s">
        <v>836</v>
      </c>
      <c r="O33" s="242" t="s">
        <v>836</v>
      </c>
      <c r="P33" s="242" t="s">
        <v>836</v>
      </c>
      <c r="Q33" s="242" t="s">
        <v>836</v>
      </c>
      <c r="R33" s="242" t="s">
        <v>836</v>
      </c>
      <c r="S33" s="242" t="s">
        <v>836</v>
      </c>
      <c r="T33" s="242" t="s">
        <v>836</v>
      </c>
      <c r="U33" s="242" t="s">
        <v>836</v>
      </c>
      <c r="V33" s="242" t="s">
        <v>836</v>
      </c>
      <c r="W33" s="240" t="s">
        <v>836</v>
      </c>
      <c r="X33" s="91"/>
      <c r="Y33" s="91"/>
      <c r="Z33" s="146"/>
      <c r="AA33" s="146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</row>
    <row r="34" spans="1:52" ht="39" customHeight="1" x14ac:dyDescent="0.25">
      <c r="A34" s="233" t="s">
        <v>86</v>
      </c>
      <c r="B34" s="93" t="s">
        <v>786</v>
      </c>
      <c r="C34" s="233" t="s">
        <v>768</v>
      </c>
      <c r="D34" s="242" t="s">
        <v>836</v>
      </c>
      <c r="E34" s="242" t="s">
        <v>836</v>
      </c>
      <c r="F34" s="242" t="s">
        <v>836</v>
      </c>
      <c r="G34" s="242" t="s">
        <v>836</v>
      </c>
      <c r="H34" s="242" t="s">
        <v>836</v>
      </c>
      <c r="I34" s="242" t="s">
        <v>836</v>
      </c>
      <c r="J34" s="242" t="s">
        <v>836</v>
      </c>
      <c r="K34" s="242" t="s">
        <v>836</v>
      </c>
      <c r="L34" s="181" t="s">
        <v>836</v>
      </c>
      <c r="M34" s="242" t="s">
        <v>836</v>
      </c>
      <c r="N34" s="242" t="s">
        <v>836</v>
      </c>
      <c r="O34" s="242" t="s">
        <v>836</v>
      </c>
      <c r="P34" s="242" t="s">
        <v>836</v>
      </c>
      <c r="Q34" s="242" t="s">
        <v>836</v>
      </c>
      <c r="R34" s="242" t="s">
        <v>836</v>
      </c>
      <c r="S34" s="242" t="s">
        <v>836</v>
      </c>
      <c r="T34" s="242" t="s">
        <v>836</v>
      </c>
      <c r="U34" s="242" t="s">
        <v>836</v>
      </c>
      <c r="V34" s="242" t="s">
        <v>836</v>
      </c>
      <c r="W34" s="240" t="s">
        <v>836</v>
      </c>
      <c r="X34" s="91"/>
      <c r="Y34" s="91"/>
      <c r="Z34" s="146"/>
      <c r="AA34" s="146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</row>
    <row r="35" spans="1:52" ht="50.25" customHeight="1" x14ac:dyDescent="0.25">
      <c r="A35" s="233" t="s">
        <v>694</v>
      </c>
      <c r="B35" s="93" t="s">
        <v>787</v>
      </c>
      <c r="C35" s="233" t="s">
        <v>768</v>
      </c>
      <c r="D35" s="242" t="s">
        <v>836</v>
      </c>
      <c r="E35" s="242" t="s">
        <v>836</v>
      </c>
      <c r="F35" s="242" t="s">
        <v>836</v>
      </c>
      <c r="G35" s="242" t="s">
        <v>836</v>
      </c>
      <c r="H35" s="242" t="s">
        <v>836</v>
      </c>
      <c r="I35" s="242" t="s">
        <v>836</v>
      </c>
      <c r="J35" s="242" t="s">
        <v>836</v>
      </c>
      <c r="K35" s="242" t="s">
        <v>836</v>
      </c>
      <c r="L35" s="181" t="s">
        <v>836</v>
      </c>
      <c r="M35" s="242" t="s">
        <v>836</v>
      </c>
      <c r="N35" s="242" t="s">
        <v>836</v>
      </c>
      <c r="O35" s="242" t="s">
        <v>836</v>
      </c>
      <c r="P35" s="242" t="s">
        <v>836</v>
      </c>
      <c r="Q35" s="242" t="s">
        <v>836</v>
      </c>
      <c r="R35" s="242" t="s">
        <v>836</v>
      </c>
      <c r="S35" s="242" t="s">
        <v>836</v>
      </c>
      <c r="T35" s="242" t="s">
        <v>836</v>
      </c>
      <c r="U35" s="242" t="s">
        <v>836</v>
      </c>
      <c r="V35" s="242" t="s">
        <v>836</v>
      </c>
      <c r="W35" s="240" t="s">
        <v>836</v>
      </c>
      <c r="X35" s="91"/>
      <c r="Y35" s="91"/>
      <c r="Z35" s="146"/>
      <c r="AA35" s="146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</row>
    <row r="36" spans="1:52" ht="44.25" customHeight="1" x14ac:dyDescent="0.25">
      <c r="A36" s="233" t="s">
        <v>695</v>
      </c>
      <c r="B36" s="93" t="s">
        <v>788</v>
      </c>
      <c r="C36" s="233" t="s">
        <v>768</v>
      </c>
      <c r="D36" s="242" t="s">
        <v>836</v>
      </c>
      <c r="E36" s="242" t="s">
        <v>836</v>
      </c>
      <c r="F36" s="242" t="s">
        <v>836</v>
      </c>
      <c r="G36" s="242" t="s">
        <v>836</v>
      </c>
      <c r="H36" s="242" t="s">
        <v>836</v>
      </c>
      <c r="I36" s="242" t="s">
        <v>836</v>
      </c>
      <c r="J36" s="242" t="s">
        <v>836</v>
      </c>
      <c r="K36" s="242" t="s">
        <v>836</v>
      </c>
      <c r="L36" s="181" t="s">
        <v>836</v>
      </c>
      <c r="M36" s="242" t="s">
        <v>836</v>
      </c>
      <c r="N36" s="242" t="s">
        <v>836</v>
      </c>
      <c r="O36" s="242" t="s">
        <v>836</v>
      </c>
      <c r="P36" s="242" t="s">
        <v>836</v>
      </c>
      <c r="Q36" s="242" t="s">
        <v>836</v>
      </c>
      <c r="R36" s="242" t="s">
        <v>836</v>
      </c>
      <c r="S36" s="242" t="s">
        <v>836</v>
      </c>
      <c r="T36" s="242" t="s">
        <v>836</v>
      </c>
      <c r="U36" s="242" t="s">
        <v>836</v>
      </c>
      <c r="V36" s="242" t="s">
        <v>836</v>
      </c>
      <c r="W36" s="240" t="s">
        <v>836</v>
      </c>
      <c r="X36" s="91"/>
      <c r="Y36" s="91"/>
      <c r="Z36" s="146"/>
      <c r="AA36" s="146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</row>
    <row r="37" spans="1:52" ht="42" customHeight="1" x14ac:dyDescent="0.25">
      <c r="A37" s="233" t="s">
        <v>87</v>
      </c>
      <c r="B37" s="93" t="s">
        <v>789</v>
      </c>
      <c r="C37" s="233" t="s">
        <v>768</v>
      </c>
      <c r="D37" s="242" t="s">
        <v>836</v>
      </c>
      <c r="E37" s="242" t="s">
        <v>836</v>
      </c>
      <c r="F37" s="242" t="s">
        <v>836</v>
      </c>
      <c r="G37" s="242" t="s">
        <v>836</v>
      </c>
      <c r="H37" s="242" t="s">
        <v>836</v>
      </c>
      <c r="I37" s="242" t="s">
        <v>836</v>
      </c>
      <c r="J37" s="242" t="s">
        <v>836</v>
      </c>
      <c r="K37" s="242" t="s">
        <v>836</v>
      </c>
      <c r="L37" s="181" t="s">
        <v>836</v>
      </c>
      <c r="M37" s="242" t="s">
        <v>836</v>
      </c>
      <c r="N37" s="242" t="s">
        <v>836</v>
      </c>
      <c r="O37" s="242" t="s">
        <v>836</v>
      </c>
      <c r="P37" s="242" t="s">
        <v>836</v>
      </c>
      <c r="Q37" s="242" t="s">
        <v>836</v>
      </c>
      <c r="R37" s="242" t="s">
        <v>836</v>
      </c>
      <c r="S37" s="242" t="s">
        <v>836</v>
      </c>
      <c r="T37" s="242" t="s">
        <v>836</v>
      </c>
      <c r="U37" s="242" t="s">
        <v>836</v>
      </c>
      <c r="V37" s="242" t="s">
        <v>836</v>
      </c>
      <c r="W37" s="240" t="s">
        <v>836</v>
      </c>
      <c r="X37" s="91"/>
      <c r="Y37" s="91"/>
      <c r="Z37" s="146"/>
      <c r="AA37" s="146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</row>
    <row r="38" spans="1:52" ht="33" customHeight="1" x14ac:dyDescent="0.25">
      <c r="A38" s="233" t="s">
        <v>790</v>
      </c>
      <c r="B38" s="93" t="s">
        <v>791</v>
      </c>
      <c r="C38" s="233" t="s">
        <v>768</v>
      </c>
      <c r="D38" s="242" t="s">
        <v>836</v>
      </c>
      <c r="E38" s="242" t="s">
        <v>836</v>
      </c>
      <c r="F38" s="242" t="s">
        <v>836</v>
      </c>
      <c r="G38" s="242" t="s">
        <v>836</v>
      </c>
      <c r="H38" s="242" t="s">
        <v>836</v>
      </c>
      <c r="I38" s="242" t="s">
        <v>836</v>
      </c>
      <c r="J38" s="242" t="s">
        <v>836</v>
      </c>
      <c r="K38" s="242" t="s">
        <v>836</v>
      </c>
      <c r="L38" s="181" t="s">
        <v>836</v>
      </c>
      <c r="M38" s="242" t="s">
        <v>836</v>
      </c>
      <c r="N38" s="242" t="s">
        <v>836</v>
      </c>
      <c r="O38" s="242" t="s">
        <v>836</v>
      </c>
      <c r="P38" s="242" t="s">
        <v>836</v>
      </c>
      <c r="Q38" s="242" t="s">
        <v>836</v>
      </c>
      <c r="R38" s="242" t="s">
        <v>836</v>
      </c>
      <c r="S38" s="242" t="s">
        <v>836</v>
      </c>
      <c r="T38" s="242" t="s">
        <v>836</v>
      </c>
      <c r="U38" s="242" t="s">
        <v>836</v>
      </c>
      <c r="V38" s="242" t="s">
        <v>836</v>
      </c>
      <c r="W38" s="240" t="s">
        <v>836</v>
      </c>
      <c r="X38" s="91"/>
      <c r="Y38" s="91"/>
      <c r="Z38" s="146"/>
      <c r="AA38" s="146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</row>
    <row r="39" spans="1:52" ht="75.75" customHeight="1" x14ac:dyDescent="0.25">
      <c r="A39" s="233" t="s">
        <v>790</v>
      </c>
      <c r="B39" s="93" t="s">
        <v>792</v>
      </c>
      <c r="C39" s="233" t="s">
        <v>768</v>
      </c>
      <c r="D39" s="242" t="s">
        <v>836</v>
      </c>
      <c r="E39" s="242" t="s">
        <v>836</v>
      </c>
      <c r="F39" s="242" t="s">
        <v>836</v>
      </c>
      <c r="G39" s="242" t="s">
        <v>836</v>
      </c>
      <c r="H39" s="242" t="s">
        <v>836</v>
      </c>
      <c r="I39" s="242" t="s">
        <v>836</v>
      </c>
      <c r="J39" s="242" t="s">
        <v>836</v>
      </c>
      <c r="K39" s="242" t="s">
        <v>836</v>
      </c>
      <c r="L39" s="181" t="s">
        <v>836</v>
      </c>
      <c r="M39" s="242" t="s">
        <v>836</v>
      </c>
      <c r="N39" s="242" t="s">
        <v>836</v>
      </c>
      <c r="O39" s="242" t="s">
        <v>836</v>
      </c>
      <c r="P39" s="242" t="s">
        <v>836</v>
      </c>
      <c r="Q39" s="242" t="s">
        <v>836</v>
      </c>
      <c r="R39" s="242" t="s">
        <v>836</v>
      </c>
      <c r="S39" s="242" t="s">
        <v>836</v>
      </c>
      <c r="T39" s="242" t="s">
        <v>836</v>
      </c>
      <c r="U39" s="242" t="s">
        <v>836</v>
      </c>
      <c r="V39" s="242" t="s">
        <v>836</v>
      </c>
      <c r="W39" s="240" t="s">
        <v>836</v>
      </c>
      <c r="X39" s="91"/>
      <c r="Y39" s="91"/>
      <c r="Z39" s="146"/>
      <c r="AA39" s="146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</row>
    <row r="40" spans="1:52" ht="72.75" customHeight="1" x14ac:dyDescent="0.25">
      <c r="A40" s="233" t="s">
        <v>790</v>
      </c>
      <c r="B40" s="93" t="s">
        <v>793</v>
      </c>
      <c r="C40" s="233" t="s">
        <v>768</v>
      </c>
      <c r="D40" s="242" t="s">
        <v>836</v>
      </c>
      <c r="E40" s="242" t="s">
        <v>836</v>
      </c>
      <c r="F40" s="242" t="s">
        <v>836</v>
      </c>
      <c r="G40" s="242" t="s">
        <v>836</v>
      </c>
      <c r="H40" s="242" t="s">
        <v>836</v>
      </c>
      <c r="I40" s="242" t="s">
        <v>836</v>
      </c>
      <c r="J40" s="242" t="s">
        <v>836</v>
      </c>
      <c r="K40" s="242" t="s">
        <v>836</v>
      </c>
      <c r="L40" s="181" t="s">
        <v>836</v>
      </c>
      <c r="M40" s="242" t="s">
        <v>836</v>
      </c>
      <c r="N40" s="242" t="s">
        <v>836</v>
      </c>
      <c r="O40" s="242" t="s">
        <v>836</v>
      </c>
      <c r="P40" s="242" t="s">
        <v>836</v>
      </c>
      <c r="Q40" s="242" t="s">
        <v>836</v>
      </c>
      <c r="R40" s="242" t="s">
        <v>836</v>
      </c>
      <c r="S40" s="242" t="s">
        <v>836</v>
      </c>
      <c r="T40" s="242" t="s">
        <v>836</v>
      </c>
      <c r="U40" s="242" t="s">
        <v>836</v>
      </c>
      <c r="V40" s="242" t="s">
        <v>836</v>
      </c>
      <c r="W40" s="240" t="s">
        <v>836</v>
      </c>
      <c r="X40" s="91"/>
      <c r="Y40" s="91"/>
      <c r="Z40" s="146"/>
      <c r="AA40" s="146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</row>
    <row r="41" spans="1:52" ht="45.75" customHeight="1" x14ac:dyDescent="0.25">
      <c r="A41" s="233" t="s">
        <v>790</v>
      </c>
      <c r="B41" s="93" t="s">
        <v>794</v>
      </c>
      <c r="C41" s="233" t="s">
        <v>768</v>
      </c>
      <c r="D41" s="242" t="s">
        <v>836</v>
      </c>
      <c r="E41" s="242" t="s">
        <v>836</v>
      </c>
      <c r="F41" s="242" t="s">
        <v>836</v>
      </c>
      <c r="G41" s="242" t="s">
        <v>836</v>
      </c>
      <c r="H41" s="242" t="s">
        <v>836</v>
      </c>
      <c r="I41" s="242" t="s">
        <v>836</v>
      </c>
      <c r="J41" s="242" t="s">
        <v>836</v>
      </c>
      <c r="K41" s="242" t="s">
        <v>836</v>
      </c>
      <c r="L41" s="181" t="s">
        <v>836</v>
      </c>
      <c r="M41" s="242" t="s">
        <v>836</v>
      </c>
      <c r="N41" s="242" t="s">
        <v>836</v>
      </c>
      <c r="O41" s="242" t="s">
        <v>836</v>
      </c>
      <c r="P41" s="242" t="s">
        <v>836</v>
      </c>
      <c r="Q41" s="242" t="s">
        <v>836</v>
      </c>
      <c r="R41" s="242" t="s">
        <v>836</v>
      </c>
      <c r="S41" s="242" t="s">
        <v>836</v>
      </c>
      <c r="T41" s="242" t="s">
        <v>836</v>
      </c>
      <c r="U41" s="242" t="s">
        <v>836</v>
      </c>
      <c r="V41" s="242" t="s">
        <v>836</v>
      </c>
      <c r="W41" s="240" t="s">
        <v>836</v>
      </c>
      <c r="X41" s="91"/>
      <c r="Y41" s="91"/>
      <c r="Z41" s="146"/>
      <c r="AA41" s="146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</row>
    <row r="42" spans="1:52" ht="31.5" customHeight="1" x14ac:dyDescent="0.25">
      <c r="A42" s="233" t="s">
        <v>795</v>
      </c>
      <c r="B42" s="93" t="s">
        <v>791</v>
      </c>
      <c r="C42" s="233" t="s">
        <v>768</v>
      </c>
      <c r="D42" s="242" t="s">
        <v>836</v>
      </c>
      <c r="E42" s="242" t="s">
        <v>836</v>
      </c>
      <c r="F42" s="242" t="s">
        <v>836</v>
      </c>
      <c r="G42" s="242" t="s">
        <v>836</v>
      </c>
      <c r="H42" s="242" t="s">
        <v>836</v>
      </c>
      <c r="I42" s="242" t="s">
        <v>836</v>
      </c>
      <c r="J42" s="242" t="s">
        <v>836</v>
      </c>
      <c r="K42" s="242" t="s">
        <v>836</v>
      </c>
      <c r="L42" s="181" t="s">
        <v>836</v>
      </c>
      <c r="M42" s="242" t="s">
        <v>836</v>
      </c>
      <c r="N42" s="242" t="s">
        <v>836</v>
      </c>
      <c r="O42" s="242" t="s">
        <v>836</v>
      </c>
      <c r="P42" s="242" t="s">
        <v>836</v>
      </c>
      <c r="Q42" s="242" t="s">
        <v>836</v>
      </c>
      <c r="R42" s="242" t="s">
        <v>836</v>
      </c>
      <c r="S42" s="242" t="s">
        <v>836</v>
      </c>
      <c r="T42" s="242" t="s">
        <v>836</v>
      </c>
      <c r="U42" s="242" t="s">
        <v>836</v>
      </c>
      <c r="V42" s="242" t="s">
        <v>836</v>
      </c>
      <c r="W42" s="240" t="s">
        <v>836</v>
      </c>
      <c r="X42" s="91"/>
      <c r="Y42" s="91"/>
      <c r="Z42" s="146"/>
      <c r="AA42" s="146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</row>
    <row r="43" spans="1:52" ht="77.25" customHeight="1" x14ac:dyDescent="0.25">
      <c r="A43" s="233" t="s">
        <v>795</v>
      </c>
      <c r="B43" s="93" t="s">
        <v>792</v>
      </c>
      <c r="C43" s="233" t="s">
        <v>768</v>
      </c>
      <c r="D43" s="242" t="s">
        <v>836</v>
      </c>
      <c r="E43" s="242" t="s">
        <v>836</v>
      </c>
      <c r="F43" s="242" t="s">
        <v>836</v>
      </c>
      <c r="G43" s="242" t="s">
        <v>836</v>
      </c>
      <c r="H43" s="242" t="s">
        <v>836</v>
      </c>
      <c r="I43" s="242" t="s">
        <v>836</v>
      </c>
      <c r="J43" s="242" t="s">
        <v>836</v>
      </c>
      <c r="K43" s="242" t="s">
        <v>836</v>
      </c>
      <c r="L43" s="181" t="s">
        <v>836</v>
      </c>
      <c r="M43" s="242" t="s">
        <v>836</v>
      </c>
      <c r="N43" s="242" t="s">
        <v>836</v>
      </c>
      <c r="O43" s="242" t="s">
        <v>836</v>
      </c>
      <c r="P43" s="242" t="s">
        <v>836</v>
      </c>
      <c r="Q43" s="242" t="s">
        <v>836</v>
      </c>
      <c r="R43" s="242" t="s">
        <v>836</v>
      </c>
      <c r="S43" s="242" t="s">
        <v>836</v>
      </c>
      <c r="T43" s="242" t="s">
        <v>836</v>
      </c>
      <c r="U43" s="242" t="s">
        <v>836</v>
      </c>
      <c r="V43" s="242" t="s">
        <v>836</v>
      </c>
      <c r="W43" s="240" t="s">
        <v>836</v>
      </c>
      <c r="X43" s="91"/>
      <c r="Y43" s="91"/>
      <c r="Z43" s="146"/>
      <c r="AA43" s="146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</row>
    <row r="44" spans="1:52" ht="63" customHeight="1" x14ac:dyDescent="0.25">
      <c r="A44" s="233" t="s">
        <v>795</v>
      </c>
      <c r="B44" s="93" t="s">
        <v>793</v>
      </c>
      <c r="C44" s="233" t="s">
        <v>768</v>
      </c>
      <c r="D44" s="242" t="s">
        <v>836</v>
      </c>
      <c r="E44" s="242" t="s">
        <v>836</v>
      </c>
      <c r="F44" s="242" t="s">
        <v>836</v>
      </c>
      <c r="G44" s="242" t="s">
        <v>836</v>
      </c>
      <c r="H44" s="242" t="s">
        <v>836</v>
      </c>
      <c r="I44" s="242" t="s">
        <v>836</v>
      </c>
      <c r="J44" s="242" t="s">
        <v>836</v>
      </c>
      <c r="K44" s="242" t="s">
        <v>836</v>
      </c>
      <c r="L44" s="181" t="s">
        <v>836</v>
      </c>
      <c r="M44" s="242" t="s">
        <v>836</v>
      </c>
      <c r="N44" s="242" t="s">
        <v>836</v>
      </c>
      <c r="O44" s="242" t="s">
        <v>836</v>
      </c>
      <c r="P44" s="242" t="s">
        <v>836</v>
      </c>
      <c r="Q44" s="242" t="s">
        <v>836</v>
      </c>
      <c r="R44" s="242" t="s">
        <v>836</v>
      </c>
      <c r="S44" s="242" t="s">
        <v>836</v>
      </c>
      <c r="T44" s="242" t="s">
        <v>836</v>
      </c>
      <c r="U44" s="242" t="s">
        <v>836</v>
      </c>
      <c r="V44" s="242" t="s">
        <v>836</v>
      </c>
      <c r="W44" s="240" t="s">
        <v>836</v>
      </c>
      <c r="X44" s="91"/>
      <c r="Y44" s="91"/>
      <c r="Z44" s="146"/>
      <c r="AA44" s="146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</row>
    <row r="45" spans="1:52" ht="70.5" customHeight="1" x14ac:dyDescent="0.25">
      <c r="A45" s="233" t="s">
        <v>795</v>
      </c>
      <c r="B45" s="93" t="s">
        <v>796</v>
      </c>
      <c r="C45" s="233" t="s">
        <v>768</v>
      </c>
      <c r="D45" s="242" t="s">
        <v>836</v>
      </c>
      <c r="E45" s="242" t="s">
        <v>836</v>
      </c>
      <c r="F45" s="242" t="s">
        <v>836</v>
      </c>
      <c r="G45" s="242" t="s">
        <v>836</v>
      </c>
      <c r="H45" s="242" t="s">
        <v>836</v>
      </c>
      <c r="I45" s="242" t="s">
        <v>836</v>
      </c>
      <c r="J45" s="242" t="s">
        <v>836</v>
      </c>
      <c r="K45" s="242" t="s">
        <v>836</v>
      </c>
      <c r="L45" s="181" t="s">
        <v>836</v>
      </c>
      <c r="M45" s="242" t="s">
        <v>836</v>
      </c>
      <c r="N45" s="242" t="s">
        <v>836</v>
      </c>
      <c r="O45" s="242" t="s">
        <v>836</v>
      </c>
      <c r="P45" s="242" t="s">
        <v>836</v>
      </c>
      <c r="Q45" s="242" t="s">
        <v>836</v>
      </c>
      <c r="R45" s="242" t="s">
        <v>836</v>
      </c>
      <c r="S45" s="242" t="s">
        <v>836</v>
      </c>
      <c r="T45" s="242" t="s">
        <v>836</v>
      </c>
      <c r="U45" s="242" t="s">
        <v>836</v>
      </c>
      <c r="V45" s="242" t="s">
        <v>836</v>
      </c>
      <c r="W45" s="240" t="s">
        <v>836</v>
      </c>
      <c r="X45" s="91"/>
      <c r="Y45" s="91"/>
      <c r="Z45" s="146"/>
      <c r="AA45" s="146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</row>
    <row r="46" spans="1:52" ht="58.5" customHeight="1" x14ac:dyDescent="0.25">
      <c r="A46" s="233" t="s">
        <v>797</v>
      </c>
      <c r="B46" s="93" t="s">
        <v>798</v>
      </c>
      <c r="C46" s="233" t="s">
        <v>768</v>
      </c>
      <c r="D46" s="242" t="s">
        <v>836</v>
      </c>
      <c r="E46" s="242" t="s">
        <v>836</v>
      </c>
      <c r="F46" s="242" t="s">
        <v>836</v>
      </c>
      <c r="G46" s="242" t="s">
        <v>836</v>
      </c>
      <c r="H46" s="242" t="s">
        <v>836</v>
      </c>
      <c r="I46" s="242" t="s">
        <v>836</v>
      </c>
      <c r="J46" s="242" t="s">
        <v>836</v>
      </c>
      <c r="K46" s="242" t="s">
        <v>836</v>
      </c>
      <c r="L46" s="181" t="s">
        <v>836</v>
      </c>
      <c r="M46" s="242" t="s">
        <v>836</v>
      </c>
      <c r="N46" s="242" t="s">
        <v>836</v>
      </c>
      <c r="O46" s="242" t="s">
        <v>836</v>
      </c>
      <c r="P46" s="242" t="s">
        <v>836</v>
      </c>
      <c r="Q46" s="242" t="s">
        <v>836</v>
      </c>
      <c r="R46" s="242" t="s">
        <v>836</v>
      </c>
      <c r="S46" s="242" t="s">
        <v>836</v>
      </c>
      <c r="T46" s="242" t="s">
        <v>836</v>
      </c>
      <c r="U46" s="242" t="s">
        <v>836</v>
      </c>
      <c r="V46" s="242" t="s">
        <v>836</v>
      </c>
      <c r="W46" s="240" t="s">
        <v>836</v>
      </c>
      <c r="X46" s="91"/>
      <c r="Y46" s="91"/>
      <c r="Z46" s="146"/>
      <c r="AA46" s="146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</row>
    <row r="47" spans="1:52" ht="54.75" customHeight="1" x14ac:dyDescent="0.25">
      <c r="A47" s="233" t="s">
        <v>799</v>
      </c>
      <c r="B47" s="93" t="s">
        <v>800</v>
      </c>
      <c r="C47" s="233" t="s">
        <v>768</v>
      </c>
      <c r="D47" s="242" t="s">
        <v>836</v>
      </c>
      <c r="E47" s="242" t="s">
        <v>836</v>
      </c>
      <c r="F47" s="242" t="s">
        <v>836</v>
      </c>
      <c r="G47" s="242" t="s">
        <v>836</v>
      </c>
      <c r="H47" s="242" t="s">
        <v>836</v>
      </c>
      <c r="I47" s="242" t="s">
        <v>836</v>
      </c>
      <c r="J47" s="242" t="s">
        <v>836</v>
      </c>
      <c r="K47" s="242" t="s">
        <v>836</v>
      </c>
      <c r="L47" s="181" t="s">
        <v>836</v>
      </c>
      <c r="M47" s="242" t="s">
        <v>836</v>
      </c>
      <c r="N47" s="242" t="s">
        <v>836</v>
      </c>
      <c r="O47" s="242" t="s">
        <v>836</v>
      </c>
      <c r="P47" s="242" t="s">
        <v>836</v>
      </c>
      <c r="Q47" s="242" t="s">
        <v>836</v>
      </c>
      <c r="R47" s="242" t="s">
        <v>836</v>
      </c>
      <c r="S47" s="242" t="s">
        <v>836</v>
      </c>
      <c r="T47" s="242" t="s">
        <v>836</v>
      </c>
      <c r="U47" s="242" t="s">
        <v>836</v>
      </c>
      <c r="V47" s="242" t="s">
        <v>836</v>
      </c>
      <c r="W47" s="240" t="s">
        <v>836</v>
      </c>
      <c r="X47" s="91"/>
      <c r="Y47" s="91"/>
      <c r="Z47" s="146"/>
      <c r="AA47" s="146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</row>
    <row r="48" spans="1:52" ht="66" customHeight="1" x14ac:dyDescent="0.25">
      <c r="A48" s="233" t="s">
        <v>801</v>
      </c>
      <c r="B48" s="93" t="s">
        <v>802</v>
      </c>
      <c r="C48" s="233" t="s">
        <v>768</v>
      </c>
      <c r="D48" s="242" t="s">
        <v>836</v>
      </c>
      <c r="E48" s="242" t="s">
        <v>836</v>
      </c>
      <c r="F48" s="242" t="s">
        <v>836</v>
      </c>
      <c r="G48" s="242" t="s">
        <v>836</v>
      </c>
      <c r="H48" s="242" t="s">
        <v>836</v>
      </c>
      <c r="I48" s="242" t="s">
        <v>836</v>
      </c>
      <c r="J48" s="242" t="s">
        <v>836</v>
      </c>
      <c r="K48" s="242" t="s">
        <v>836</v>
      </c>
      <c r="L48" s="181" t="s">
        <v>836</v>
      </c>
      <c r="M48" s="242" t="s">
        <v>836</v>
      </c>
      <c r="N48" s="242" t="s">
        <v>836</v>
      </c>
      <c r="O48" s="242" t="s">
        <v>836</v>
      </c>
      <c r="P48" s="242" t="s">
        <v>836</v>
      </c>
      <c r="Q48" s="242" t="s">
        <v>836</v>
      </c>
      <c r="R48" s="242" t="s">
        <v>836</v>
      </c>
      <c r="S48" s="242" t="s">
        <v>836</v>
      </c>
      <c r="T48" s="242" t="s">
        <v>836</v>
      </c>
      <c r="U48" s="242" t="s">
        <v>836</v>
      </c>
      <c r="V48" s="242" t="s">
        <v>836</v>
      </c>
      <c r="W48" s="240" t="s">
        <v>836</v>
      </c>
      <c r="X48" s="91"/>
      <c r="Y48" s="91"/>
      <c r="Z48" s="146"/>
      <c r="AA48" s="146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</row>
    <row r="49" spans="1:52" s="152" customFormat="1" ht="35.25" customHeight="1" x14ac:dyDescent="0.25">
      <c r="A49" s="233" t="s">
        <v>89</v>
      </c>
      <c r="B49" s="93" t="s">
        <v>803</v>
      </c>
      <c r="C49" s="233" t="s">
        <v>768</v>
      </c>
      <c r="D49" s="139">
        <f>D50+D55+D83</f>
        <v>12.335000000000001</v>
      </c>
      <c r="E49" s="139">
        <f t="shared" ref="E49:V49" si="14">E50+E83</f>
        <v>0</v>
      </c>
      <c r="F49" s="139">
        <f>F50+F55+F83</f>
        <v>12.335000000000001</v>
      </c>
      <c r="G49" s="139">
        <f t="shared" si="14"/>
        <v>0</v>
      </c>
      <c r="H49" s="139">
        <f t="shared" si="14"/>
        <v>0</v>
      </c>
      <c r="I49" s="139">
        <f>I50+I55+I83</f>
        <v>8.4859999999999989</v>
      </c>
      <c r="J49" s="139">
        <f t="shared" si="14"/>
        <v>0</v>
      </c>
      <c r="K49" s="139">
        <f>K50+K55+K83</f>
        <v>7</v>
      </c>
      <c r="L49" s="139">
        <f t="shared" si="14"/>
        <v>0</v>
      </c>
      <c r="M49" s="139">
        <f>M50+M55+M83</f>
        <v>9.2579999999999991</v>
      </c>
      <c r="N49" s="139">
        <f t="shared" si="14"/>
        <v>0</v>
      </c>
      <c r="O49" s="139">
        <f t="shared" si="14"/>
        <v>0</v>
      </c>
      <c r="P49" s="139">
        <f>P50+P55+P83</f>
        <v>8.4260000000000002</v>
      </c>
      <c r="Q49" s="139">
        <f t="shared" si="14"/>
        <v>0</v>
      </c>
      <c r="R49" s="139">
        <f t="shared" si="14"/>
        <v>1</v>
      </c>
      <c r="S49" s="139">
        <f t="shared" si="14"/>
        <v>0</v>
      </c>
      <c r="T49" s="139">
        <f t="shared" si="14"/>
        <v>0</v>
      </c>
      <c r="U49" s="139">
        <f t="shared" si="14"/>
        <v>-3.6459999999999999</v>
      </c>
      <c r="V49" s="139">
        <f t="shared" si="14"/>
        <v>-147.38387152477983</v>
      </c>
      <c r="W49" s="240" t="s">
        <v>836</v>
      </c>
      <c r="X49" s="91"/>
      <c r="Y49" s="91"/>
      <c r="Z49" s="146"/>
      <c r="AA49" s="146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</row>
    <row r="50" spans="1:52" s="156" customFormat="1" ht="59.25" customHeight="1" x14ac:dyDescent="0.25">
      <c r="A50" s="233" t="s">
        <v>90</v>
      </c>
      <c r="B50" s="50" t="s">
        <v>804</v>
      </c>
      <c r="C50" s="233" t="s">
        <v>768</v>
      </c>
      <c r="D50" s="139">
        <f>D52</f>
        <v>0.90199999999999991</v>
      </c>
      <c r="E50" s="139">
        <f t="shared" ref="E50:V50" si="15">E52</f>
        <v>0</v>
      </c>
      <c r="F50" s="139">
        <f t="shared" si="15"/>
        <v>0.90199999999999991</v>
      </c>
      <c r="G50" s="139">
        <f t="shared" si="15"/>
        <v>0</v>
      </c>
      <c r="H50" s="139">
        <f t="shared" si="15"/>
        <v>0</v>
      </c>
      <c r="I50" s="139">
        <f t="shared" si="15"/>
        <v>0</v>
      </c>
      <c r="J50" s="139">
        <f t="shared" si="15"/>
        <v>0</v>
      </c>
      <c r="K50" s="139">
        <f t="shared" si="15"/>
        <v>6</v>
      </c>
      <c r="L50" s="139">
        <f t="shared" si="15"/>
        <v>0</v>
      </c>
      <c r="M50" s="139">
        <f t="shared" si="15"/>
        <v>0</v>
      </c>
      <c r="N50" s="139">
        <f t="shared" si="15"/>
        <v>0</v>
      </c>
      <c r="O50" s="139">
        <f t="shared" si="15"/>
        <v>0</v>
      </c>
      <c r="P50" s="139">
        <f t="shared" si="15"/>
        <v>0</v>
      </c>
      <c r="Q50" s="139">
        <f t="shared" si="15"/>
        <v>0</v>
      </c>
      <c r="R50" s="139">
        <f t="shared" si="15"/>
        <v>0</v>
      </c>
      <c r="S50" s="139">
        <f t="shared" si="15"/>
        <v>0</v>
      </c>
      <c r="T50" s="139">
        <f t="shared" si="15"/>
        <v>0</v>
      </c>
      <c r="U50" s="139">
        <f t="shared" si="15"/>
        <v>-0.90199999999999991</v>
      </c>
      <c r="V50" s="139">
        <f t="shared" si="15"/>
        <v>-100</v>
      </c>
      <c r="W50" s="240" t="s">
        <v>836</v>
      </c>
      <c r="X50" s="91"/>
      <c r="Y50" s="91"/>
      <c r="Z50" s="146"/>
      <c r="AA50" s="146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</row>
    <row r="51" spans="1:52" s="155" customFormat="1" ht="35.25" customHeight="1" x14ac:dyDescent="0.25">
      <c r="A51" s="233" t="s">
        <v>91</v>
      </c>
      <c r="B51" s="50" t="s">
        <v>805</v>
      </c>
      <c r="C51" s="233" t="s">
        <v>768</v>
      </c>
      <c r="D51" s="181" t="s">
        <v>836</v>
      </c>
      <c r="E51" s="274" t="s">
        <v>836</v>
      </c>
      <c r="F51" s="275" t="s">
        <v>836</v>
      </c>
      <c r="G51" s="274" t="s">
        <v>836</v>
      </c>
      <c r="H51" s="274" t="s">
        <v>836</v>
      </c>
      <c r="I51" s="276" t="s">
        <v>836</v>
      </c>
      <c r="J51" s="276" t="s">
        <v>836</v>
      </c>
      <c r="K51" s="274" t="s">
        <v>836</v>
      </c>
      <c r="L51" s="181" t="s">
        <v>836</v>
      </c>
      <c r="M51" s="181" t="s">
        <v>836</v>
      </c>
      <c r="N51" s="181" t="s">
        <v>836</v>
      </c>
      <c r="O51" s="181" t="s">
        <v>836</v>
      </c>
      <c r="P51" s="181" t="s">
        <v>836</v>
      </c>
      <c r="Q51" s="181" t="s">
        <v>836</v>
      </c>
      <c r="R51" s="181" t="s">
        <v>836</v>
      </c>
      <c r="S51" s="242" t="s">
        <v>836</v>
      </c>
      <c r="T51" s="242" t="s">
        <v>836</v>
      </c>
      <c r="U51" s="242" t="s">
        <v>836</v>
      </c>
      <c r="V51" s="140" t="s">
        <v>836</v>
      </c>
      <c r="W51" s="240" t="s">
        <v>836</v>
      </c>
      <c r="X51" s="91"/>
      <c r="Y51" s="91"/>
      <c r="Z51" s="146"/>
      <c r="AA51" s="146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</row>
    <row r="52" spans="1:52" s="155" customFormat="1" ht="43.5" customHeight="1" x14ac:dyDescent="0.25">
      <c r="A52" s="233" t="s">
        <v>92</v>
      </c>
      <c r="B52" s="50" t="s">
        <v>806</v>
      </c>
      <c r="C52" s="233" t="s">
        <v>768</v>
      </c>
      <c r="D52" s="139">
        <f>SUM(D53:D54)</f>
        <v>0.90199999999999991</v>
      </c>
      <c r="E52" s="139">
        <f t="shared" ref="E52:K52" si="16">E53+E54</f>
        <v>0</v>
      </c>
      <c r="F52" s="139">
        <f t="shared" si="16"/>
        <v>0.90199999999999991</v>
      </c>
      <c r="G52" s="139">
        <f t="shared" si="16"/>
        <v>0</v>
      </c>
      <c r="H52" s="139">
        <f t="shared" ref="H52" si="17">H53+H54</f>
        <v>0</v>
      </c>
      <c r="I52" s="139">
        <f t="shared" si="16"/>
        <v>0</v>
      </c>
      <c r="J52" s="139">
        <f t="shared" si="16"/>
        <v>0</v>
      </c>
      <c r="K52" s="139">
        <f t="shared" si="16"/>
        <v>6</v>
      </c>
      <c r="L52" s="139">
        <v>0</v>
      </c>
      <c r="M52" s="139">
        <f>SUM(M53:M54)</f>
        <v>0</v>
      </c>
      <c r="N52" s="139">
        <f>SUM(N53:N54)</f>
        <v>0</v>
      </c>
      <c r="O52" s="139">
        <f t="shared" ref="O52:R52" si="18">O53+O54</f>
        <v>0</v>
      </c>
      <c r="P52" s="139">
        <f t="shared" si="18"/>
        <v>0</v>
      </c>
      <c r="Q52" s="139">
        <f t="shared" si="18"/>
        <v>0</v>
      </c>
      <c r="R52" s="139">
        <f t="shared" si="18"/>
        <v>0</v>
      </c>
      <c r="S52" s="139">
        <v>0</v>
      </c>
      <c r="T52" s="139">
        <v>0</v>
      </c>
      <c r="U52" s="139">
        <f>M52-F52</f>
        <v>-0.90199999999999991</v>
      </c>
      <c r="V52" s="139">
        <f>U52/F52*100</f>
        <v>-100</v>
      </c>
      <c r="W52" s="240" t="s">
        <v>836</v>
      </c>
      <c r="X52" s="91"/>
      <c r="Y52" s="91"/>
      <c r="Z52" s="146"/>
      <c r="AA52" s="146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</row>
    <row r="53" spans="1:52" s="144" customFormat="1" ht="43.5" customHeight="1" x14ac:dyDescent="0.25">
      <c r="A53" s="149" t="s">
        <v>92</v>
      </c>
      <c r="B53" s="259" t="s">
        <v>913</v>
      </c>
      <c r="C53" s="148" t="s">
        <v>914</v>
      </c>
      <c r="D53" s="277">
        <v>0.71</v>
      </c>
      <c r="E53" s="185">
        <v>0</v>
      </c>
      <c r="F53" s="277">
        <v>0.71</v>
      </c>
      <c r="G53" s="185">
        <v>0</v>
      </c>
      <c r="H53" s="185">
        <v>0</v>
      </c>
      <c r="I53" s="185">
        <v>0</v>
      </c>
      <c r="J53" s="185">
        <v>0</v>
      </c>
      <c r="K53" s="185">
        <v>1</v>
      </c>
      <c r="L53" s="139">
        <v>0</v>
      </c>
      <c r="M53" s="185">
        <v>0</v>
      </c>
      <c r="N53" s="185">
        <v>0</v>
      </c>
      <c r="O53" s="185">
        <v>0</v>
      </c>
      <c r="P53" s="185">
        <v>0</v>
      </c>
      <c r="Q53" s="185">
        <v>0</v>
      </c>
      <c r="R53" s="185">
        <v>0</v>
      </c>
      <c r="S53" s="139">
        <v>0</v>
      </c>
      <c r="T53" s="139">
        <v>0</v>
      </c>
      <c r="U53" s="139">
        <f t="shared" ref="U53:U54" si="19">M53-F53</f>
        <v>-0.71</v>
      </c>
      <c r="V53" s="139">
        <f t="shared" ref="V53:V54" si="20">U53/F53*100</f>
        <v>-100</v>
      </c>
      <c r="W53" s="228" t="s">
        <v>1006</v>
      </c>
      <c r="X53" s="91"/>
      <c r="Y53" s="91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</row>
    <row r="54" spans="1:52" ht="43.9" customHeight="1" x14ac:dyDescent="0.25">
      <c r="A54" s="149" t="s">
        <v>92</v>
      </c>
      <c r="B54" s="259" t="s">
        <v>915</v>
      </c>
      <c r="C54" s="148" t="s">
        <v>916</v>
      </c>
      <c r="D54" s="250">
        <v>0.192</v>
      </c>
      <c r="E54" s="185">
        <v>0</v>
      </c>
      <c r="F54" s="250">
        <v>0.192</v>
      </c>
      <c r="G54" s="185">
        <v>0</v>
      </c>
      <c r="H54" s="185">
        <v>0</v>
      </c>
      <c r="I54" s="185">
        <v>0</v>
      </c>
      <c r="J54" s="185">
        <v>0</v>
      </c>
      <c r="K54" s="185">
        <v>5</v>
      </c>
      <c r="L54" s="139">
        <v>0</v>
      </c>
      <c r="M54" s="185">
        <v>0</v>
      </c>
      <c r="N54" s="185">
        <v>0</v>
      </c>
      <c r="O54" s="185">
        <v>0</v>
      </c>
      <c r="P54" s="185">
        <v>0</v>
      </c>
      <c r="Q54" s="185">
        <v>0</v>
      </c>
      <c r="R54" s="185">
        <v>0</v>
      </c>
      <c r="S54" s="139">
        <v>0</v>
      </c>
      <c r="T54" s="139">
        <v>0</v>
      </c>
      <c r="U54" s="139">
        <f t="shared" si="19"/>
        <v>-0.192</v>
      </c>
      <c r="V54" s="139">
        <f t="shared" si="20"/>
        <v>-100</v>
      </c>
      <c r="W54" s="228" t="s">
        <v>1006</v>
      </c>
      <c r="X54" s="91"/>
      <c r="Y54" s="91"/>
      <c r="Z54" s="146"/>
      <c r="AA54" s="146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</row>
    <row r="55" spans="1:52" s="156" customFormat="1" ht="38.25" x14ac:dyDescent="0.25">
      <c r="A55" s="233" t="s">
        <v>100</v>
      </c>
      <c r="B55" s="50" t="s">
        <v>807</v>
      </c>
      <c r="C55" s="233" t="s">
        <v>768</v>
      </c>
      <c r="D55" s="139">
        <f>D56</f>
        <v>5.6419999999999995</v>
      </c>
      <c r="E55" s="139">
        <f t="shared" ref="E55:Q55" si="21">E56</f>
        <v>0</v>
      </c>
      <c r="F55" s="139">
        <f t="shared" si="21"/>
        <v>5.6419999999999995</v>
      </c>
      <c r="G55" s="139">
        <f t="shared" si="21"/>
        <v>0</v>
      </c>
      <c r="H55" s="139">
        <f t="shared" si="21"/>
        <v>0</v>
      </c>
      <c r="I55" s="139">
        <f t="shared" si="21"/>
        <v>8.4859999999999989</v>
      </c>
      <c r="J55" s="139">
        <f t="shared" si="21"/>
        <v>0</v>
      </c>
      <c r="K55" s="139">
        <f t="shared" si="21"/>
        <v>0</v>
      </c>
      <c r="L55" s="139">
        <f t="shared" si="21"/>
        <v>0</v>
      </c>
      <c r="M55" s="139">
        <f t="shared" si="21"/>
        <v>6.2109999999999994</v>
      </c>
      <c r="N55" s="139">
        <f t="shared" si="21"/>
        <v>0</v>
      </c>
      <c r="O55" s="139">
        <f t="shared" si="21"/>
        <v>0</v>
      </c>
      <c r="P55" s="139">
        <f t="shared" si="21"/>
        <v>8.4260000000000002</v>
      </c>
      <c r="Q55" s="139">
        <f t="shared" si="21"/>
        <v>0</v>
      </c>
      <c r="R55" s="139">
        <v>0</v>
      </c>
      <c r="S55" s="139">
        <v>0</v>
      </c>
      <c r="T55" s="139">
        <v>0</v>
      </c>
      <c r="U55" s="139">
        <f t="shared" ref="U55:U56" si="22">M55-F55</f>
        <v>0.56899999999999995</v>
      </c>
      <c r="V55" s="139">
        <f t="shared" ref="V55:V56" si="23">U55/F55*100</f>
        <v>10.085076214108472</v>
      </c>
      <c r="W55" s="240" t="s">
        <v>836</v>
      </c>
      <c r="X55" s="91"/>
      <c r="Y55" s="91"/>
      <c r="Z55" s="146"/>
      <c r="AA55" s="146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</row>
    <row r="56" spans="1:52" s="155" customFormat="1" ht="33.75" customHeight="1" x14ac:dyDescent="0.25">
      <c r="A56" s="233" t="s">
        <v>808</v>
      </c>
      <c r="B56" s="50" t="s">
        <v>809</v>
      </c>
      <c r="C56" s="233" t="s">
        <v>768</v>
      </c>
      <c r="D56" s="139">
        <f>SUM(D57:D76)</f>
        <v>5.6419999999999995</v>
      </c>
      <c r="E56" s="139">
        <f t="shared" ref="E56:Q56" si="24">SUM(E57:E76)</f>
        <v>0</v>
      </c>
      <c r="F56" s="139">
        <f t="shared" si="24"/>
        <v>5.6419999999999995</v>
      </c>
      <c r="G56" s="139">
        <f t="shared" si="24"/>
        <v>0</v>
      </c>
      <c r="H56" s="139">
        <f t="shared" si="24"/>
        <v>0</v>
      </c>
      <c r="I56" s="139">
        <f t="shared" si="24"/>
        <v>8.4859999999999989</v>
      </c>
      <c r="J56" s="139">
        <f t="shared" si="24"/>
        <v>0</v>
      </c>
      <c r="K56" s="139">
        <f t="shared" si="24"/>
        <v>0</v>
      </c>
      <c r="L56" s="139">
        <f t="shared" si="24"/>
        <v>0</v>
      </c>
      <c r="M56" s="139">
        <f t="shared" si="24"/>
        <v>6.2109999999999994</v>
      </c>
      <c r="N56" s="139">
        <f t="shared" si="24"/>
        <v>0</v>
      </c>
      <c r="O56" s="139">
        <f t="shared" si="24"/>
        <v>0</v>
      </c>
      <c r="P56" s="139">
        <f t="shared" si="24"/>
        <v>8.4260000000000002</v>
      </c>
      <c r="Q56" s="139">
        <f t="shared" si="24"/>
        <v>0</v>
      </c>
      <c r="R56" s="139">
        <v>0</v>
      </c>
      <c r="S56" s="139">
        <v>0</v>
      </c>
      <c r="T56" s="139">
        <v>0</v>
      </c>
      <c r="U56" s="139">
        <f t="shared" si="22"/>
        <v>0.56899999999999995</v>
      </c>
      <c r="V56" s="139">
        <f t="shared" si="23"/>
        <v>10.085076214108472</v>
      </c>
      <c r="W56" s="240" t="s">
        <v>836</v>
      </c>
      <c r="X56" s="91"/>
      <c r="Y56" s="91"/>
      <c r="Z56" s="146"/>
      <c r="AA56" s="146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</row>
    <row r="57" spans="1:52" s="155" customFormat="1" ht="57.75" customHeight="1" x14ac:dyDescent="0.25">
      <c r="A57" s="149" t="s">
        <v>808</v>
      </c>
      <c r="B57" s="260" t="s">
        <v>917</v>
      </c>
      <c r="C57" s="148" t="s">
        <v>918</v>
      </c>
      <c r="D57" s="250">
        <v>0.115</v>
      </c>
      <c r="E57" s="185">
        <v>0</v>
      </c>
      <c r="F57" s="250">
        <v>0.115</v>
      </c>
      <c r="G57" s="185">
        <v>0</v>
      </c>
      <c r="H57" s="185">
        <v>0</v>
      </c>
      <c r="I57" s="250">
        <v>0.25</v>
      </c>
      <c r="J57" s="185">
        <v>0</v>
      </c>
      <c r="K57" s="185">
        <v>0</v>
      </c>
      <c r="L57" s="139">
        <v>0</v>
      </c>
      <c r="M57" s="142">
        <v>0.13800000000000001</v>
      </c>
      <c r="N57" s="139">
        <v>0</v>
      </c>
      <c r="O57" s="139">
        <v>0</v>
      </c>
      <c r="P57" s="185">
        <v>0.25</v>
      </c>
      <c r="Q57" s="139">
        <v>0</v>
      </c>
      <c r="R57" s="139">
        <v>0</v>
      </c>
      <c r="S57" s="139">
        <v>0</v>
      </c>
      <c r="T57" s="139">
        <v>0</v>
      </c>
      <c r="U57" s="139">
        <f>M57-F57</f>
        <v>2.3000000000000007E-2</v>
      </c>
      <c r="V57" s="139">
        <f>U57/F57*100</f>
        <v>20.000000000000004</v>
      </c>
      <c r="W57" s="228" t="s">
        <v>1007</v>
      </c>
      <c r="X57" s="91"/>
      <c r="Y57" s="91"/>
      <c r="Z57" s="146"/>
      <c r="AA57" s="146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</row>
    <row r="58" spans="1:52" s="155" customFormat="1" ht="55.5" customHeight="1" x14ac:dyDescent="0.25">
      <c r="A58" s="149" t="s">
        <v>808</v>
      </c>
      <c r="B58" s="260" t="s">
        <v>919</v>
      </c>
      <c r="C58" s="148" t="s">
        <v>920</v>
      </c>
      <c r="D58" s="250">
        <v>0.16400000000000001</v>
      </c>
      <c r="E58" s="185">
        <v>0</v>
      </c>
      <c r="F58" s="250">
        <v>0.16400000000000001</v>
      </c>
      <c r="G58" s="185">
        <v>0</v>
      </c>
      <c r="H58" s="185">
        <v>0</v>
      </c>
      <c r="I58" s="250">
        <v>0.375</v>
      </c>
      <c r="J58" s="185">
        <v>0</v>
      </c>
      <c r="K58" s="185">
        <v>0</v>
      </c>
      <c r="L58" s="139">
        <v>0</v>
      </c>
      <c r="M58" s="142">
        <v>0.19800000000000001</v>
      </c>
      <c r="N58" s="139">
        <v>0</v>
      </c>
      <c r="O58" s="139">
        <v>0</v>
      </c>
      <c r="P58" s="185">
        <v>0.375</v>
      </c>
      <c r="Q58" s="139">
        <v>0</v>
      </c>
      <c r="R58" s="139">
        <v>0</v>
      </c>
      <c r="S58" s="139">
        <v>0</v>
      </c>
      <c r="T58" s="139">
        <v>0</v>
      </c>
      <c r="U58" s="242">
        <f t="shared" ref="U58:U76" si="25">M58-F58</f>
        <v>3.4000000000000002E-2</v>
      </c>
      <c r="V58" s="139">
        <f t="shared" ref="V58:V76" si="26">U58/F58*100</f>
        <v>20.731707317073173</v>
      </c>
      <c r="W58" s="228" t="s">
        <v>1007</v>
      </c>
      <c r="X58" s="91"/>
      <c r="Y58" s="91"/>
      <c r="Z58" s="146"/>
      <c r="AA58" s="146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</row>
    <row r="59" spans="1:52" s="155" customFormat="1" ht="57" customHeight="1" x14ac:dyDescent="0.25">
      <c r="A59" s="149" t="s">
        <v>808</v>
      </c>
      <c r="B59" s="260" t="s">
        <v>921</v>
      </c>
      <c r="C59" s="148" t="s">
        <v>922</v>
      </c>
      <c r="D59" s="250">
        <v>0.47399999999999998</v>
      </c>
      <c r="E59" s="185">
        <v>0</v>
      </c>
      <c r="F59" s="250">
        <v>0.47399999999999998</v>
      </c>
      <c r="G59" s="185">
        <v>0</v>
      </c>
      <c r="H59" s="185">
        <v>0</v>
      </c>
      <c r="I59" s="250">
        <v>0.63600000000000001</v>
      </c>
      <c r="J59" s="185">
        <v>0</v>
      </c>
      <c r="K59" s="185">
        <v>0</v>
      </c>
      <c r="L59" s="139">
        <v>0</v>
      </c>
      <c r="M59" s="142">
        <v>0.502</v>
      </c>
      <c r="N59" s="139">
        <v>0</v>
      </c>
      <c r="O59" s="139">
        <v>0</v>
      </c>
      <c r="P59" s="185">
        <v>0.63600000000000001</v>
      </c>
      <c r="Q59" s="139">
        <v>0</v>
      </c>
      <c r="R59" s="139">
        <v>0</v>
      </c>
      <c r="S59" s="139">
        <v>0</v>
      </c>
      <c r="T59" s="139">
        <v>0</v>
      </c>
      <c r="U59" s="242">
        <f t="shared" si="25"/>
        <v>2.8000000000000025E-2</v>
      </c>
      <c r="V59" s="139">
        <f t="shared" si="26"/>
        <v>5.9071729957805967</v>
      </c>
      <c r="W59" s="228" t="s">
        <v>1007</v>
      </c>
      <c r="X59" s="91"/>
      <c r="Y59" s="91"/>
      <c r="Z59" s="146"/>
      <c r="AA59" s="146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</row>
    <row r="60" spans="1:52" s="155" customFormat="1" ht="54" customHeight="1" x14ac:dyDescent="0.25">
      <c r="A60" s="149" t="s">
        <v>808</v>
      </c>
      <c r="B60" s="260" t="s">
        <v>923</v>
      </c>
      <c r="C60" s="148" t="s">
        <v>924</v>
      </c>
      <c r="D60" s="250">
        <v>0.21299999999999999</v>
      </c>
      <c r="E60" s="185">
        <v>0</v>
      </c>
      <c r="F60" s="250">
        <v>0.21299999999999999</v>
      </c>
      <c r="G60" s="185">
        <v>0</v>
      </c>
      <c r="H60" s="185">
        <v>0</v>
      </c>
      <c r="I60" s="250">
        <v>0.46</v>
      </c>
      <c r="J60" s="185">
        <v>0</v>
      </c>
      <c r="K60" s="185">
        <v>0</v>
      </c>
      <c r="L60" s="139">
        <v>0</v>
      </c>
      <c r="M60" s="142">
        <v>0.27900000000000003</v>
      </c>
      <c r="N60" s="139">
        <v>0</v>
      </c>
      <c r="O60" s="139">
        <v>0</v>
      </c>
      <c r="P60" s="185">
        <v>0.46</v>
      </c>
      <c r="Q60" s="139">
        <v>0</v>
      </c>
      <c r="R60" s="139">
        <v>0</v>
      </c>
      <c r="S60" s="139">
        <v>0</v>
      </c>
      <c r="T60" s="139">
        <v>0</v>
      </c>
      <c r="U60" s="242">
        <f t="shared" si="25"/>
        <v>6.6000000000000031E-2</v>
      </c>
      <c r="V60" s="139">
        <f t="shared" si="26"/>
        <v>30.985915492957762</v>
      </c>
      <c r="W60" s="228" t="s">
        <v>1007</v>
      </c>
      <c r="X60" s="91"/>
      <c r="Y60" s="91"/>
      <c r="Z60" s="146"/>
      <c r="AA60" s="146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</row>
    <row r="61" spans="1:52" s="155" customFormat="1" ht="102.75" customHeight="1" x14ac:dyDescent="0.25">
      <c r="A61" s="149" t="s">
        <v>808</v>
      </c>
      <c r="B61" s="260" t="s">
        <v>925</v>
      </c>
      <c r="C61" s="148" t="s">
        <v>926</v>
      </c>
      <c r="D61" s="250">
        <v>0.22700000000000001</v>
      </c>
      <c r="E61" s="185">
        <v>0</v>
      </c>
      <c r="F61" s="250">
        <v>0.22700000000000001</v>
      </c>
      <c r="G61" s="185">
        <v>0</v>
      </c>
      <c r="H61" s="185">
        <v>0</v>
      </c>
      <c r="I61" s="250">
        <v>0.35499999999999998</v>
      </c>
      <c r="J61" s="185">
        <v>0</v>
      </c>
      <c r="K61" s="185">
        <v>0</v>
      </c>
      <c r="L61" s="139">
        <v>0</v>
      </c>
      <c r="M61" s="142">
        <v>0.26400000000000001</v>
      </c>
      <c r="N61" s="139">
        <v>0</v>
      </c>
      <c r="O61" s="139">
        <v>0</v>
      </c>
      <c r="P61" s="185">
        <v>0.37</v>
      </c>
      <c r="Q61" s="139">
        <v>0</v>
      </c>
      <c r="R61" s="139">
        <v>0</v>
      </c>
      <c r="S61" s="139">
        <v>0</v>
      </c>
      <c r="T61" s="139">
        <v>0</v>
      </c>
      <c r="U61" s="242">
        <f t="shared" si="25"/>
        <v>3.7000000000000005E-2</v>
      </c>
      <c r="V61" s="139">
        <f t="shared" si="26"/>
        <v>16.29955947136564</v>
      </c>
      <c r="W61" s="228" t="s">
        <v>1008</v>
      </c>
      <c r="X61" s="91"/>
      <c r="Y61" s="91"/>
      <c r="Z61" s="146"/>
      <c r="AA61" s="146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</row>
    <row r="62" spans="1:52" s="155" customFormat="1" ht="61.5" customHeight="1" x14ac:dyDescent="0.25">
      <c r="A62" s="149" t="s">
        <v>808</v>
      </c>
      <c r="B62" s="260" t="s">
        <v>927</v>
      </c>
      <c r="C62" s="148" t="s">
        <v>928</v>
      </c>
      <c r="D62" s="250">
        <v>0.30499999999999999</v>
      </c>
      <c r="E62" s="185">
        <v>0</v>
      </c>
      <c r="F62" s="250">
        <v>0.30499999999999999</v>
      </c>
      <c r="G62" s="185">
        <v>0</v>
      </c>
      <c r="H62" s="185">
        <v>0</v>
      </c>
      <c r="I62" s="250">
        <v>0.38</v>
      </c>
      <c r="J62" s="185">
        <v>0</v>
      </c>
      <c r="K62" s="185">
        <v>0</v>
      </c>
      <c r="L62" s="139">
        <v>0</v>
      </c>
      <c r="M62" s="142">
        <v>0.33</v>
      </c>
      <c r="N62" s="139">
        <v>0</v>
      </c>
      <c r="O62" s="139">
        <v>0</v>
      </c>
      <c r="P62" s="185">
        <v>0.38</v>
      </c>
      <c r="Q62" s="139">
        <v>0</v>
      </c>
      <c r="R62" s="139">
        <v>0</v>
      </c>
      <c r="S62" s="139">
        <v>0</v>
      </c>
      <c r="T62" s="139">
        <v>0</v>
      </c>
      <c r="U62" s="242">
        <f t="shared" si="25"/>
        <v>2.5000000000000022E-2</v>
      </c>
      <c r="V62" s="139">
        <f t="shared" si="26"/>
        <v>8.196721311475418</v>
      </c>
      <c r="W62" s="228" t="s">
        <v>1007</v>
      </c>
      <c r="X62" s="91"/>
      <c r="Y62" s="91"/>
      <c r="Z62" s="146"/>
      <c r="AA62" s="146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</row>
    <row r="63" spans="1:52" s="155" customFormat="1" ht="101.25" customHeight="1" x14ac:dyDescent="0.25">
      <c r="A63" s="149" t="s">
        <v>808</v>
      </c>
      <c r="B63" s="260" t="s">
        <v>929</v>
      </c>
      <c r="C63" s="148" t="s">
        <v>930</v>
      </c>
      <c r="D63" s="250">
        <v>0.29299999999999998</v>
      </c>
      <c r="E63" s="185">
        <v>0</v>
      </c>
      <c r="F63" s="250">
        <v>0.29299999999999998</v>
      </c>
      <c r="G63" s="185">
        <v>0</v>
      </c>
      <c r="H63" s="185">
        <v>0</v>
      </c>
      <c r="I63" s="250">
        <v>0.48799999999999999</v>
      </c>
      <c r="J63" s="185">
        <v>0</v>
      </c>
      <c r="K63" s="185">
        <v>0</v>
      </c>
      <c r="L63" s="139">
        <v>0</v>
      </c>
      <c r="M63" s="142">
        <v>0.29499999999999998</v>
      </c>
      <c r="N63" s="139">
        <v>0</v>
      </c>
      <c r="O63" s="139">
        <v>0</v>
      </c>
      <c r="P63" s="185">
        <v>0.42</v>
      </c>
      <c r="Q63" s="139">
        <v>0</v>
      </c>
      <c r="R63" s="139">
        <v>0</v>
      </c>
      <c r="S63" s="139">
        <v>0</v>
      </c>
      <c r="T63" s="139">
        <v>0</v>
      </c>
      <c r="U63" s="242">
        <f t="shared" si="25"/>
        <v>2.0000000000000018E-3</v>
      </c>
      <c r="V63" s="139">
        <f t="shared" si="26"/>
        <v>0.68259385665529071</v>
      </c>
      <c r="W63" s="228" t="s">
        <v>1008</v>
      </c>
      <c r="X63" s="91"/>
      <c r="Y63" s="91"/>
      <c r="Z63" s="146"/>
      <c r="AA63" s="146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</row>
    <row r="64" spans="1:52" s="155" customFormat="1" ht="57.75" customHeight="1" x14ac:dyDescent="0.25">
      <c r="A64" s="149" t="s">
        <v>808</v>
      </c>
      <c r="B64" s="260" t="s">
        <v>931</v>
      </c>
      <c r="C64" s="148" t="s">
        <v>932</v>
      </c>
      <c r="D64" s="250">
        <v>7.6999999999999999E-2</v>
      </c>
      <c r="E64" s="185">
        <v>0</v>
      </c>
      <c r="F64" s="250">
        <v>7.6999999999999999E-2</v>
      </c>
      <c r="G64" s="185">
        <v>0</v>
      </c>
      <c r="H64" s="185">
        <v>0</v>
      </c>
      <c r="I64" s="250">
        <v>0.16</v>
      </c>
      <c r="J64" s="185">
        <v>0</v>
      </c>
      <c r="K64" s="185">
        <v>0</v>
      </c>
      <c r="L64" s="139">
        <v>0</v>
      </c>
      <c r="M64" s="142">
        <v>9.5000000000000001E-2</v>
      </c>
      <c r="N64" s="139">
        <v>0</v>
      </c>
      <c r="O64" s="139">
        <v>0</v>
      </c>
      <c r="P64" s="185">
        <v>0.16</v>
      </c>
      <c r="Q64" s="139">
        <v>0</v>
      </c>
      <c r="R64" s="139">
        <v>0</v>
      </c>
      <c r="S64" s="139">
        <v>0</v>
      </c>
      <c r="T64" s="139">
        <v>0</v>
      </c>
      <c r="U64" s="242">
        <f t="shared" si="25"/>
        <v>1.8000000000000002E-2</v>
      </c>
      <c r="V64" s="139">
        <f t="shared" si="26"/>
        <v>23.376623376623378</v>
      </c>
      <c r="W64" s="228" t="s">
        <v>1007</v>
      </c>
      <c r="X64" s="91"/>
      <c r="Y64" s="91"/>
      <c r="Z64" s="146"/>
      <c r="AA64" s="146"/>
      <c r="AB64" s="160"/>
      <c r="AC64" s="160"/>
      <c r="AD64" s="160"/>
      <c r="AE64" s="160"/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</row>
    <row r="65" spans="1:52" s="155" customFormat="1" ht="60" customHeight="1" x14ac:dyDescent="0.25">
      <c r="A65" s="149" t="s">
        <v>808</v>
      </c>
      <c r="B65" s="260" t="s">
        <v>933</v>
      </c>
      <c r="C65" s="148" t="s">
        <v>934</v>
      </c>
      <c r="D65" s="250">
        <v>0.14899999999999999</v>
      </c>
      <c r="E65" s="185">
        <v>0</v>
      </c>
      <c r="F65" s="250">
        <v>0.14899999999999999</v>
      </c>
      <c r="G65" s="185">
        <v>0</v>
      </c>
      <c r="H65" s="185">
        <v>0</v>
      </c>
      <c r="I65" s="250">
        <v>0.33</v>
      </c>
      <c r="J65" s="185">
        <v>0</v>
      </c>
      <c r="K65" s="185">
        <v>0</v>
      </c>
      <c r="L65" s="139">
        <v>0</v>
      </c>
      <c r="M65" s="142">
        <v>0.17299999999999999</v>
      </c>
      <c r="N65" s="139">
        <v>0</v>
      </c>
      <c r="O65" s="139">
        <v>0</v>
      </c>
      <c r="P65" s="185">
        <v>0.33</v>
      </c>
      <c r="Q65" s="139">
        <v>0</v>
      </c>
      <c r="R65" s="139">
        <v>0</v>
      </c>
      <c r="S65" s="139">
        <v>0</v>
      </c>
      <c r="T65" s="139">
        <v>0</v>
      </c>
      <c r="U65" s="242">
        <f t="shared" si="25"/>
        <v>2.3999999999999994E-2</v>
      </c>
      <c r="V65" s="139">
        <f t="shared" si="26"/>
        <v>16.107382550335565</v>
      </c>
      <c r="W65" s="228" t="s">
        <v>1007</v>
      </c>
      <c r="X65" s="91"/>
      <c r="Y65" s="91"/>
      <c r="Z65" s="146"/>
      <c r="AA65" s="146"/>
      <c r="AB65" s="160"/>
      <c r="AC65" s="160"/>
      <c r="AD65" s="160"/>
      <c r="AE65" s="160"/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</row>
    <row r="66" spans="1:52" s="155" customFormat="1" ht="110.25" customHeight="1" x14ac:dyDescent="0.25">
      <c r="A66" s="149" t="s">
        <v>808</v>
      </c>
      <c r="B66" s="260" t="s">
        <v>935</v>
      </c>
      <c r="C66" s="148" t="s">
        <v>936</v>
      </c>
      <c r="D66" s="250">
        <v>0.215</v>
      </c>
      <c r="E66" s="185">
        <v>0</v>
      </c>
      <c r="F66" s="250">
        <v>0.215</v>
      </c>
      <c r="G66" s="185">
        <v>0</v>
      </c>
      <c r="H66" s="185">
        <v>0</v>
      </c>
      <c r="I66" s="250">
        <v>0.39</v>
      </c>
      <c r="J66" s="185">
        <v>0</v>
      </c>
      <c r="K66" s="185">
        <v>0</v>
      </c>
      <c r="L66" s="139">
        <v>0</v>
      </c>
      <c r="M66" s="142">
        <v>0.24399999999999999</v>
      </c>
      <c r="N66" s="139">
        <v>0</v>
      </c>
      <c r="O66" s="139">
        <v>0</v>
      </c>
      <c r="P66" s="185">
        <v>0.40500000000000003</v>
      </c>
      <c r="Q66" s="139">
        <v>0</v>
      </c>
      <c r="R66" s="139">
        <v>0</v>
      </c>
      <c r="S66" s="139">
        <v>0</v>
      </c>
      <c r="T66" s="139">
        <v>0</v>
      </c>
      <c r="U66" s="242">
        <f t="shared" si="25"/>
        <v>2.8999999999999998E-2</v>
      </c>
      <c r="V66" s="139">
        <f t="shared" si="26"/>
        <v>13.488372093023255</v>
      </c>
      <c r="W66" s="228" t="s">
        <v>1008</v>
      </c>
      <c r="X66" s="91"/>
      <c r="Y66" s="91"/>
      <c r="Z66" s="146"/>
      <c r="AA66" s="146"/>
      <c r="AB66" s="160"/>
      <c r="AC66" s="160"/>
      <c r="AD66" s="160"/>
      <c r="AE66" s="160"/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</row>
    <row r="67" spans="1:52" s="155" customFormat="1" ht="112.5" customHeight="1" x14ac:dyDescent="0.25">
      <c r="A67" s="149" t="s">
        <v>808</v>
      </c>
      <c r="B67" s="260" t="s">
        <v>937</v>
      </c>
      <c r="C67" s="148" t="s">
        <v>938</v>
      </c>
      <c r="D67" s="250">
        <v>0.34899999999999998</v>
      </c>
      <c r="E67" s="185">
        <v>0</v>
      </c>
      <c r="F67" s="250">
        <v>0.34899999999999998</v>
      </c>
      <c r="G67" s="185">
        <v>0</v>
      </c>
      <c r="H67" s="185">
        <v>0</v>
      </c>
      <c r="I67" s="250">
        <v>0.59</v>
      </c>
      <c r="J67" s="185">
        <v>0</v>
      </c>
      <c r="K67" s="185">
        <v>0</v>
      </c>
      <c r="L67" s="139">
        <v>0</v>
      </c>
      <c r="M67" s="142">
        <v>0.36</v>
      </c>
      <c r="N67" s="139">
        <v>0</v>
      </c>
      <c r="O67" s="139">
        <v>0</v>
      </c>
      <c r="P67" s="185">
        <v>0.626</v>
      </c>
      <c r="Q67" s="139">
        <v>0</v>
      </c>
      <c r="R67" s="139">
        <v>0</v>
      </c>
      <c r="S67" s="139">
        <v>0</v>
      </c>
      <c r="T67" s="139">
        <v>0</v>
      </c>
      <c r="U67" s="242">
        <f t="shared" si="25"/>
        <v>1.100000000000001E-2</v>
      </c>
      <c r="V67" s="139">
        <f t="shared" si="26"/>
        <v>3.1518624641833837</v>
      </c>
      <c r="W67" s="228" t="s">
        <v>1008</v>
      </c>
      <c r="X67" s="91"/>
      <c r="Y67" s="91"/>
      <c r="Z67" s="146"/>
      <c r="AA67" s="146"/>
      <c r="AB67" s="160"/>
      <c r="AC67" s="160"/>
      <c r="AD67" s="160"/>
      <c r="AE67" s="160"/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</row>
    <row r="68" spans="1:52" s="155" customFormat="1" ht="106.5" customHeight="1" x14ac:dyDescent="0.25">
      <c r="A68" s="149" t="s">
        <v>808</v>
      </c>
      <c r="B68" s="260" t="s">
        <v>939</v>
      </c>
      <c r="C68" s="148" t="s">
        <v>940</v>
      </c>
      <c r="D68" s="250">
        <v>0.16800000000000001</v>
      </c>
      <c r="E68" s="185">
        <v>0</v>
      </c>
      <c r="F68" s="250">
        <v>0.16800000000000001</v>
      </c>
      <c r="G68" s="185">
        <v>0</v>
      </c>
      <c r="H68" s="185">
        <v>0</v>
      </c>
      <c r="I68" s="250">
        <v>0.26500000000000001</v>
      </c>
      <c r="J68" s="185">
        <v>0</v>
      </c>
      <c r="K68" s="185">
        <v>0</v>
      </c>
      <c r="L68" s="139">
        <v>0</v>
      </c>
      <c r="M68" s="142">
        <v>0.17100000000000001</v>
      </c>
      <c r="N68" s="139">
        <v>0</v>
      </c>
      <c r="O68" s="139">
        <v>0</v>
      </c>
      <c r="P68" s="185">
        <v>0.28199999999999997</v>
      </c>
      <c r="Q68" s="139">
        <v>0</v>
      </c>
      <c r="R68" s="139">
        <v>0</v>
      </c>
      <c r="S68" s="139">
        <v>0</v>
      </c>
      <c r="T68" s="139">
        <v>0</v>
      </c>
      <c r="U68" s="242">
        <f t="shared" si="25"/>
        <v>3.0000000000000027E-3</v>
      </c>
      <c r="V68" s="139">
        <f t="shared" si="26"/>
        <v>1.7857142857142874</v>
      </c>
      <c r="W68" s="228" t="s">
        <v>1008</v>
      </c>
      <c r="X68" s="91"/>
      <c r="Y68" s="91"/>
      <c r="Z68" s="146"/>
      <c r="AA68" s="146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</row>
    <row r="69" spans="1:52" s="155" customFormat="1" ht="54" customHeight="1" x14ac:dyDescent="0.25">
      <c r="A69" s="149" t="s">
        <v>808</v>
      </c>
      <c r="B69" s="260" t="s">
        <v>941</v>
      </c>
      <c r="C69" s="148" t="s">
        <v>942</v>
      </c>
      <c r="D69" s="250">
        <v>0.35499999999999998</v>
      </c>
      <c r="E69" s="185">
        <v>0</v>
      </c>
      <c r="F69" s="250">
        <v>0.35499999999999998</v>
      </c>
      <c r="G69" s="185">
        <v>0</v>
      </c>
      <c r="H69" s="185">
        <v>0</v>
      </c>
      <c r="I69" s="250">
        <v>0.47</v>
      </c>
      <c r="J69" s="185">
        <v>0</v>
      </c>
      <c r="K69" s="185">
        <v>0</v>
      </c>
      <c r="L69" s="139">
        <v>0</v>
      </c>
      <c r="M69" s="142">
        <v>0.38400000000000001</v>
      </c>
      <c r="N69" s="139">
        <v>0</v>
      </c>
      <c r="O69" s="139">
        <v>0</v>
      </c>
      <c r="P69" s="185">
        <v>0.47</v>
      </c>
      <c r="Q69" s="139">
        <v>0</v>
      </c>
      <c r="R69" s="139">
        <v>0</v>
      </c>
      <c r="S69" s="139">
        <v>0</v>
      </c>
      <c r="T69" s="139">
        <v>0</v>
      </c>
      <c r="U69" s="242">
        <f t="shared" si="25"/>
        <v>2.9000000000000026E-2</v>
      </c>
      <c r="V69" s="139">
        <f t="shared" si="26"/>
        <v>8.1690140845070491</v>
      </c>
      <c r="W69" s="228" t="s">
        <v>1007</v>
      </c>
      <c r="X69" s="91"/>
      <c r="Y69" s="91"/>
      <c r="Z69" s="146"/>
      <c r="AA69" s="146"/>
      <c r="AB69" s="160"/>
      <c r="AC69" s="160"/>
      <c r="AD69" s="160"/>
      <c r="AE69" s="160"/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</row>
    <row r="70" spans="1:52" s="155" customFormat="1" ht="106.5" customHeight="1" x14ac:dyDescent="0.25">
      <c r="A70" s="149" t="s">
        <v>808</v>
      </c>
      <c r="B70" s="260" t="s">
        <v>943</v>
      </c>
      <c r="C70" s="148" t="s">
        <v>944</v>
      </c>
      <c r="D70" s="250">
        <v>0.129</v>
      </c>
      <c r="E70" s="185">
        <v>0</v>
      </c>
      <c r="F70" s="250">
        <v>0.129</v>
      </c>
      <c r="G70" s="185">
        <v>0</v>
      </c>
      <c r="H70" s="185">
        <v>0</v>
      </c>
      <c r="I70" s="250">
        <v>0.25</v>
      </c>
      <c r="J70" s="185">
        <v>0</v>
      </c>
      <c r="K70" s="185">
        <v>0</v>
      </c>
      <c r="L70" s="139">
        <v>0</v>
      </c>
      <c r="M70" s="142">
        <v>0.16400000000000001</v>
      </c>
      <c r="N70" s="139">
        <v>0</v>
      </c>
      <c r="O70" s="139">
        <v>0</v>
      </c>
      <c r="P70" s="185">
        <v>0.22</v>
      </c>
      <c r="Q70" s="139">
        <v>0</v>
      </c>
      <c r="R70" s="139">
        <v>0</v>
      </c>
      <c r="S70" s="139">
        <v>0</v>
      </c>
      <c r="T70" s="139">
        <v>0</v>
      </c>
      <c r="U70" s="242">
        <f t="shared" si="25"/>
        <v>3.5000000000000003E-2</v>
      </c>
      <c r="V70" s="139">
        <f t="shared" si="26"/>
        <v>27.13178294573644</v>
      </c>
      <c r="W70" s="228" t="s">
        <v>1008</v>
      </c>
      <c r="X70" s="91"/>
      <c r="Y70" s="91"/>
      <c r="Z70" s="146"/>
      <c r="AA70" s="146"/>
      <c r="AB70" s="160"/>
      <c r="AC70" s="160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</row>
    <row r="71" spans="1:52" s="155" customFormat="1" ht="108" customHeight="1" x14ac:dyDescent="0.25">
      <c r="A71" s="149" t="s">
        <v>808</v>
      </c>
      <c r="B71" s="260" t="s">
        <v>945</v>
      </c>
      <c r="C71" s="148" t="s">
        <v>946</v>
      </c>
      <c r="D71" s="250">
        <v>0.26600000000000001</v>
      </c>
      <c r="E71" s="185">
        <v>0</v>
      </c>
      <c r="F71" s="250">
        <v>0.26600000000000001</v>
      </c>
      <c r="G71" s="185">
        <v>0</v>
      </c>
      <c r="H71" s="185">
        <v>0</v>
      </c>
      <c r="I71" s="250">
        <v>0.43</v>
      </c>
      <c r="J71" s="185">
        <v>0</v>
      </c>
      <c r="K71" s="185">
        <v>0</v>
      </c>
      <c r="L71" s="139">
        <v>0</v>
      </c>
      <c r="M71" s="142">
        <v>0.29099999999999998</v>
      </c>
      <c r="N71" s="139">
        <v>0</v>
      </c>
      <c r="O71" s="139">
        <v>0</v>
      </c>
      <c r="P71" s="185">
        <v>0.41199999999999998</v>
      </c>
      <c r="Q71" s="139">
        <v>0</v>
      </c>
      <c r="R71" s="139">
        <v>0</v>
      </c>
      <c r="S71" s="139">
        <v>0</v>
      </c>
      <c r="T71" s="139">
        <v>0</v>
      </c>
      <c r="U71" s="242">
        <f t="shared" si="25"/>
        <v>2.4999999999999967E-2</v>
      </c>
      <c r="V71" s="139">
        <f t="shared" si="26"/>
        <v>9.3984962406014905</v>
      </c>
      <c r="W71" s="228" t="s">
        <v>1008</v>
      </c>
      <c r="X71" s="91"/>
      <c r="Y71" s="91"/>
      <c r="Z71" s="146"/>
      <c r="AA71" s="146"/>
      <c r="AB71" s="160"/>
      <c r="AC71" s="160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</row>
    <row r="72" spans="1:52" s="155" customFormat="1" ht="111.75" customHeight="1" x14ac:dyDescent="0.25">
      <c r="A72" s="149" t="s">
        <v>808</v>
      </c>
      <c r="B72" s="260" t="s">
        <v>947</v>
      </c>
      <c r="C72" s="148" t="s">
        <v>948</v>
      </c>
      <c r="D72" s="250">
        <v>0.46200000000000002</v>
      </c>
      <c r="E72" s="185">
        <v>0</v>
      </c>
      <c r="F72" s="250">
        <v>0.46200000000000002</v>
      </c>
      <c r="G72" s="185">
        <v>0</v>
      </c>
      <c r="H72" s="185">
        <v>0</v>
      </c>
      <c r="I72" s="250">
        <v>0.76500000000000001</v>
      </c>
      <c r="J72" s="185">
        <v>0</v>
      </c>
      <c r="K72" s="185">
        <v>0</v>
      </c>
      <c r="L72" s="139">
        <v>0</v>
      </c>
      <c r="M72" s="142">
        <v>0.45800000000000002</v>
      </c>
      <c r="N72" s="139">
        <v>0</v>
      </c>
      <c r="O72" s="139">
        <v>0</v>
      </c>
      <c r="P72" s="185">
        <v>0.67</v>
      </c>
      <c r="Q72" s="139">
        <v>0</v>
      </c>
      <c r="R72" s="139">
        <v>0</v>
      </c>
      <c r="S72" s="139">
        <v>0</v>
      </c>
      <c r="T72" s="139">
        <v>0</v>
      </c>
      <c r="U72" s="242">
        <f t="shared" si="25"/>
        <v>-4.0000000000000036E-3</v>
      </c>
      <c r="V72" s="139">
        <f t="shared" si="26"/>
        <v>-0.86580086580086646</v>
      </c>
      <c r="W72" s="228" t="s">
        <v>1008</v>
      </c>
      <c r="X72" s="91"/>
      <c r="Y72" s="91"/>
      <c r="Z72" s="146"/>
      <c r="AA72" s="146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</row>
    <row r="73" spans="1:52" s="155" customFormat="1" ht="114" customHeight="1" x14ac:dyDescent="0.25">
      <c r="A73" s="149" t="s">
        <v>808</v>
      </c>
      <c r="B73" s="260" t="s">
        <v>949</v>
      </c>
      <c r="C73" s="148" t="s">
        <v>950</v>
      </c>
      <c r="D73" s="250">
        <v>0.28499999999999998</v>
      </c>
      <c r="E73" s="185">
        <v>0</v>
      </c>
      <c r="F73" s="250">
        <v>0.28499999999999998</v>
      </c>
      <c r="G73" s="185">
        <v>0</v>
      </c>
      <c r="H73" s="185">
        <v>0</v>
      </c>
      <c r="I73" s="250">
        <v>0.42</v>
      </c>
      <c r="J73" s="185">
        <v>0</v>
      </c>
      <c r="K73" s="185">
        <v>0</v>
      </c>
      <c r="L73" s="139">
        <v>0</v>
      </c>
      <c r="M73" s="142">
        <v>0.34499999999999997</v>
      </c>
      <c r="N73" s="139">
        <v>0</v>
      </c>
      <c r="O73" s="139">
        <v>0</v>
      </c>
      <c r="P73" s="185">
        <v>0.5</v>
      </c>
      <c r="Q73" s="139">
        <v>0</v>
      </c>
      <c r="R73" s="139">
        <v>0</v>
      </c>
      <c r="S73" s="139">
        <v>0</v>
      </c>
      <c r="T73" s="139">
        <v>0</v>
      </c>
      <c r="U73" s="242">
        <f t="shared" si="25"/>
        <v>0.06</v>
      </c>
      <c r="V73" s="139">
        <f t="shared" si="26"/>
        <v>21.05263157894737</v>
      </c>
      <c r="W73" s="228" t="s">
        <v>1008</v>
      </c>
      <c r="X73" s="91"/>
      <c r="Y73" s="91"/>
      <c r="Z73" s="146"/>
      <c r="AA73" s="146"/>
      <c r="AB73" s="160"/>
      <c r="AC73" s="160"/>
      <c r="AD73" s="160"/>
      <c r="AE73" s="160"/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</row>
    <row r="74" spans="1:52" s="155" customFormat="1" ht="109.5" customHeight="1" x14ac:dyDescent="0.25">
      <c r="A74" s="149" t="s">
        <v>808</v>
      </c>
      <c r="B74" s="260" t="s">
        <v>951</v>
      </c>
      <c r="C74" s="148" t="s">
        <v>952</v>
      </c>
      <c r="D74" s="250">
        <v>0.42699999999999999</v>
      </c>
      <c r="E74" s="185">
        <v>0</v>
      </c>
      <c r="F74" s="250">
        <v>0.42699999999999999</v>
      </c>
      <c r="G74" s="185">
        <v>0</v>
      </c>
      <c r="H74" s="185">
        <v>0</v>
      </c>
      <c r="I74" s="250">
        <v>0.32</v>
      </c>
      <c r="J74" s="185">
        <v>0</v>
      </c>
      <c r="K74" s="185">
        <v>0</v>
      </c>
      <c r="L74" s="139">
        <v>0</v>
      </c>
      <c r="M74" s="142">
        <v>0.48899999999999999</v>
      </c>
      <c r="N74" s="139">
        <v>0</v>
      </c>
      <c r="O74" s="139">
        <v>0</v>
      </c>
      <c r="P74" s="185">
        <v>0.35499999999999998</v>
      </c>
      <c r="Q74" s="139">
        <v>0</v>
      </c>
      <c r="R74" s="139">
        <v>0</v>
      </c>
      <c r="S74" s="139">
        <v>0</v>
      </c>
      <c r="T74" s="139">
        <v>0</v>
      </c>
      <c r="U74" s="242">
        <f t="shared" si="25"/>
        <v>6.2E-2</v>
      </c>
      <c r="V74" s="139">
        <f t="shared" si="26"/>
        <v>14.519906323185012</v>
      </c>
      <c r="W74" s="228" t="s">
        <v>1008</v>
      </c>
      <c r="X74" s="91"/>
      <c r="Y74" s="91"/>
      <c r="Z74" s="146"/>
      <c r="AA74" s="146"/>
      <c r="AB74" s="160"/>
      <c r="AC74" s="160"/>
      <c r="AD74" s="160"/>
      <c r="AE74" s="160"/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</row>
    <row r="75" spans="1:52" s="155" customFormat="1" ht="109.5" customHeight="1" x14ac:dyDescent="0.25">
      <c r="A75" s="149" t="s">
        <v>808</v>
      </c>
      <c r="B75" s="260" t="s">
        <v>953</v>
      </c>
      <c r="C75" s="148" t="s">
        <v>954</v>
      </c>
      <c r="D75" s="250">
        <v>0.56999999999999995</v>
      </c>
      <c r="E75" s="185">
        <v>0</v>
      </c>
      <c r="F75" s="250">
        <v>0.56999999999999995</v>
      </c>
      <c r="G75" s="185">
        <v>0</v>
      </c>
      <c r="H75" s="185">
        <v>0</v>
      </c>
      <c r="I75" s="250">
        <v>0.53700000000000003</v>
      </c>
      <c r="J75" s="185">
        <v>0</v>
      </c>
      <c r="K75" s="185">
        <v>0</v>
      </c>
      <c r="L75" s="139">
        <v>0</v>
      </c>
      <c r="M75" s="142">
        <v>0.56499999999999995</v>
      </c>
      <c r="N75" s="139">
        <v>0</v>
      </c>
      <c r="O75" s="139">
        <v>0</v>
      </c>
      <c r="P75" s="185">
        <v>0.49</v>
      </c>
      <c r="Q75" s="139">
        <v>0</v>
      </c>
      <c r="R75" s="139">
        <v>0</v>
      </c>
      <c r="S75" s="139">
        <v>0</v>
      </c>
      <c r="T75" s="139">
        <v>0</v>
      </c>
      <c r="U75" s="242">
        <f t="shared" si="25"/>
        <v>-5.0000000000000044E-3</v>
      </c>
      <c r="V75" s="139">
        <f t="shared" si="26"/>
        <v>-0.87719298245614119</v>
      </c>
      <c r="W75" s="228" t="s">
        <v>1008</v>
      </c>
      <c r="X75" s="91"/>
      <c r="Y75" s="91"/>
      <c r="Z75" s="146"/>
      <c r="AA75" s="146"/>
      <c r="AB75" s="160"/>
      <c r="AC75" s="160"/>
      <c r="AD75" s="160"/>
      <c r="AE75" s="160"/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</row>
    <row r="76" spans="1:52" s="155" customFormat="1" ht="64.5" customHeight="1" x14ac:dyDescent="0.25">
      <c r="A76" s="149" t="s">
        <v>808</v>
      </c>
      <c r="B76" s="260" t="s">
        <v>955</v>
      </c>
      <c r="C76" s="148" t="s">
        <v>956</v>
      </c>
      <c r="D76" s="250">
        <v>0.39900000000000002</v>
      </c>
      <c r="E76" s="185">
        <v>0</v>
      </c>
      <c r="F76" s="250">
        <v>0.39900000000000002</v>
      </c>
      <c r="G76" s="185">
        <v>0</v>
      </c>
      <c r="H76" s="185">
        <v>0</v>
      </c>
      <c r="I76" s="250">
        <v>0.61499999999999999</v>
      </c>
      <c r="J76" s="185">
        <v>0</v>
      </c>
      <c r="K76" s="185">
        <v>0</v>
      </c>
      <c r="L76" s="139">
        <v>0</v>
      </c>
      <c r="M76" s="142">
        <v>0.46600000000000003</v>
      </c>
      <c r="N76" s="139">
        <v>0</v>
      </c>
      <c r="O76" s="139">
        <v>0</v>
      </c>
      <c r="P76" s="185">
        <v>0.61499999999999999</v>
      </c>
      <c r="Q76" s="139">
        <v>0</v>
      </c>
      <c r="R76" s="139">
        <v>0</v>
      </c>
      <c r="S76" s="139">
        <v>0</v>
      </c>
      <c r="T76" s="139">
        <v>0</v>
      </c>
      <c r="U76" s="242">
        <f t="shared" si="25"/>
        <v>6.7000000000000004E-2</v>
      </c>
      <c r="V76" s="139">
        <f t="shared" si="26"/>
        <v>16.791979949874687</v>
      </c>
      <c r="W76" s="228" t="s">
        <v>1007</v>
      </c>
      <c r="X76" s="91"/>
      <c r="Y76" s="91"/>
      <c r="Z76" s="146"/>
      <c r="AA76" s="146"/>
      <c r="AB76" s="160"/>
      <c r="AC76" s="160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</row>
    <row r="77" spans="1:52" ht="27" customHeight="1" x14ac:dyDescent="0.25">
      <c r="A77" s="233" t="s">
        <v>810</v>
      </c>
      <c r="B77" s="93" t="s">
        <v>811</v>
      </c>
      <c r="C77" s="233" t="s">
        <v>768</v>
      </c>
      <c r="D77" s="242" t="s">
        <v>836</v>
      </c>
      <c r="E77" s="242" t="s">
        <v>836</v>
      </c>
      <c r="F77" s="242" t="s">
        <v>836</v>
      </c>
      <c r="G77" s="242" t="s">
        <v>836</v>
      </c>
      <c r="H77" s="242" t="s">
        <v>836</v>
      </c>
      <c r="I77" s="242" t="s">
        <v>836</v>
      </c>
      <c r="J77" s="242" t="s">
        <v>836</v>
      </c>
      <c r="K77" s="242" t="s">
        <v>836</v>
      </c>
      <c r="L77" s="242" t="s">
        <v>836</v>
      </c>
      <c r="M77" s="242" t="s">
        <v>836</v>
      </c>
      <c r="N77" s="242" t="s">
        <v>836</v>
      </c>
      <c r="O77" s="242" t="s">
        <v>836</v>
      </c>
      <c r="P77" s="242" t="s">
        <v>836</v>
      </c>
      <c r="Q77" s="242" t="s">
        <v>836</v>
      </c>
      <c r="R77" s="242" t="s">
        <v>836</v>
      </c>
      <c r="S77" s="242" t="s">
        <v>836</v>
      </c>
      <c r="T77" s="242" t="s">
        <v>836</v>
      </c>
      <c r="U77" s="242" t="s">
        <v>836</v>
      </c>
      <c r="V77" s="242" t="s">
        <v>836</v>
      </c>
      <c r="W77" s="240" t="s">
        <v>836</v>
      </c>
      <c r="X77" s="91"/>
      <c r="Y77" s="91"/>
      <c r="Z77" s="146"/>
      <c r="AA77" s="146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</row>
    <row r="78" spans="1:52" s="156" customFormat="1" ht="41.25" customHeight="1" x14ac:dyDescent="0.25">
      <c r="A78" s="233" t="s">
        <v>101</v>
      </c>
      <c r="B78" s="93" t="s">
        <v>812</v>
      </c>
      <c r="C78" s="233" t="s">
        <v>768</v>
      </c>
      <c r="D78" s="242">
        <f>D83</f>
        <v>5.7910000000000004</v>
      </c>
      <c r="E78" s="139">
        <v>0</v>
      </c>
      <c r="F78" s="139">
        <f>F83</f>
        <v>5.7910000000000004</v>
      </c>
      <c r="G78" s="139">
        <v>0</v>
      </c>
      <c r="H78" s="139">
        <v>0</v>
      </c>
      <c r="I78" s="139">
        <v>0</v>
      </c>
      <c r="J78" s="139">
        <v>0</v>
      </c>
      <c r="K78" s="139">
        <f>K83</f>
        <v>1</v>
      </c>
      <c r="L78" s="139">
        <v>0</v>
      </c>
      <c r="M78" s="139">
        <f>M83</f>
        <v>3.0470000000000002</v>
      </c>
      <c r="N78" s="139">
        <f t="shared" ref="N78:R78" si="27">N83</f>
        <v>0</v>
      </c>
      <c r="O78" s="139">
        <f t="shared" si="27"/>
        <v>0</v>
      </c>
      <c r="P78" s="139">
        <f t="shared" si="27"/>
        <v>0</v>
      </c>
      <c r="Q78" s="139">
        <f t="shared" si="27"/>
        <v>0</v>
      </c>
      <c r="R78" s="139">
        <f t="shared" si="27"/>
        <v>1</v>
      </c>
      <c r="S78" s="139">
        <v>0</v>
      </c>
      <c r="T78" s="139">
        <v>0</v>
      </c>
      <c r="U78" s="139">
        <f t="shared" ref="U78" si="28">M78-F78</f>
        <v>-2.7440000000000002</v>
      </c>
      <c r="V78" s="139">
        <f t="shared" ref="V78" si="29">U78/F78*100</f>
        <v>-47.383871524779828</v>
      </c>
      <c r="W78" s="240" t="s">
        <v>836</v>
      </c>
      <c r="X78" s="91"/>
      <c r="Y78" s="91"/>
      <c r="Z78" s="146"/>
      <c r="AA78" s="146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</row>
    <row r="79" spans="1:52" s="144" customFormat="1" ht="37.5" customHeight="1" x14ac:dyDescent="0.25">
      <c r="A79" s="233" t="s">
        <v>103</v>
      </c>
      <c r="B79" s="93" t="s">
        <v>813</v>
      </c>
      <c r="C79" s="233" t="s">
        <v>768</v>
      </c>
      <c r="D79" s="242" t="s">
        <v>836</v>
      </c>
      <c r="E79" s="181" t="s">
        <v>836</v>
      </c>
      <c r="F79" s="242" t="s">
        <v>836</v>
      </c>
      <c r="G79" s="181" t="s">
        <v>836</v>
      </c>
      <c r="H79" s="181" t="s">
        <v>836</v>
      </c>
      <c r="I79" s="181" t="s">
        <v>836</v>
      </c>
      <c r="J79" s="242" t="s">
        <v>836</v>
      </c>
      <c r="K79" s="242" t="s">
        <v>836</v>
      </c>
      <c r="L79" s="181" t="s">
        <v>836</v>
      </c>
      <c r="M79" s="242" t="s">
        <v>836</v>
      </c>
      <c r="N79" s="181" t="s">
        <v>836</v>
      </c>
      <c r="O79" s="181" t="s">
        <v>836</v>
      </c>
      <c r="P79" s="181" t="s">
        <v>836</v>
      </c>
      <c r="Q79" s="181" t="s">
        <v>836</v>
      </c>
      <c r="R79" s="242" t="s">
        <v>836</v>
      </c>
      <c r="S79" s="242" t="s">
        <v>836</v>
      </c>
      <c r="T79" s="242" t="s">
        <v>836</v>
      </c>
      <c r="U79" s="242" t="s">
        <v>836</v>
      </c>
      <c r="V79" s="140" t="s">
        <v>836</v>
      </c>
      <c r="W79" s="240" t="s">
        <v>836</v>
      </c>
      <c r="X79" s="91"/>
      <c r="Y79" s="91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</row>
    <row r="80" spans="1:52" ht="32.25" customHeight="1" x14ac:dyDescent="0.25">
      <c r="A80" s="233" t="s">
        <v>104</v>
      </c>
      <c r="B80" s="93" t="s">
        <v>814</v>
      </c>
      <c r="C80" s="233" t="s">
        <v>768</v>
      </c>
      <c r="D80" s="242" t="s">
        <v>836</v>
      </c>
      <c r="E80" s="181" t="s">
        <v>836</v>
      </c>
      <c r="F80" s="242" t="s">
        <v>836</v>
      </c>
      <c r="G80" s="181" t="s">
        <v>836</v>
      </c>
      <c r="H80" s="181" t="s">
        <v>836</v>
      </c>
      <c r="I80" s="181" t="s">
        <v>836</v>
      </c>
      <c r="J80" s="242" t="s">
        <v>836</v>
      </c>
      <c r="K80" s="242" t="s">
        <v>836</v>
      </c>
      <c r="L80" s="181" t="s">
        <v>836</v>
      </c>
      <c r="M80" s="242" t="s">
        <v>836</v>
      </c>
      <c r="N80" s="181" t="s">
        <v>836</v>
      </c>
      <c r="O80" s="181" t="s">
        <v>836</v>
      </c>
      <c r="P80" s="181" t="s">
        <v>836</v>
      </c>
      <c r="Q80" s="181" t="s">
        <v>836</v>
      </c>
      <c r="R80" s="242" t="s">
        <v>836</v>
      </c>
      <c r="S80" s="242" t="s">
        <v>836</v>
      </c>
      <c r="T80" s="242" t="s">
        <v>836</v>
      </c>
      <c r="U80" s="242" t="s">
        <v>836</v>
      </c>
      <c r="V80" s="140" t="s">
        <v>836</v>
      </c>
      <c r="W80" s="240" t="s">
        <v>836</v>
      </c>
      <c r="X80" s="95"/>
      <c r="Y80" s="91"/>
      <c r="Z80" s="146"/>
      <c r="AA80" s="146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</row>
    <row r="81" spans="1:52" ht="38.25" customHeight="1" x14ac:dyDescent="0.25">
      <c r="A81" s="233" t="s">
        <v>105</v>
      </c>
      <c r="B81" s="93" t="s">
        <v>815</v>
      </c>
      <c r="C81" s="233" t="s">
        <v>768</v>
      </c>
      <c r="D81" s="242" t="s">
        <v>836</v>
      </c>
      <c r="E81" s="181" t="s">
        <v>836</v>
      </c>
      <c r="F81" s="242" t="s">
        <v>836</v>
      </c>
      <c r="G81" s="181" t="s">
        <v>836</v>
      </c>
      <c r="H81" s="181" t="s">
        <v>836</v>
      </c>
      <c r="I81" s="181" t="s">
        <v>836</v>
      </c>
      <c r="J81" s="242" t="s">
        <v>836</v>
      </c>
      <c r="K81" s="242" t="s">
        <v>836</v>
      </c>
      <c r="L81" s="181" t="s">
        <v>836</v>
      </c>
      <c r="M81" s="242" t="s">
        <v>836</v>
      </c>
      <c r="N81" s="181" t="s">
        <v>836</v>
      </c>
      <c r="O81" s="181" t="s">
        <v>836</v>
      </c>
      <c r="P81" s="181" t="s">
        <v>836</v>
      </c>
      <c r="Q81" s="181" t="s">
        <v>836</v>
      </c>
      <c r="R81" s="242" t="s">
        <v>836</v>
      </c>
      <c r="S81" s="242" t="s">
        <v>836</v>
      </c>
      <c r="T81" s="242" t="s">
        <v>836</v>
      </c>
      <c r="U81" s="242" t="s">
        <v>836</v>
      </c>
      <c r="V81" s="140" t="s">
        <v>836</v>
      </c>
      <c r="W81" s="240" t="s">
        <v>836</v>
      </c>
      <c r="X81" s="95"/>
      <c r="Y81" s="91"/>
      <c r="Z81" s="146"/>
      <c r="AA81" s="146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</row>
    <row r="82" spans="1:52" ht="31.5" customHeight="1" x14ac:dyDescent="0.25">
      <c r="A82" s="233" t="s">
        <v>106</v>
      </c>
      <c r="B82" s="93" t="s">
        <v>816</v>
      </c>
      <c r="C82" s="233" t="s">
        <v>768</v>
      </c>
      <c r="D82" s="242" t="s">
        <v>836</v>
      </c>
      <c r="E82" s="181" t="s">
        <v>836</v>
      </c>
      <c r="F82" s="242" t="s">
        <v>836</v>
      </c>
      <c r="G82" s="181" t="s">
        <v>836</v>
      </c>
      <c r="H82" s="181" t="s">
        <v>836</v>
      </c>
      <c r="I82" s="181" t="s">
        <v>836</v>
      </c>
      <c r="J82" s="242" t="s">
        <v>836</v>
      </c>
      <c r="K82" s="242" t="s">
        <v>836</v>
      </c>
      <c r="L82" s="181" t="s">
        <v>836</v>
      </c>
      <c r="M82" s="242" t="s">
        <v>836</v>
      </c>
      <c r="N82" s="181" t="s">
        <v>836</v>
      </c>
      <c r="O82" s="181" t="s">
        <v>836</v>
      </c>
      <c r="P82" s="181" t="s">
        <v>836</v>
      </c>
      <c r="Q82" s="181" t="s">
        <v>836</v>
      </c>
      <c r="R82" s="242" t="s">
        <v>836</v>
      </c>
      <c r="S82" s="242" t="s">
        <v>836</v>
      </c>
      <c r="T82" s="242" t="s">
        <v>836</v>
      </c>
      <c r="U82" s="242" t="s">
        <v>836</v>
      </c>
      <c r="V82" s="140" t="s">
        <v>836</v>
      </c>
      <c r="W82" s="240" t="s">
        <v>836</v>
      </c>
      <c r="X82" s="95"/>
      <c r="Y82" s="91"/>
      <c r="Z82" s="146"/>
      <c r="AA82" s="146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</row>
    <row r="83" spans="1:52" s="155" customFormat="1" ht="54.75" customHeight="1" x14ac:dyDescent="0.25">
      <c r="A83" s="233" t="s">
        <v>107</v>
      </c>
      <c r="B83" s="93" t="s">
        <v>817</v>
      </c>
      <c r="C83" s="233" t="s">
        <v>768</v>
      </c>
      <c r="D83" s="242">
        <f>D84</f>
        <v>5.7910000000000004</v>
      </c>
      <c r="E83" s="139">
        <v>0</v>
      </c>
      <c r="F83" s="139">
        <f>F84</f>
        <v>5.7910000000000004</v>
      </c>
      <c r="G83" s="139">
        <v>0</v>
      </c>
      <c r="H83" s="139">
        <v>0</v>
      </c>
      <c r="I83" s="139">
        <v>0</v>
      </c>
      <c r="J83" s="139">
        <v>0</v>
      </c>
      <c r="K83" s="139">
        <f>K84</f>
        <v>1</v>
      </c>
      <c r="L83" s="139">
        <v>0</v>
      </c>
      <c r="M83" s="139">
        <f>M84</f>
        <v>3.0470000000000002</v>
      </c>
      <c r="N83" s="139">
        <f t="shared" ref="N83:R83" si="30">N84</f>
        <v>0</v>
      </c>
      <c r="O83" s="139">
        <f t="shared" si="30"/>
        <v>0</v>
      </c>
      <c r="P83" s="139">
        <f t="shared" si="30"/>
        <v>0</v>
      </c>
      <c r="Q83" s="139">
        <f t="shared" si="30"/>
        <v>0</v>
      </c>
      <c r="R83" s="139">
        <f t="shared" si="30"/>
        <v>1</v>
      </c>
      <c r="S83" s="139">
        <v>0</v>
      </c>
      <c r="T83" s="139">
        <v>0</v>
      </c>
      <c r="U83" s="139">
        <f t="shared" ref="U83" si="31">M83-F83</f>
        <v>-2.7440000000000002</v>
      </c>
      <c r="V83" s="139">
        <f t="shared" ref="V83:V84" si="32">U83/F83*100</f>
        <v>-47.383871524779828</v>
      </c>
      <c r="W83" s="240" t="s">
        <v>836</v>
      </c>
      <c r="X83" s="95"/>
      <c r="Y83" s="91"/>
      <c r="Z83" s="146"/>
      <c r="AA83" s="146"/>
      <c r="AB83" s="160"/>
      <c r="AC83" s="160"/>
      <c r="AD83" s="160"/>
      <c r="AE83" s="160"/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</row>
    <row r="84" spans="1:52" s="144" customFormat="1" ht="63.75" customHeight="1" x14ac:dyDescent="0.25">
      <c r="A84" s="149" t="s">
        <v>107</v>
      </c>
      <c r="B84" s="260" t="s">
        <v>888</v>
      </c>
      <c r="C84" s="148" t="s">
        <v>957</v>
      </c>
      <c r="D84" s="242">
        <v>5.7910000000000004</v>
      </c>
      <c r="E84" s="185">
        <v>0</v>
      </c>
      <c r="F84" s="189">
        <v>5.7910000000000004</v>
      </c>
      <c r="G84" s="185">
        <v>0</v>
      </c>
      <c r="H84" s="185">
        <v>0</v>
      </c>
      <c r="I84" s="189">
        <v>0</v>
      </c>
      <c r="J84" s="189">
        <v>0</v>
      </c>
      <c r="K84" s="189">
        <v>1</v>
      </c>
      <c r="L84" s="139">
        <v>0</v>
      </c>
      <c r="M84" s="139">
        <v>3.0470000000000002</v>
      </c>
      <c r="N84" s="139">
        <v>0</v>
      </c>
      <c r="O84" s="139">
        <v>0</v>
      </c>
      <c r="P84" s="139">
        <v>0</v>
      </c>
      <c r="Q84" s="139">
        <v>0</v>
      </c>
      <c r="R84" s="139">
        <v>1</v>
      </c>
      <c r="S84" s="139">
        <v>0</v>
      </c>
      <c r="T84" s="139">
        <v>0</v>
      </c>
      <c r="U84" s="139">
        <f t="shared" ref="U84" si="33">M84-F84</f>
        <v>-2.7440000000000002</v>
      </c>
      <c r="V84" s="139">
        <f t="shared" si="32"/>
        <v>-47.383871524779828</v>
      </c>
      <c r="W84" s="228" t="s">
        <v>1009</v>
      </c>
      <c r="X84" s="95"/>
      <c r="Y84" s="91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</row>
    <row r="85" spans="1:52" ht="51" customHeight="1" x14ac:dyDescent="0.25">
      <c r="A85" s="233" t="s">
        <v>108</v>
      </c>
      <c r="B85" s="93" t="s">
        <v>818</v>
      </c>
      <c r="C85" s="233" t="s">
        <v>768</v>
      </c>
      <c r="D85" s="242" t="s">
        <v>836</v>
      </c>
      <c r="E85" s="242" t="s">
        <v>836</v>
      </c>
      <c r="F85" s="242" t="s">
        <v>836</v>
      </c>
      <c r="G85" s="242" t="s">
        <v>836</v>
      </c>
      <c r="H85" s="242" t="s">
        <v>836</v>
      </c>
      <c r="I85" s="242" t="s">
        <v>836</v>
      </c>
      <c r="J85" s="242" t="s">
        <v>836</v>
      </c>
      <c r="K85" s="242" t="s">
        <v>836</v>
      </c>
      <c r="L85" s="181" t="s">
        <v>836</v>
      </c>
      <c r="M85" s="242" t="s">
        <v>836</v>
      </c>
      <c r="N85" s="242" t="s">
        <v>836</v>
      </c>
      <c r="O85" s="242" t="s">
        <v>836</v>
      </c>
      <c r="P85" s="242" t="s">
        <v>836</v>
      </c>
      <c r="Q85" s="242" t="s">
        <v>836</v>
      </c>
      <c r="R85" s="242" t="s">
        <v>836</v>
      </c>
      <c r="S85" s="242" t="s">
        <v>836</v>
      </c>
      <c r="T85" s="242" t="s">
        <v>836</v>
      </c>
      <c r="U85" s="242" t="s">
        <v>836</v>
      </c>
      <c r="V85" s="242" t="s">
        <v>836</v>
      </c>
      <c r="W85" s="240" t="s">
        <v>836</v>
      </c>
      <c r="X85" s="91"/>
      <c r="Y85" s="91"/>
      <c r="Z85" s="146"/>
      <c r="AA85" s="146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</row>
    <row r="86" spans="1:52" ht="41.25" customHeight="1" x14ac:dyDescent="0.25">
      <c r="A86" s="233" t="s">
        <v>109</v>
      </c>
      <c r="B86" s="93" t="s">
        <v>819</v>
      </c>
      <c r="C86" s="233" t="s">
        <v>768</v>
      </c>
      <c r="D86" s="242" t="s">
        <v>836</v>
      </c>
      <c r="E86" s="242" t="s">
        <v>836</v>
      </c>
      <c r="F86" s="242" t="s">
        <v>836</v>
      </c>
      <c r="G86" s="242" t="s">
        <v>836</v>
      </c>
      <c r="H86" s="242" t="s">
        <v>836</v>
      </c>
      <c r="I86" s="242" t="s">
        <v>836</v>
      </c>
      <c r="J86" s="242" t="s">
        <v>836</v>
      </c>
      <c r="K86" s="242" t="s">
        <v>836</v>
      </c>
      <c r="L86" s="181" t="s">
        <v>836</v>
      </c>
      <c r="M86" s="242" t="s">
        <v>836</v>
      </c>
      <c r="N86" s="242" t="s">
        <v>836</v>
      </c>
      <c r="O86" s="242" t="s">
        <v>836</v>
      </c>
      <c r="P86" s="242" t="s">
        <v>836</v>
      </c>
      <c r="Q86" s="242" t="s">
        <v>836</v>
      </c>
      <c r="R86" s="242" t="s">
        <v>836</v>
      </c>
      <c r="S86" s="242" t="s">
        <v>836</v>
      </c>
      <c r="T86" s="242" t="s">
        <v>836</v>
      </c>
      <c r="U86" s="242" t="s">
        <v>836</v>
      </c>
      <c r="V86" s="242" t="s">
        <v>836</v>
      </c>
      <c r="W86" s="240" t="s">
        <v>836</v>
      </c>
      <c r="X86" s="91"/>
      <c r="Y86" s="91"/>
      <c r="Z86" s="146"/>
      <c r="AA86" s="146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</row>
    <row r="87" spans="1:52" ht="42" customHeight="1" x14ac:dyDescent="0.25">
      <c r="A87" s="233" t="s">
        <v>820</v>
      </c>
      <c r="B87" s="93" t="s">
        <v>821</v>
      </c>
      <c r="C87" s="233" t="s">
        <v>768</v>
      </c>
      <c r="D87" s="242" t="s">
        <v>836</v>
      </c>
      <c r="E87" s="242" t="s">
        <v>836</v>
      </c>
      <c r="F87" s="242" t="s">
        <v>836</v>
      </c>
      <c r="G87" s="242" t="s">
        <v>836</v>
      </c>
      <c r="H87" s="242" t="s">
        <v>836</v>
      </c>
      <c r="I87" s="242" t="s">
        <v>836</v>
      </c>
      <c r="J87" s="242" t="s">
        <v>836</v>
      </c>
      <c r="K87" s="242" t="s">
        <v>836</v>
      </c>
      <c r="L87" s="181" t="s">
        <v>836</v>
      </c>
      <c r="M87" s="242" t="s">
        <v>836</v>
      </c>
      <c r="N87" s="242" t="s">
        <v>836</v>
      </c>
      <c r="O87" s="242" t="s">
        <v>836</v>
      </c>
      <c r="P87" s="242" t="s">
        <v>836</v>
      </c>
      <c r="Q87" s="242" t="s">
        <v>836</v>
      </c>
      <c r="R87" s="242" t="s">
        <v>836</v>
      </c>
      <c r="S87" s="242" t="s">
        <v>836</v>
      </c>
      <c r="T87" s="242" t="s">
        <v>836</v>
      </c>
      <c r="U87" s="242" t="s">
        <v>836</v>
      </c>
      <c r="V87" s="242" t="s">
        <v>836</v>
      </c>
      <c r="W87" s="240" t="s">
        <v>836</v>
      </c>
      <c r="X87" s="91"/>
      <c r="Y87" s="91"/>
      <c r="Z87" s="146"/>
      <c r="AA87" s="146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</row>
    <row r="88" spans="1:52" ht="47.25" customHeight="1" x14ac:dyDescent="0.25">
      <c r="A88" s="233" t="s">
        <v>822</v>
      </c>
      <c r="B88" s="93" t="s">
        <v>823</v>
      </c>
      <c r="C88" s="233" t="s">
        <v>768</v>
      </c>
      <c r="D88" s="242" t="s">
        <v>836</v>
      </c>
      <c r="E88" s="242" t="s">
        <v>836</v>
      </c>
      <c r="F88" s="242" t="s">
        <v>836</v>
      </c>
      <c r="G88" s="242" t="s">
        <v>836</v>
      </c>
      <c r="H88" s="242" t="s">
        <v>836</v>
      </c>
      <c r="I88" s="242" t="s">
        <v>836</v>
      </c>
      <c r="J88" s="242" t="s">
        <v>836</v>
      </c>
      <c r="K88" s="242" t="s">
        <v>836</v>
      </c>
      <c r="L88" s="181" t="s">
        <v>836</v>
      </c>
      <c r="M88" s="242" t="s">
        <v>836</v>
      </c>
      <c r="N88" s="242" t="s">
        <v>836</v>
      </c>
      <c r="O88" s="242" t="s">
        <v>836</v>
      </c>
      <c r="P88" s="242" t="s">
        <v>836</v>
      </c>
      <c r="Q88" s="242" t="s">
        <v>836</v>
      </c>
      <c r="R88" s="242" t="s">
        <v>836</v>
      </c>
      <c r="S88" s="242" t="s">
        <v>836</v>
      </c>
      <c r="T88" s="242" t="s">
        <v>836</v>
      </c>
      <c r="U88" s="242" t="s">
        <v>836</v>
      </c>
      <c r="V88" s="242" t="s">
        <v>836</v>
      </c>
      <c r="W88" s="240" t="s">
        <v>836</v>
      </c>
      <c r="X88" s="91"/>
      <c r="Y88" s="91"/>
      <c r="Z88" s="146"/>
      <c r="AA88" s="146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</row>
    <row r="89" spans="1:52" ht="33.75" customHeight="1" x14ac:dyDescent="0.25">
      <c r="A89" s="233" t="s">
        <v>824</v>
      </c>
      <c r="B89" s="93" t="s">
        <v>825</v>
      </c>
      <c r="C89" s="233" t="s">
        <v>768</v>
      </c>
      <c r="D89" s="242" t="s">
        <v>836</v>
      </c>
      <c r="E89" s="242" t="s">
        <v>836</v>
      </c>
      <c r="F89" s="242" t="s">
        <v>836</v>
      </c>
      <c r="G89" s="242" t="s">
        <v>836</v>
      </c>
      <c r="H89" s="242" t="s">
        <v>836</v>
      </c>
      <c r="I89" s="242" t="s">
        <v>836</v>
      </c>
      <c r="J89" s="242" t="s">
        <v>836</v>
      </c>
      <c r="K89" s="242" t="s">
        <v>836</v>
      </c>
      <c r="L89" s="181" t="s">
        <v>836</v>
      </c>
      <c r="M89" s="242" t="s">
        <v>836</v>
      </c>
      <c r="N89" s="242" t="s">
        <v>836</v>
      </c>
      <c r="O89" s="242" t="s">
        <v>836</v>
      </c>
      <c r="P89" s="242" t="s">
        <v>836</v>
      </c>
      <c r="Q89" s="242" t="s">
        <v>836</v>
      </c>
      <c r="R89" s="242" t="s">
        <v>836</v>
      </c>
      <c r="S89" s="242" t="s">
        <v>836</v>
      </c>
      <c r="T89" s="242" t="s">
        <v>836</v>
      </c>
      <c r="U89" s="242" t="s">
        <v>836</v>
      </c>
      <c r="V89" s="242" t="s">
        <v>836</v>
      </c>
      <c r="W89" s="240" t="s">
        <v>836</v>
      </c>
      <c r="X89" s="91"/>
      <c r="Y89" s="91"/>
      <c r="Z89" s="146"/>
      <c r="AA89" s="146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</row>
    <row r="90" spans="1:52" ht="36" customHeight="1" x14ac:dyDescent="0.25">
      <c r="A90" s="233" t="s">
        <v>826</v>
      </c>
      <c r="B90" s="93" t="s">
        <v>827</v>
      </c>
      <c r="C90" s="233" t="s">
        <v>768</v>
      </c>
      <c r="D90" s="242" t="s">
        <v>836</v>
      </c>
      <c r="E90" s="242" t="s">
        <v>836</v>
      </c>
      <c r="F90" s="242" t="s">
        <v>836</v>
      </c>
      <c r="G90" s="242" t="s">
        <v>836</v>
      </c>
      <c r="H90" s="242" t="s">
        <v>836</v>
      </c>
      <c r="I90" s="242" t="s">
        <v>836</v>
      </c>
      <c r="J90" s="242" t="s">
        <v>836</v>
      </c>
      <c r="K90" s="242" t="s">
        <v>836</v>
      </c>
      <c r="L90" s="181" t="s">
        <v>836</v>
      </c>
      <c r="M90" s="242" t="s">
        <v>836</v>
      </c>
      <c r="N90" s="242" t="s">
        <v>836</v>
      </c>
      <c r="O90" s="242" t="s">
        <v>836</v>
      </c>
      <c r="P90" s="242" t="s">
        <v>836</v>
      </c>
      <c r="Q90" s="242" t="s">
        <v>836</v>
      </c>
      <c r="R90" s="242" t="s">
        <v>836</v>
      </c>
      <c r="S90" s="242" t="s">
        <v>836</v>
      </c>
      <c r="T90" s="242" t="s">
        <v>836</v>
      </c>
      <c r="U90" s="242" t="s">
        <v>836</v>
      </c>
      <c r="V90" s="242" t="s">
        <v>836</v>
      </c>
      <c r="W90" s="240" t="s">
        <v>836</v>
      </c>
      <c r="X90" s="91"/>
      <c r="Y90" s="91"/>
      <c r="Z90" s="146"/>
      <c r="AA90" s="146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</row>
    <row r="91" spans="1:52" ht="54" customHeight="1" x14ac:dyDescent="0.25">
      <c r="A91" s="233" t="s">
        <v>112</v>
      </c>
      <c r="B91" s="93" t="s">
        <v>828</v>
      </c>
      <c r="C91" s="233" t="s">
        <v>768</v>
      </c>
      <c r="D91" s="242" t="s">
        <v>836</v>
      </c>
      <c r="E91" s="242" t="s">
        <v>836</v>
      </c>
      <c r="F91" s="242" t="s">
        <v>836</v>
      </c>
      <c r="G91" s="242" t="s">
        <v>836</v>
      </c>
      <c r="H91" s="242" t="s">
        <v>836</v>
      </c>
      <c r="I91" s="242" t="s">
        <v>836</v>
      </c>
      <c r="J91" s="242" t="s">
        <v>836</v>
      </c>
      <c r="K91" s="242" t="s">
        <v>836</v>
      </c>
      <c r="L91" s="181" t="s">
        <v>836</v>
      </c>
      <c r="M91" s="242" t="s">
        <v>836</v>
      </c>
      <c r="N91" s="242" t="s">
        <v>836</v>
      </c>
      <c r="O91" s="242" t="s">
        <v>836</v>
      </c>
      <c r="P91" s="242" t="s">
        <v>836</v>
      </c>
      <c r="Q91" s="242" t="s">
        <v>836</v>
      </c>
      <c r="R91" s="242" t="s">
        <v>836</v>
      </c>
      <c r="S91" s="242" t="s">
        <v>836</v>
      </c>
      <c r="T91" s="242" t="s">
        <v>836</v>
      </c>
      <c r="U91" s="242" t="s">
        <v>836</v>
      </c>
      <c r="V91" s="242" t="s">
        <v>836</v>
      </c>
      <c r="W91" s="240" t="s">
        <v>836</v>
      </c>
      <c r="X91" s="91"/>
      <c r="Y91" s="91"/>
      <c r="Z91" s="146"/>
      <c r="AA91" s="146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</row>
    <row r="92" spans="1:52" ht="54.75" customHeight="1" x14ac:dyDescent="0.25">
      <c r="A92" s="233" t="s">
        <v>829</v>
      </c>
      <c r="B92" s="93" t="s">
        <v>830</v>
      </c>
      <c r="C92" s="233" t="s">
        <v>768</v>
      </c>
      <c r="D92" s="242" t="s">
        <v>836</v>
      </c>
      <c r="E92" s="242" t="s">
        <v>836</v>
      </c>
      <c r="F92" s="242" t="s">
        <v>836</v>
      </c>
      <c r="G92" s="242" t="s">
        <v>836</v>
      </c>
      <c r="H92" s="242" t="s">
        <v>836</v>
      </c>
      <c r="I92" s="242" t="s">
        <v>836</v>
      </c>
      <c r="J92" s="242" t="s">
        <v>836</v>
      </c>
      <c r="K92" s="242" t="s">
        <v>836</v>
      </c>
      <c r="L92" s="181" t="s">
        <v>836</v>
      </c>
      <c r="M92" s="242" t="s">
        <v>836</v>
      </c>
      <c r="N92" s="242" t="s">
        <v>836</v>
      </c>
      <c r="O92" s="242" t="s">
        <v>836</v>
      </c>
      <c r="P92" s="242" t="s">
        <v>836</v>
      </c>
      <c r="Q92" s="242" t="s">
        <v>836</v>
      </c>
      <c r="R92" s="242" t="s">
        <v>836</v>
      </c>
      <c r="S92" s="242" t="s">
        <v>836</v>
      </c>
      <c r="T92" s="242" t="s">
        <v>836</v>
      </c>
      <c r="U92" s="242" t="s">
        <v>836</v>
      </c>
      <c r="V92" s="242" t="s">
        <v>836</v>
      </c>
      <c r="W92" s="240" t="s">
        <v>836</v>
      </c>
      <c r="X92" s="91"/>
      <c r="Y92" s="91"/>
      <c r="Z92" s="146"/>
      <c r="AA92" s="146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</row>
    <row r="93" spans="1:52" ht="38.25" customHeight="1" x14ac:dyDescent="0.25">
      <c r="A93" s="233" t="s">
        <v>831</v>
      </c>
      <c r="B93" s="93" t="s">
        <v>832</v>
      </c>
      <c r="C93" s="233" t="s">
        <v>768</v>
      </c>
      <c r="D93" s="242" t="s">
        <v>836</v>
      </c>
      <c r="E93" s="242" t="s">
        <v>836</v>
      </c>
      <c r="F93" s="242" t="s">
        <v>836</v>
      </c>
      <c r="G93" s="242" t="s">
        <v>836</v>
      </c>
      <c r="H93" s="242" t="s">
        <v>836</v>
      </c>
      <c r="I93" s="242" t="s">
        <v>836</v>
      </c>
      <c r="J93" s="242" t="s">
        <v>836</v>
      </c>
      <c r="K93" s="242" t="s">
        <v>836</v>
      </c>
      <c r="L93" s="181" t="s">
        <v>836</v>
      </c>
      <c r="M93" s="242" t="s">
        <v>836</v>
      </c>
      <c r="N93" s="242" t="s">
        <v>836</v>
      </c>
      <c r="O93" s="242" t="s">
        <v>836</v>
      </c>
      <c r="P93" s="242" t="s">
        <v>836</v>
      </c>
      <c r="Q93" s="242" t="s">
        <v>836</v>
      </c>
      <c r="R93" s="242" t="s">
        <v>836</v>
      </c>
      <c r="S93" s="242" t="s">
        <v>836</v>
      </c>
      <c r="T93" s="242" t="s">
        <v>836</v>
      </c>
      <c r="U93" s="242" t="s">
        <v>836</v>
      </c>
      <c r="V93" s="242" t="s">
        <v>836</v>
      </c>
      <c r="W93" s="240" t="s">
        <v>836</v>
      </c>
      <c r="X93" s="91"/>
      <c r="Y93" s="91"/>
      <c r="Z93" s="146"/>
      <c r="AA93" s="146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</row>
    <row r="94" spans="1:52" s="69" customFormat="1" ht="37.5" customHeight="1" x14ac:dyDescent="0.25">
      <c r="A94" s="233" t="s">
        <v>113</v>
      </c>
      <c r="B94" s="93" t="s">
        <v>833</v>
      </c>
      <c r="C94" s="233" t="s">
        <v>768</v>
      </c>
      <c r="D94" s="139">
        <f>D95+D96+D97+D98+D99+D100+D101</f>
        <v>9.8889999999999993</v>
      </c>
      <c r="E94" s="139">
        <f t="shared" ref="E94:R94" si="34">SUM(E95:E98)</f>
        <v>0</v>
      </c>
      <c r="F94" s="139">
        <f t="shared" si="34"/>
        <v>6.78</v>
      </c>
      <c r="G94" s="139">
        <f t="shared" si="34"/>
        <v>0.26</v>
      </c>
      <c r="H94" s="139">
        <f t="shared" si="34"/>
        <v>0</v>
      </c>
      <c r="I94" s="139">
        <f t="shared" si="34"/>
        <v>1.4770000000000001</v>
      </c>
      <c r="J94" s="139">
        <f t="shared" si="34"/>
        <v>0</v>
      </c>
      <c r="K94" s="139">
        <f t="shared" si="34"/>
        <v>0</v>
      </c>
      <c r="L94" s="139">
        <f t="shared" si="34"/>
        <v>0</v>
      </c>
      <c r="M94" s="139">
        <f>M95+M96+M97+M98+M99+M100+M101</f>
        <v>10.056000000000001</v>
      </c>
      <c r="N94" s="139">
        <f>N95+N96+N97+N98+N99+N100+N101</f>
        <v>0.88300000000000001</v>
      </c>
      <c r="O94" s="139">
        <f t="shared" si="34"/>
        <v>0</v>
      </c>
      <c r="P94" s="139">
        <f>P95+P96+P97+P98+P99+P100+P101</f>
        <v>1.7720000000000002</v>
      </c>
      <c r="Q94" s="139">
        <f t="shared" si="34"/>
        <v>0</v>
      </c>
      <c r="R94" s="139">
        <f t="shared" si="34"/>
        <v>0</v>
      </c>
      <c r="S94" s="139">
        <v>0</v>
      </c>
      <c r="T94" s="139">
        <v>0</v>
      </c>
      <c r="U94" s="139">
        <f t="shared" ref="U94" si="35">M94-F94</f>
        <v>3.2760000000000007</v>
      </c>
      <c r="V94" s="139">
        <f t="shared" ref="V94" si="36">U94/F94*100</f>
        <v>48.318584070796469</v>
      </c>
      <c r="W94" s="240" t="s">
        <v>836</v>
      </c>
      <c r="X94" s="91"/>
      <c r="Y94" s="91"/>
      <c r="Z94" s="146"/>
      <c r="AA94" s="146"/>
      <c r="AB94" s="161"/>
      <c r="AC94" s="161"/>
      <c r="AD94" s="161"/>
      <c r="AE94" s="161"/>
      <c r="AF94" s="161"/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</row>
    <row r="95" spans="1:52" s="144" customFormat="1" ht="63.75" customHeight="1" x14ac:dyDescent="0.25">
      <c r="A95" s="184" t="s">
        <v>113</v>
      </c>
      <c r="B95" s="228" t="s">
        <v>958</v>
      </c>
      <c r="C95" s="184" t="s">
        <v>959</v>
      </c>
      <c r="D95" s="185">
        <v>5.57</v>
      </c>
      <c r="E95" s="185">
        <v>0</v>
      </c>
      <c r="F95" s="185">
        <v>5.57</v>
      </c>
      <c r="G95" s="185">
        <v>0</v>
      </c>
      <c r="H95" s="185">
        <v>0</v>
      </c>
      <c r="I95" s="185">
        <v>1.4350000000000001</v>
      </c>
      <c r="J95" s="185">
        <v>0</v>
      </c>
      <c r="K95" s="185">
        <v>0</v>
      </c>
      <c r="L95" s="139">
        <v>0</v>
      </c>
      <c r="M95" s="242">
        <v>5.7370000000000001</v>
      </c>
      <c r="N95" s="139">
        <v>0</v>
      </c>
      <c r="O95" s="139">
        <v>0</v>
      </c>
      <c r="P95" s="185">
        <v>1.4350000000000001</v>
      </c>
      <c r="Q95" s="139">
        <v>0</v>
      </c>
      <c r="R95" s="139">
        <v>0</v>
      </c>
      <c r="S95" s="139">
        <v>0</v>
      </c>
      <c r="T95" s="139">
        <v>0</v>
      </c>
      <c r="U95" s="139">
        <f t="shared" ref="U95:U98" si="37">M95-F95</f>
        <v>0.16699999999999982</v>
      </c>
      <c r="V95" s="139">
        <f t="shared" ref="V95:V98" si="38">U95/F95*100</f>
        <v>2.9982046678635514</v>
      </c>
      <c r="W95" s="228" t="s">
        <v>1007</v>
      </c>
      <c r="X95" s="91"/>
      <c r="Y95" s="91"/>
      <c r="Z95" s="146"/>
      <c r="AA95" s="146"/>
      <c r="AB95" s="146"/>
      <c r="AC95" s="146"/>
      <c r="AD95" s="146"/>
      <c r="AE95" s="146"/>
      <c r="AF95" s="146"/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</row>
    <row r="96" spans="1:52" s="144" customFormat="1" ht="43.5" customHeight="1" x14ac:dyDescent="0.25">
      <c r="A96" s="184" t="s">
        <v>113</v>
      </c>
      <c r="B96" s="228" t="s">
        <v>960</v>
      </c>
      <c r="C96" s="184" t="s">
        <v>961</v>
      </c>
      <c r="D96" s="185">
        <v>0.435</v>
      </c>
      <c r="E96" s="185">
        <v>0</v>
      </c>
      <c r="F96" s="185">
        <v>0.435</v>
      </c>
      <c r="G96" s="185">
        <v>0.1</v>
      </c>
      <c r="H96" s="185">
        <v>0</v>
      </c>
      <c r="I96" s="185">
        <v>0</v>
      </c>
      <c r="J96" s="185">
        <v>0</v>
      </c>
      <c r="K96" s="185">
        <v>0</v>
      </c>
      <c r="L96" s="139">
        <v>0</v>
      </c>
      <c r="M96" s="242">
        <v>0.435</v>
      </c>
      <c r="N96" s="185">
        <v>0.1</v>
      </c>
      <c r="O96" s="139">
        <v>0</v>
      </c>
      <c r="P96" s="185">
        <v>0</v>
      </c>
      <c r="Q96" s="139">
        <v>0</v>
      </c>
      <c r="R96" s="139">
        <v>0</v>
      </c>
      <c r="S96" s="139">
        <v>0</v>
      </c>
      <c r="T96" s="139">
        <v>0</v>
      </c>
      <c r="U96" s="139">
        <f t="shared" si="37"/>
        <v>0</v>
      </c>
      <c r="V96" s="139">
        <f t="shared" si="38"/>
        <v>0</v>
      </c>
      <c r="W96" s="228" t="s">
        <v>1007</v>
      </c>
      <c r="X96" s="91"/>
      <c r="Y96" s="91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</row>
    <row r="97" spans="1:52" s="144" customFormat="1" ht="47.25" customHeight="1" x14ac:dyDescent="0.25">
      <c r="A97" s="184" t="s">
        <v>113</v>
      </c>
      <c r="B97" s="228" t="s">
        <v>962</v>
      </c>
      <c r="C97" s="184" t="s">
        <v>963</v>
      </c>
      <c r="D97" s="185">
        <v>0.10100000000000001</v>
      </c>
      <c r="E97" s="185">
        <v>0</v>
      </c>
      <c r="F97" s="185">
        <v>0.10100000000000001</v>
      </c>
      <c r="G97" s="185">
        <v>0</v>
      </c>
      <c r="H97" s="185">
        <v>0</v>
      </c>
      <c r="I97" s="185">
        <v>4.2000000000000003E-2</v>
      </c>
      <c r="J97" s="185">
        <v>0</v>
      </c>
      <c r="K97" s="185">
        <v>0</v>
      </c>
      <c r="L97" s="139">
        <v>0</v>
      </c>
      <c r="M97" s="242">
        <v>0.10100000000000001</v>
      </c>
      <c r="N97" s="185">
        <v>0</v>
      </c>
      <c r="O97" s="139">
        <v>0</v>
      </c>
      <c r="P97" s="185">
        <v>4.2000000000000003E-2</v>
      </c>
      <c r="Q97" s="139">
        <v>0</v>
      </c>
      <c r="R97" s="139">
        <v>0</v>
      </c>
      <c r="S97" s="139">
        <v>0</v>
      </c>
      <c r="T97" s="139">
        <v>0</v>
      </c>
      <c r="U97" s="139">
        <f t="shared" si="37"/>
        <v>0</v>
      </c>
      <c r="V97" s="139">
        <f t="shared" si="38"/>
        <v>0</v>
      </c>
      <c r="W97" s="228" t="s">
        <v>1007</v>
      </c>
      <c r="X97" s="91"/>
      <c r="Y97" s="91"/>
      <c r="Z97" s="146"/>
      <c r="AA97" s="146"/>
      <c r="AB97" s="146"/>
      <c r="AC97" s="146"/>
      <c r="AD97" s="146"/>
      <c r="AE97" s="146"/>
      <c r="AF97" s="146"/>
      <c r="AG97" s="146"/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</row>
    <row r="98" spans="1:52" s="144" customFormat="1" ht="57.75" customHeight="1" x14ac:dyDescent="0.25">
      <c r="A98" s="184" t="s">
        <v>113</v>
      </c>
      <c r="B98" s="228" t="s">
        <v>964</v>
      </c>
      <c r="C98" s="184" t="s">
        <v>965</v>
      </c>
      <c r="D98" s="185">
        <v>0.67400000000000004</v>
      </c>
      <c r="E98" s="185">
        <v>0</v>
      </c>
      <c r="F98" s="185">
        <v>0.67400000000000004</v>
      </c>
      <c r="G98" s="185">
        <v>0.16</v>
      </c>
      <c r="H98" s="185">
        <v>0</v>
      </c>
      <c r="I98" s="185">
        <v>0</v>
      </c>
      <c r="J98" s="185">
        <v>0</v>
      </c>
      <c r="K98" s="185">
        <v>0</v>
      </c>
      <c r="L98" s="139">
        <v>0</v>
      </c>
      <c r="M98" s="242">
        <v>0.67400000000000004</v>
      </c>
      <c r="N98" s="185">
        <v>0.16</v>
      </c>
      <c r="O98" s="139">
        <v>0</v>
      </c>
      <c r="P98" s="139">
        <v>0</v>
      </c>
      <c r="Q98" s="139">
        <v>0</v>
      </c>
      <c r="R98" s="139">
        <v>0</v>
      </c>
      <c r="S98" s="139">
        <v>0</v>
      </c>
      <c r="T98" s="139">
        <v>0</v>
      </c>
      <c r="U98" s="139">
        <f t="shared" si="37"/>
        <v>0</v>
      </c>
      <c r="V98" s="139">
        <f t="shared" si="38"/>
        <v>0</v>
      </c>
      <c r="W98" s="228" t="s">
        <v>1007</v>
      </c>
      <c r="X98" s="91"/>
      <c r="Y98" s="91"/>
      <c r="Z98" s="146"/>
      <c r="AA98" s="146"/>
      <c r="AB98" s="146"/>
      <c r="AC98" s="146"/>
      <c r="AD98" s="146"/>
      <c r="AE98" s="146"/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</row>
    <row r="99" spans="1:52" s="144" customFormat="1" ht="136.5" customHeight="1" x14ac:dyDescent="0.25">
      <c r="A99" s="266" t="s">
        <v>113</v>
      </c>
      <c r="B99" s="228" t="s">
        <v>999</v>
      </c>
      <c r="C99" s="240" t="s">
        <v>1000</v>
      </c>
      <c r="D99" s="185">
        <v>1.1830000000000001</v>
      </c>
      <c r="E99" s="185" t="s">
        <v>836</v>
      </c>
      <c r="F99" s="185" t="s">
        <v>836</v>
      </c>
      <c r="G99" s="185" t="s">
        <v>836</v>
      </c>
      <c r="H99" s="185" t="s">
        <v>836</v>
      </c>
      <c r="I99" s="185" t="s">
        <v>836</v>
      </c>
      <c r="J99" s="185" t="s">
        <v>836</v>
      </c>
      <c r="K99" s="185" t="s">
        <v>836</v>
      </c>
      <c r="L99" s="139">
        <v>0</v>
      </c>
      <c r="M99" s="242">
        <v>1.1830000000000001</v>
      </c>
      <c r="N99" s="185">
        <v>0.4</v>
      </c>
      <c r="O99" s="139">
        <v>0</v>
      </c>
      <c r="P99" s="139">
        <v>2.1999999999999999E-2</v>
      </c>
      <c r="Q99" s="139">
        <v>0</v>
      </c>
      <c r="R99" s="139">
        <v>0</v>
      </c>
      <c r="S99" s="139" t="s">
        <v>836</v>
      </c>
      <c r="T99" s="139" t="s">
        <v>836</v>
      </c>
      <c r="U99" s="139" t="s">
        <v>836</v>
      </c>
      <c r="V99" s="139" t="s">
        <v>836</v>
      </c>
      <c r="W99" s="228" t="s">
        <v>1012</v>
      </c>
      <c r="X99" s="91"/>
      <c r="Y99" s="91"/>
      <c r="Z99" s="146"/>
      <c r="AA99" s="146"/>
      <c r="AB99" s="146"/>
      <c r="AC99" s="146"/>
      <c r="AD99" s="146"/>
      <c r="AE99" s="146"/>
      <c r="AF99" s="146"/>
      <c r="AG99" s="146"/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</row>
    <row r="100" spans="1:52" s="144" customFormat="1" ht="165.75" customHeight="1" x14ac:dyDescent="0.25">
      <c r="A100" s="240" t="s">
        <v>113</v>
      </c>
      <c r="B100" s="228" t="s">
        <v>1001</v>
      </c>
      <c r="C100" s="240" t="s">
        <v>1002</v>
      </c>
      <c r="D100" s="185">
        <v>0.73299999999999998</v>
      </c>
      <c r="E100" s="185" t="s">
        <v>836</v>
      </c>
      <c r="F100" s="185" t="s">
        <v>836</v>
      </c>
      <c r="G100" s="185" t="s">
        <v>836</v>
      </c>
      <c r="H100" s="185" t="s">
        <v>836</v>
      </c>
      <c r="I100" s="185" t="s">
        <v>836</v>
      </c>
      <c r="J100" s="185" t="s">
        <v>836</v>
      </c>
      <c r="K100" s="185" t="s">
        <v>836</v>
      </c>
      <c r="L100" s="139">
        <v>0</v>
      </c>
      <c r="M100" s="242">
        <v>0.73299999999999998</v>
      </c>
      <c r="N100" s="185">
        <v>0.16</v>
      </c>
      <c r="O100" s="139">
        <v>0</v>
      </c>
      <c r="P100" s="139">
        <v>0</v>
      </c>
      <c r="Q100" s="139">
        <v>0</v>
      </c>
      <c r="R100" s="139">
        <v>0</v>
      </c>
      <c r="S100" s="139" t="s">
        <v>836</v>
      </c>
      <c r="T100" s="139" t="s">
        <v>836</v>
      </c>
      <c r="U100" s="139" t="s">
        <v>836</v>
      </c>
      <c r="V100" s="139" t="s">
        <v>836</v>
      </c>
      <c r="W100" s="228" t="s">
        <v>1010</v>
      </c>
      <c r="X100" s="91"/>
      <c r="Y100" s="91"/>
      <c r="Z100" s="146"/>
      <c r="AA100" s="146"/>
      <c r="AB100" s="146"/>
      <c r="AC100" s="146"/>
      <c r="AD100" s="146"/>
      <c r="AE100" s="146"/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</row>
    <row r="101" spans="1:52" s="144" customFormat="1" ht="141" customHeight="1" x14ac:dyDescent="0.25">
      <c r="A101" s="240" t="s">
        <v>113</v>
      </c>
      <c r="B101" s="228" t="s">
        <v>1003</v>
      </c>
      <c r="C101" s="240" t="s">
        <v>1004</v>
      </c>
      <c r="D101" s="185">
        <v>1.1930000000000001</v>
      </c>
      <c r="E101" s="185" t="s">
        <v>836</v>
      </c>
      <c r="F101" s="185" t="s">
        <v>836</v>
      </c>
      <c r="G101" s="185" t="s">
        <v>836</v>
      </c>
      <c r="H101" s="185" t="s">
        <v>836</v>
      </c>
      <c r="I101" s="185" t="s">
        <v>836</v>
      </c>
      <c r="J101" s="185" t="s">
        <v>836</v>
      </c>
      <c r="K101" s="185" t="s">
        <v>836</v>
      </c>
      <c r="L101" s="139">
        <v>0</v>
      </c>
      <c r="M101" s="242">
        <v>1.1930000000000001</v>
      </c>
      <c r="N101" s="185">
        <v>6.3E-2</v>
      </c>
      <c r="O101" s="139">
        <v>0</v>
      </c>
      <c r="P101" s="139">
        <v>0.27300000000000002</v>
      </c>
      <c r="Q101" s="139">
        <v>0</v>
      </c>
      <c r="R101" s="139">
        <v>0</v>
      </c>
      <c r="S101" s="139" t="s">
        <v>836</v>
      </c>
      <c r="T101" s="139" t="s">
        <v>836</v>
      </c>
      <c r="U101" s="139" t="s">
        <v>836</v>
      </c>
      <c r="V101" s="139" t="s">
        <v>836</v>
      </c>
      <c r="W101" s="228" t="s">
        <v>1012</v>
      </c>
      <c r="X101" s="91"/>
      <c r="Y101" s="91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</row>
    <row r="102" spans="1:52" ht="45" customHeight="1" x14ac:dyDescent="0.25">
      <c r="A102" s="233" t="s">
        <v>162</v>
      </c>
      <c r="B102" s="93" t="s">
        <v>834</v>
      </c>
      <c r="C102" s="233" t="s">
        <v>768</v>
      </c>
      <c r="D102" s="242" t="s">
        <v>836</v>
      </c>
      <c r="E102" s="242" t="s">
        <v>836</v>
      </c>
      <c r="F102" s="242" t="s">
        <v>836</v>
      </c>
      <c r="G102" s="242" t="s">
        <v>836</v>
      </c>
      <c r="H102" s="242" t="s">
        <v>836</v>
      </c>
      <c r="I102" s="242" t="s">
        <v>836</v>
      </c>
      <c r="J102" s="242" t="s">
        <v>836</v>
      </c>
      <c r="K102" s="242" t="s">
        <v>836</v>
      </c>
      <c r="L102" s="242" t="s">
        <v>836</v>
      </c>
      <c r="M102" s="242" t="s">
        <v>836</v>
      </c>
      <c r="N102" s="242" t="s">
        <v>836</v>
      </c>
      <c r="O102" s="242" t="s">
        <v>836</v>
      </c>
      <c r="P102" s="242" t="s">
        <v>836</v>
      </c>
      <c r="Q102" s="242" t="s">
        <v>836</v>
      </c>
      <c r="R102" s="242" t="s">
        <v>836</v>
      </c>
      <c r="S102" s="242" t="s">
        <v>836</v>
      </c>
      <c r="T102" s="242" t="s">
        <v>836</v>
      </c>
      <c r="U102" s="242" t="s">
        <v>836</v>
      </c>
      <c r="V102" s="242" t="s">
        <v>836</v>
      </c>
      <c r="W102" s="240" t="s">
        <v>836</v>
      </c>
      <c r="X102" s="91"/>
      <c r="Y102" s="91"/>
      <c r="Z102" s="146"/>
      <c r="AA102" s="146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</row>
    <row r="103" spans="1:52" s="154" customFormat="1" ht="33" customHeight="1" x14ac:dyDescent="0.25">
      <c r="A103" s="233" t="s">
        <v>164</v>
      </c>
      <c r="B103" s="93" t="s">
        <v>835</v>
      </c>
      <c r="C103" s="233" t="s">
        <v>768</v>
      </c>
      <c r="D103" s="185">
        <f>SUM(D104:D105)</f>
        <v>3.6630000000000003</v>
      </c>
      <c r="E103" s="185">
        <f>SUM(E104:E105)</f>
        <v>0</v>
      </c>
      <c r="F103" s="190">
        <f>SUM(F104:F105)</f>
        <v>3.6630000000000003</v>
      </c>
      <c r="G103" s="185">
        <f t="shared" ref="G103:J103" si="39">SUM(G104:G105)</f>
        <v>0</v>
      </c>
      <c r="H103" s="185">
        <f t="shared" si="39"/>
        <v>0</v>
      </c>
      <c r="I103" s="185">
        <f t="shared" si="39"/>
        <v>0</v>
      </c>
      <c r="J103" s="185">
        <f t="shared" si="39"/>
        <v>0</v>
      </c>
      <c r="K103" s="185">
        <f>SUM(K104:K105)</f>
        <v>3</v>
      </c>
      <c r="L103" s="185">
        <f t="shared" ref="L103:R103" si="40">SUM(L104:L105)</f>
        <v>0</v>
      </c>
      <c r="M103" s="185">
        <f t="shared" si="40"/>
        <v>3.5129999999999999</v>
      </c>
      <c r="N103" s="185">
        <f t="shared" si="40"/>
        <v>0</v>
      </c>
      <c r="O103" s="185">
        <f t="shared" si="40"/>
        <v>0</v>
      </c>
      <c r="P103" s="185">
        <f t="shared" si="40"/>
        <v>0</v>
      </c>
      <c r="Q103" s="185">
        <f t="shared" si="40"/>
        <v>0</v>
      </c>
      <c r="R103" s="185">
        <f t="shared" si="40"/>
        <v>3</v>
      </c>
      <c r="S103" s="139">
        <v>0</v>
      </c>
      <c r="T103" s="139">
        <v>0</v>
      </c>
      <c r="U103" s="139">
        <f t="shared" ref="U103:U105" si="41">M103-F103</f>
        <v>-0.15000000000000036</v>
      </c>
      <c r="V103" s="139">
        <f t="shared" ref="V103:V105" si="42">U103/F103*100</f>
        <v>-4.0950040950041044</v>
      </c>
      <c r="W103" s="240" t="s">
        <v>836</v>
      </c>
      <c r="X103" s="91"/>
      <c r="Y103" s="91"/>
      <c r="Z103" s="146"/>
      <c r="AA103" s="146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2"/>
      <c r="AN103" s="102"/>
      <c r="AO103" s="102"/>
      <c r="AP103" s="102"/>
      <c r="AQ103" s="102"/>
      <c r="AR103" s="102"/>
      <c r="AS103" s="102"/>
      <c r="AT103" s="102"/>
      <c r="AU103" s="102"/>
      <c r="AV103" s="102"/>
      <c r="AW103" s="102"/>
      <c r="AX103" s="102"/>
      <c r="AY103" s="102"/>
      <c r="AZ103" s="102"/>
    </row>
    <row r="104" spans="1:52" s="144" customFormat="1" ht="48" customHeight="1" x14ac:dyDescent="0.25">
      <c r="A104" s="148" t="s">
        <v>164</v>
      </c>
      <c r="B104" s="262" t="s">
        <v>966</v>
      </c>
      <c r="C104" s="148" t="s">
        <v>967</v>
      </c>
      <c r="D104" s="185">
        <v>3.3250000000000002</v>
      </c>
      <c r="E104" s="185">
        <v>0</v>
      </c>
      <c r="F104" s="185">
        <v>3.3250000000000002</v>
      </c>
      <c r="G104" s="185">
        <v>0</v>
      </c>
      <c r="H104" s="185">
        <v>0</v>
      </c>
      <c r="I104" s="185">
        <v>0</v>
      </c>
      <c r="J104" s="185">
        <v>0</v>
      </c>
      <c r="K104" s="185">
        <v>2</v>
      </c>
      <c r="L104" s="139">
        <v>0</v>
      </c>
      <c r="M104" s="185">
        <v>3.1749999999999998</v>
      </c>
      <c r="N104" s="139">
        <v>0</v>
      </c>
      <c r="O104" s="139">
        <v>0</v>
      </c>
      <c r="P104" s="139">
        <v>0</v>
      </c>
      <c r="Q104" s="139">
        <v>0</v>
      </c>
      <c r="R104" s="185">
        <v>2</v>
      </c>
      <c r="S104" s="139">
        <v>0</v>
      </c>
      <c r="T104" s="139">
        <v>0</v>
      </c>
      <c r="U104" s="139">
        <f t="shared" si="41"/>
        <v>-0.15000000000000036</v>
      </c>
      <c r="V104" s="139">
        <f t="shared" si="42"/>
        <v>-4.5112781954887318</v>
      </c>
      <c r="W104" s="228" t="s">
        <v>1007</v>
      </c>
      <c r="X104" s="91"/>
      <c r="Y104" s="91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</row>
    <row r="105" spans="1:52" s="144" customFormat="1" ht="54" customHeight="1" x14ac:dyDescent="0.25">
      <c r="A105" s="148" t="s">
        <v>164</v>
      </c>
      <c r="B105" s="262" t="s">
        <v>968</v>
      </c>
      <c r="C105" s="148" t="s">
        <v>969</v>
      </c>
      <c r="D105" s="277">
        <v>0.33800000000000002</v>
      </c>
      <c r="E105" s="185">
        <v>0</v>
      </c>
      <c r="F105" s="277">
        <v>0.33800000000000002</v>
      </c>
      <c r="G105" s="185">
        <v>0</v>
      </c>
      <c r="H105" s="185">
        <v>0</v>
      </c>
      <c r="I105" s="185">
        <v>0</v>
      </c>
      <c r="J105" s="185">
        <v>0</v>
      </c>
      <c r="K105" s="277">
        <v>1</v>
      </c>
      <c r="L105" s="139">
        <v>0</v>
      </c>
      <c r="M105" s="277">
        <v>0.33800000000000002</v>
      </c>
      <c r="N105" s="139">
        <v>0</v>
      </c>
      <c r="O105" s="139">
        <v>0</v>
      </c>
      <c r="P105" s="139">
        <v>0</v>
      </c>
      <c r="Q105" s="139">
        <v>0</v>
      </c>
      <c r="R105" s="277">
        <v>1</v>
      </c>
      <c r="S105" s="139">
        <v>0</v>
      </c>
      <c r="T105" s="139">
        <v>0</v>
      </c>
      <c r="U105" s="139">
        <f t="shared" si="41"/>
        <v>0</v>
      </c>
      <c r="V105" s="139">
        <f t="shared" si="42"/>
        <v>0</v>
      </c>
      <c r="W105" s="228" t="s">
        <v>1007</v>
      </c>
    </row>
    <row r="106" spans="1:52" x14ac:dyDescent="0.25">
      <c r="D106" s="212"/>
      <c r="E106" s="212"/>
      <c r="F106" s="212"/>
      <c r="G106" s="212"/>
      <c r="H106" s="212"/>
      <c r="I106" s="212"/>
      <c r="J106" s="212"/>
      <c r="K106" s="212"/>
      <c r="L106" s="212"/>
      <c r="M106" s="212"/>
      <c r="N106" s="212"/>
      <c r="O106" s="212"/>
      <c r="P106" s="212"/>
      <c r="Q106" s="212"/>
      <c r="R106" s="212"/>
      <c r="S106" s="212"/>
      <c r="T106" s="212"/>
      <c r="U106" s="212"/>
      <c r="V106" s="212"/>
      <c r="W106" s="212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1"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8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5"/>
  <sheetViews>
    <sheetView view="pageBreakPreview" zoomScale="60" workbookViewId="0">
      <selection activeCell="V100" sqref="V100:X100"/>
    </sheetView>
  </sheetViews>
  <sheetFormatPr defaultColWidth="9" defaultRowHeight="15.75" x14ac:dyDescent="0.25"/>
  <cols>
    <col min="1" max="1" width="7.5" style="144" customWidth="1"/>
    <col min="2" max="2" width="55.5" style="144" customWidth="1"/>
    <col min="3" max="3" width="12.625" style="144" customWidth="1"/>
    <col min="4" max="4" width="14.75" style="144" customWidth="1"/>
    <col min="5" max="6" width="7.75" style="144" customWidth="1"/>
    <col min="7" max="7" width="7.375" style="144" customWidth="1"/>
    <col min="8" max="8" width="7.75" style="144" customWidth="1"/>
    <col min="9" max="9" width="5.875" style="144" customWidth="1"/>
    <col min="10" max="12" width="7.75" style="144" customWidth="1"/>
    <col min="13" max="13" width="7.25" style="144" customWidth="1"/>
    <col min="14" max="14" width="8.125" style="144" customWidth="1"/>
    <col min="15" max="15" width="9" style="144" customWidth="1"/>
    <col min="16" max="16" width="8.375" style="144" customWidth="1"/>
    <col min="17" max="18" width="6.375" style="144" customWidth="1"/>
    <col min="19" max="19" width="7.25" style="144" customWidth="1"/>
    <col min="20" max="21" width="6.375" style="144" customWidth="1"/>
    <col min="22" max="22" width="13.875" style="144" customWidth="1"/>
    <col min="23" max="23" width="15.875" style="144" customWidth="1"/>
    <col min="24" max="24" width="21" style="144" customWidth="1"/>
    <col min="25" max="16384" width="9" style="144"/>
  </cols>
  <sheetData>
    <row r="1" spans="1:47" ht="18.75" x14ac:dyDescent="0.25">
      <c r="X1" s="150" t="s">
        <v>55</v>
      </c>
      <c r="Z1" s="3"/>
      <c r="AB1" s="3"/>
    </row>
    <row r="2" spans="1:47" ht="18.75" x14ac:dyDescent="0.3">
      <c r="X2" s="151" t="s">
        <v>0</v>
      </c>
      <c r="Z2" s="3"/>
      <c r="AB2" s="3"/>
    </row>
    <row r="3" spans="1:47" ht="18.75" x14ac:dyDescent="0.3">
      <c r="X3" s="151" t="s">
        <v>754</v>
      </c>
      <c r="Z3" s="3"/>
      <c r="AB3" s="3"/>
    </row>
    <row r="4" spans="1:47" s="173" customFormat="1" ht="40.5" customHeight="1" x14ac:dyDescent="0.25">
      <c r="A4" s="326" t="s">
        <v>733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44"/>
      <c r="Z4" s="44"/>
      <c r="AA4" s="44"/>
      <c r="AB4" s="44"/>
      <c r="AC4" s="44"/>
      <c r="AD4" s="44"/>
      <c r="AE4" s="44"/>
    </row>
    <row r="5" spans="1:47" s="146" customFormat="1" ht="18.75" x14ac:dyDescent="0.3">
      <c r="A5" s="303" t="s">
        <v>909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147"/>
      <c r="Z5" s="147"/>
      <c r="AA5" s="147"/>
      <c r="AB5" s="147"/>
      <c r="AC5" s="147"/>
      <c r="AD5" s="147"/>
      <c r="AE5" s="147"/>
      <c r="AF5" s="147"/>
    </row>
    <row r="6" spans="1:47" s="146" customFormat="1" ht="18.75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157"/>
      <c r="AE6" s="157"/>
    </row>
    <row r="7" spans="1:47" s="146" customFormat="1" ht="18.75" x14ac:dyDescent="0.3">
      <c r="A7" s="303" t="s">
        <v>903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147"/>
      <c r="Z7" s="147"/>
      <c r="AA7" s="147"/>
      <c r="AB7" s="147"/>
      <c r="AC7" s="147"/>
      <c r="AD7" s="147"/>
      <c r="AE7" s="147"/>
    </row>
    <row r="8" spans="1:47" x14ac:dyDescent="0.25">
      <c r="A8" s="307" t="s">
        <v>892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87"/>
      <c r="Z8" s="87"/>
      <c r="AA8" s="87"/>
      <c r="AB8" s="87"/>
      <c r="AC8" s="87"/>
      <c r="AD8" s="87"/>
      <c r="AE8" s="87"/>
    </row>
    <row r="9" spans="1:47" x14ac:dyDescent="0.25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158"/>
      <c r="AE9" s="158"/>
    </row>
    <row r="10" spans="1:47" ht="18.75" x14ac:dyDescent="0.3">
      <c r="A10" s="304" t="s">
        <v>984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42"/>
      <c r="Z10" s="42"/>
      <c r="AA10" s="42"/>
      <c r="AB10" s="42"/>
      <c r="AC10" s="42"/>
      <c r="AD10" s="42"/>
      <c r="AE10" s="42"/>
    </row>
    <row r="11" spans="1:47" ht="18.75" x14ac:dyDescent="0.3">
      <c r="AE11" s="151"/>
    </row>
    <row r="12" spans="1:47" ht="18.75" x14ac:dyDescent="0.25">
      <c r="A12" s="300" t="s">
        <v>973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86"/>
      <c r="Z12" s="86"/>
      <c r="AA12" s="86"/>
      <c r="AB12" s="94"/>
      <c r="AC12" s="94"/>
      <c r="AD12" s="94"/>
      <c r="AE12" s="94"/>
    </row>
    <row r="13" spans="1:47" x14ac:dyDescent="0.25">
      <c r="A13" s="307" t="s">
        <v>895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87"/>
      <c r="Z13" s="87"/>
      <c r="AA13" s="87"/>
      <c r="AB13" s="87"/>
      <c r="AC13" s="87"/>
      <c r="AD13" s="87"/>
      <c r="AE13" s="87"/>
    </row>
    <row r="14" spans="1:47" x14ac:dyDescent="0.25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174"/>
      <c r="AQ14" s="174"/>
      <c r="AR14" s="174"/>
      <c r="AS14" s="174"/>
      <c r="AT14" s="174"/>
      <c r="AU14" s="174"/>
    </row>
    <row r="15" spans="1:47" ht="22.5" customHeight="1" x14ac:dyDescent="0.25">
      <c r="A15" s="317" t="s">
        <v>61</v>
      </c>
      <c r="B15" s="320" t="s">
        <v>19</v>
      </c>
      <c r="C15" s="320" t="s">
        <v>5</v>
      </c>
      <c r="D15" s="317" t="s">
        <v>67</v>
      </c>
      <c r="E15" s="334" t="s">
        <v>985</v>
      </c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6"/>
      <c r="Q15" s="334" t="s">
        <v>986</v>
      </c>
      <c r="R15" s="335"/>
      <c r="S15" s="335"/>
      <c r="T15" s="335"/>
      <c r="U15" s="336"/>
      <c r="V15" s="308" t="s">
        <v>7</v>
      </c>
      <c r="W15" s="313"/>
      <c r="X15" s="311"/>
    </row>
    <row r="16" spans="1:47" ht="22.5" customHeight="1" x14ac:dyDescent="0.25">
      <c r="A16" s="318"/>
      <c r="B16" s="320"/>
      <c r="C16" s="320"/>
      <c r="D16" s="318"/>
      <c r="E16" s="337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9"/>
      <c r="Q16" s="340"/>
      <c r="R16" s="341"/>
      <c r="S16" s="341"/>
      <c r="T16" s="341"/>
      <c r="U16" s="342"/>
      <c r="V16" s="309"/>
      <c r="W16" s="314"/>
      <c r="X16" s="312"/>
    </row>
    <row r="17" spans="1:29" ht="24" customHeight="1" x14ac:dyDescent="0.25">
      <c r="A17" s="318"/>
      <c r="B17" s="320"/>
      <c r="C17" s="320"/>
      <c r="D17" s="318"/>
      <c r="E17" s="316" t="s">
        <v>9</v>
      </c>
      <c r="F17" s="316"/>
      <c r="G17" s="316"/>
      <c r="H17" s="316"/>
      <c r="I17" s="316"/>
      <c r="J17" s="316"/>
      <c r="K17" s="331" t="s">
        <v>10</v>
      </c>
      <c r="L17" s="332"/>
      <c r="M17" s="332"/>
      <c r="N17" s="332"/>
      <c r="O17" s="332"/>
      <c r="P17" s="333"/>
      <c r="Q17" s="337"/>
      <c r="R17" s="338"/>
      <c r="S17" s="338"/>
      <c r="T17" s="338"/>
      <c r="U17" s="339"/>
      <c r="V17" s="309"/>
      <c r="W17" s="314"/>
      <c r="X17" s="312"/>
    </row>
    <row r="18" spans="1:29" ht="118.15" customHeight="1" x14ac:dyDescent="0.25">
      <c r="A18" s="319"/>
      <c r="B18" s="320"/>
      <c r="C18" s="320"/>
      <c r="D18" s="319"/>
      <c r="E18" s="92" t="s">
        <v>59</v>
      </c>
      <c r="F18" s="92" t="s">
        <v>2</v>
      </c>
      <c r="G18" s="92" t="s">
        <v>3</v>
      </c>
      <c r="H18" s="72" t="s">
        <v>51</v>
      </c>
      <c r="I18" s="92" t="s">
        <v>1</v>
      </c>
      <c r="J18" s="92" t="s">
        <v>13</v>
      </c>
      <c r="K18" s="92" t="s">
        <v>59</v>
      </c>
      <c r="L18" s="92" t="s">
        <v>2</v>
      </c>
      <c r="M18" s="92" t="s">
        <v>3</v>
      </c>
      <c r="N18" s="72" t="s">
        <v>51</v>
      </c>
      <c r="O18" s="92" t="s">
        <v>1</v>
      </c>
      <c r="P18" s="92" t="s">
        <v>13</v>
      </c>
      <c r="Q18" s="92" t="s">
        <v>2</v>
      </c>
      <c r="R18" s="92" t="s">
        <v>3</v>
      </c>
      <c r="S18" s="72" t="s">
        <v>51</v>
      </c>
      <c r="T18" s="92" t="s">
        <v>1</v>
      </c>
      <c r="U18" s="92" t="s">
        <v>13</v>
      </c>
      <c r="V18" s="310"/>
      <c r="W18" s="329"/>
      <c r="X18" s="330"/>
    </row>
    <row r="19" spans="1:29" x14ac:dyDescent="0.25">
      <c r="A19" s="245">
        <v>1</v>
      </c>
      <c r="B19" s="245">
        <f t="shared" ref="B19:V19" si="0">A19+1</f>
        <v>2</v>
      </c>
      <c r="C19" s="245">
        <f t="shared" si="0"/>
        <v>3</v>
      </c>
      <c r="D19" s="245">
        <f t="shared" si="0"/>
        <v>4</v>
      </c>
      <c r="E19" s="245">
        <f t="shared" si="0"/>
        <v>5</v>
      </c>
      <c r="F19" s="245">
        <f t="shared" si="0"/>
        <v>6</v>
      </c>
      <c r="G19" s="245">
        <f t="shared" si="0"/>
        <v>7</v>
      </c>
      <c r="H19" s="245">
        <f t="shared" si="0"/>
        <v>8</v>
      </c>
      <c r="I19" s="245">
        <f t="shared" si="0"/>
        <v>9</v>
      </c>
      <c r="J19" s="245">
        <f t="shared" si="0"/>
        <v>10</v>
      </c>
      <c r="K19" s="245">
        <f t="shared" si="0"/>
        <v>11</v>
      </c>
      <c r="L19" s="245">
        <f t="shared" si="0"/>
        <v>12</v>
      </c>
      <c r="M19" s="245">
        <f t="shared" si="0"/>
        <v>13</v>
      </c>
      <c r="N19" s="245">
        <f t="shared" si="0"/>
        <v>14</v>
      </c>
      <c r="O19" s="245">
        <f t="shared" si="0"/>
        <v>15</v>
      </c>
      <c r="P19" s="245">
        <f t="shared" si="0"/>
        <v>16</v>
      </c>
      <c r="Q19" s="245">
        <f t="shared" si="0"/>
        <v>17</v>
      </c>
      <c r="R19" s="245">
        <f t="shared" si="0"/>
        <v>18</v>
      </c>
      <c r="S19" s="245">
        <f t="shared" si="0"/>
        <v>19</v>
      </c>
      <c r="T19" s="245">
        <f t="shared" si="0"/>
        <v>20</v>
      </c>
      <c r="U19" s="245">
        <f t="shared" si="0"/>
        <v>21</v>
      </c>
      <c r="V19" s="327">
        <f t="shared" si="0"/>
        <v>22</v>
      </c>
      <c r="W19" s="327"/>
      <c r="X19" s="327"/>
    </row>
    <row r="20" spans="1:29" s="195" customFormat="1" ht="24" customHeight="1" x14ac:dyDescent="0.25">
      <c r="A20" s="233" t="s">
        <v>837</v>
      </c>
      <c r="B20" s="93" t="s">
        <v>66</v>
      </c>
      <c r="C20" s="233" t="s">
        <v>836</v>
      </c>
      <c r="D20" s="199" t="s">
        <v>836</v>
      </c>
      <c r="E20" s="242" t="s">
        <v>858</v>
      </c>
      <c r="F20" s="139">
        <f>F22+F24+F26</f>
        <v>0.26</v>
      </c>
      <c r="G20" s="139">
        <f t="shared" ref="G20:I20" si="1">G22</f>
        <v>0</v>
      </c>
      <c r="H20" s="139">
        <f>H22+H24+H26</f>
        <v>9.9629999999999992</v>
      </c>
      <c r="I20" s="139">
        <f t="shared" si="1"/>
        <v>0</v>
      </c>
      <c r="J20" s="139">
        <f>J22+J24+J26</f>
        <v>10</v>
      </c>
      <c r="K20" s="193" t="s">
        <v>907</v>
      </c>
      <c r="L20" s="139">
        <f>L22+L24+L26</f>
        <v>0.88300000000000001</v>
      </c>
      <c r="M20" s="139">
        <f t="shared" ref="M20:Q20" si="2">M22</f>
        <v>0</v>
      </c>
      <c r="N20" s="139">
        <f>N22+N24+N26</f>
        <v>10.198</v>
      </c>
      <c r="O20" s="139">
        <f t="shared" si="2"/>
        <v>0</v>
      </c>
      <c r="P20" s="139">
        <f>P22+P24+P26</f>
        <v>4</v>
      </c>
      <c r="Q20" s="139">
        <f t="shared" si="2"/>
        <v>0</v>
      </c>
      <c r="R20" s="139">
        <v>0</v>
      </c>
      <c r="S20" s="139">
        <f>N20-H20</f>
        <v>0.23500000000000121</v>
      </c>
      <c r="T20" s="139">
        <v>0</v>
      </c>
      <c r="U20" s="139">
        <f>P20-J20</f>
        <v>-6</v>
      </c>
      <c r="V20" s="315" t="s">
        <v>836</v>
      </c>
      <c r="W20" s="325"/>
      <c r="X20" s="294"/>
      <c r="Y20" s="144"/>
      <c r="Z20" s="144"/>
      <c r="AA20" s="144"/>
      <c r="AB20" s="144"/>
      <c r="AC20" s="144"/>
    </row>
    <row r="21" spans="1:29" ht="18" customHeight="1" x14ac:dyDescent="0.25">
      <c r="A21" s="233" t="s">
        <v>766</v>
      </c>
      <c r="B21" s="93" t="s">
        <v>767</v>
      </c>
      <c r="C21" s="233" t="s">
        <v>768</v>
      </c>
      <c r="D21" s="199" t="s">
        <v>836</v>
      </c>
      <c r="E21" s="242" t="s">
        <v>836</v>
      </c>
      <c r="F21" s="181" t="s">
        <v>836</v>
      </c>
      <c r="G21" s="182" t="s">
        <v>836</v>
      </c>
      <c r="H21" s="242" t="s">
        <v>836</v>
      </c>
      <c r="I21" s="182" t="s">
        <v>836</v>
      </c>
      <c r="J21" s="242" t="s">
        <v>836</v>
      </c>
      <c r="K21" s="242" t="s">
        <v>836</v>
      </c>
      <c r="L21" s="242" t="s">
        <v>836</v>
      </c>
      <c r="M21" s="181" t="s">
        <v>836</v>
      </c>
      <c r="N21" s="242" t="s">
        <v>836</v>
      </c>
      <c r="O21" s="181" t="s">
        <v>836</v>
      </c>
      <c r="P21" s="242" t="s">
        <v>836</v>
      </c>
      <c r="Q21" s="181" t="s">
        <v>836</v>
      </c>
      <c r="R21" s="181" t="s">
        <v>836</v>
      </c>
      <c r="S21" s="181" t="s">
        <v>836</v>
      </c>
      <c r="T21" s="181" t="s">
        <v>836</v>
      </c>
      <c r="U21" s="181" t="s">
        <v>836</v>
      </c>
      <c r="V21" s="315" t="s">
        <v>836</v>
      </c>
      <c r="W21" s="325"/>
      <c r="X21" s="294"/>
    </row>
    <row r="22" spans="1:29" s="152" customFormat="1" ht="24.75" customHeight="1" x14ac:dyDescent="0.25">
      <c r="A22" s="233" t="s">
        <v>769</v>
      </c>
      <c r="B22" s="93" t="s">
        <v>770</v>
      </c>
      <c r="C22" s="233" t="s">
        <v>768</v>
      </c>
      <c r="D22" s="199" t="s">
        <v>836</v>
      </c>
      <c r="E22" s="193" t="s">
        <v>858</v>
      </c>
      <c r="F22" s="139">
        <f>F48</f>
        <v>0</v>
      </c>
      <c r="G22" s="139">
        <f t="shared" ref="G22:J22" si="3">G48</f>
        <v>0</v>
      </c>
      <c r="H22" s="139">
        <f t="shared" si="3"/>
        <v>8.4859999999999989</v>
      </c>
      <c r="I22" s="139">
        <f t="shared" si="3"/>
        <v>0</v>
      </c>
      <c r="J22" s="139">
        <f t="shared" si="3"/>
        <v>7</v>
      </c>
      <c r="K22" s="193" t="s">
        <v>907</v>
      </c>
      <c r="L22" s="139">
        <f>L48</f>
        <v>0</v>
      </c>
      <c r="M22" s="139">
        <v>0</v>
      </c>
      <c r="N22" s="139">
        <f t="shared" ref="N22" si="4">N48</f>
        <v>8.4260000000000002</v>
      </c>
      <c r="O22" s="139">
        <v>0</v>
      </c>
      <c r="P22" s="139">
        <f>P48</f>
        <v>1</v>
      </c>
      <c r="Q22" s="139">
        <f>L22-F22</f>
        <v>0</v>
      </c>
      <c r="R22" s="139">
        <v>0</v>
      </c>
      <c r="S22" s="139">
        <f>N22-H22</f>
        <v>-5.9999999999998721E-2</v>
      </c>
      <c r="T22" s="139">
        <v>0</v>
      </c>
      <c r="U22" s="139">
        <f t="shared" ref="U22" si="5">U48</f>
        <v>0</v>
      </c>
      <c r="V22" s="315" t="s">
        <v>836</v>
      </c>
      <c r="W22" s="325"/>
      <c r="X22" s="294"/>
      <c r="Y22" s="144"/>
      <c r="Z22" s="144"/>
      <c r="AA22" s="144"/>
      <c r="AB22" s="144"/>
      <c r="AC22" s="144"/>
    </row>
    <row r="23" spans="1:29" ht="37.5" customHeight="1" x14ac:dyDescent="0.25">
      <c r="A23" s="233" t="s">
        <v>771</v>
      </c>
      <c r="B23" s="93" t="s">
        <v>772</v>
      </c>
      <c r="C23" s="233" t="s">
        <v>768</v>
      </c>
      <c r="D23" s="199" t="s">
        <v>836</v>
      </c>
      <c r="E23" s="242" t="s">
        <v>836</v>
      </c>
      <c r="F23" s="181" t="s">
        <v>836</v>
      </c>
      <c r="G23" s="182" t="s">
        <v>836</v>
      </c>
      <c r="H23" s="242" t="s">
        <v>836</v>
      </c>
      <c r="I23" s="182" t="s">
        <v>836</v>
      </c>
      <c r="J23" s="242" t="s">
        <v>836</v>
      </c>
      <c r="K23" s="242" t="s">
        <v>836</v>
      </c>
      <c r="L23" s="242" t="s">
        <v>836</v>
      </c>
      <c r="M23" s="181" t="s">
        <v>836</v>
      </c>
      <c r="N23" s="242" t="s">
        <v>836</v>
      </c>
      <c r="O23" s="181" t="s">
        <v>836</v>
      </c>
      <c r="P23" s="242" t="s">
        <v>836</v>
      </c>
      <c r="Q23" s="242" t="s">
        <v>836</v>
      </c>
      <c r="R23" s="242" t="s">
        <v>836</v>
      </c>
      <c r="S23" s="242" t="s">
        <v>836</v>
      </c>
      <c r="T23" s="242" t="s">
        <v>836</v>
      </c>
      <c r="U23" s="242" t="s">
        <v>836</v>
      </c>
      <c r="V23" s="315" t="s">
        <v>836</v>
      </c>
      <c r="W23" s="325"/>
      <c r="X23" s="294"/>
    </row>
    <row r="24" spans="1:29" s="69" customFormat="1" ht="24" customHeight="1" x14ac:dyDescent="0.25">
      <c r="A24" s="233" t="s">
        <v>773</v>
      </c>
      <c r="B24" s="93" t="s">
        <v>774</v>
      </c>
      <c r="C24" s="233" t="s">
        <v>768</v>
      </c>
      <c r="D24" s="199" t="s">
        <v>836</v>
      </c>
      <c r="E24" s="193" t="s">
        <v>898</v>
      </c>
      <c r="F24" s="139">
        <f>F93</f>
        <v>0.26</v>
      </c>
      <c r="G24" s="139">
        <f t="shared" ref="G24:U24" si="6">G93</f>
        <v>0</v>
      </c>
      <c r="H24" s="139">
        <f t="shared" si="6"/>
        <v>1.4770000000000001</v>
      </c>
      <c r="I24" s="139">
        <f t="shared" si="6"/>
        <v>0</v>
      </c>
      <c r="J24" s="139">
        <f t="shared" si="6"/>
        <v>0</v>
      </c>
      <c r="K24" s="193" t="s">
        <v>898</v>
      </c>
      <c r="L24" s="139">
        <f t="shared" si="6"/>
        <v>0.88300000000000001</v>
      </c>
      <c r="M24" s="139">
        <f t="shared" si="6"/>
        <v>0</v>
      </c>
      <c r="N24" s="139">
        <f t="shared" si="6"/>
        <v>1.7720000000000002</v>
      </c>
      <c r="O24" s="139">
        <f t="shared" si="6"/>
        <v>0</v>
      </c>
      <c r="P24" s="139">
        <f t="shared" si="6"/>
        <v>0</v>
      </c>
      <c r="Q24" s="139">
        <f t="shared" si="6"/>
        <v>0</v>
      </c>
      <c r="R24" s="139">
        <f t="shared" si="6"/>
        <v>0</v>
      </c>
      <c r="S24" s="139">
        <f t="shared" si="6"/>
        <v>0</v>
      </c>
      <c r="T24" s="139">
        <f t="shared" si="6"/>
        <v>0</v>
      </c>
      <c r="U24" s="139">
        <f t="shared" si="6"/>
        <v>0</v>
      </c>
      <c r="V24" s="315" t="s">
        <v>836</v>
      </c>
      <c r="W24" s="325"/>
      <c r="X24" s="294"/>
      <c r="Y24" s="144"/>
      <c r="Z24" s="144"/>
      <c r="AA24" s="144"/>
      <c r="AB24" s="144"/>
      <c r="AC24" s="144"/>
    </row>
    <row r="25" spans="1:29" ht="33" customHeight="1" x14ac:dyDescent="0.25">
      <c r="A25" s="233" t="s">
        <v>775</v>
      </c>
      <c r="B25" s="93" t="s">
        <v>776</v>
      </c>
      <c r="C25" s="233" t="s">
        <v>768</v>
      </c>
      <c r="D25" s="199" t="s">
        <v>836</v>
      </c>
      <c r="E25" s="242" t="s">
        <v>836</v>
      </c>
      <c r="F25" s="242" t="s">
        <v>836</v>
      </c>
      <c r="G25" s="182" t="s">
        <v>836</v>
      </c>
      <c r="H25" s="242" t="s">
        <v>836</v>
      </c>
      <c r="I25" s="182" t="s">
        <v>836</v>
      </c>
      <c r="J25" s="242" t="s">
        <v>836</v>
      </c>
      <c r="K25" s="242" t="s">
        <v>836</v>
      </c>
      <c r="L25" s="242" t="s">
        <v>836</v>
      </c>
      <c r="M25" s="242" t="s">
        <v>836</v>
      </c>
      <c r="N25" s="242" t="s">
        <v>836</v>
      </c>
      <c r="O25" s="242" t="s">
        <v>836</v>
      </c>
      <c r="P25" s="242" t="s">
        <v>836</v>
      </c>
      <c r="Q25" s="242" t="s">
        <v>836</v>
      </c>
      <c r="R25" s="242" t="s">
        <v>836</v>
      </c>
      <c r="S25" s="242" t="s">
        <v>836</v>
      </c>
      <c r="T25" s="242" t="s">
        <v>836</v>
      </c>
      <c r="U25" s="242" t="s">
        <v>836</v>
      </c>
      <c r="V25" s="315" t="s">
        <v>836</v>
      </c>
      <c r="W25" s="325"/>
      <c r="X25" s="294"/>
    </row>
    <row r="26" spans="1:29" s="166" customFormat="1" ht="23.25" customHeight="1" x14ac:dyDescent="0.25">
      <c r="A26" s="233" t="s">
        <v>777</v>
      </c>
      <c r="B26" s="93" t="s">
        <v>778</v>
      </c>
      <c r="C26" s="233" t="s">
        <v>768</v>
      </c>
      <c r="D26" s="199" t="s">
        <v>836</v>
      </c>
      <c r="E26" s="182">
        <v>2</v>
      </c>
      <c r="F26" s="139">
        <f>F102</f>
        <v>0</v>
      </c>
      <c r="G26" s="139">
        <f t="shared" ref="G26:U26" si="7">G102</f>
        <v>0</v>
      </c>
      <c r="H26" s="139">
        <f t="shared" si="7"/>
        <v>0</v>
      </c>
      <c r="I26" s="139">
        <f t="shared" si="7"/>
        <v>0</v>
      </c>
      <c r="J26" s="139">
        <f t="shared" si="7"/>
        <v>3</v>
      </c>
      <c r="K26" s="242">
        <v>2</v>
      </c>
      <c r="L26" s="139">
        <f t="shared" si="7"/>
        <v>0</v>
      </c>
      <c r="M26" s="139">
        <f t="shared" si="7"/>
        <v>0</v>
      </c>
      <c r="N26" s="139">
        <f t="shared" si="7"/>
        <v>0</v>
      </c>
      <c r="O26" s="139">
        <f t="shared" si="7"/>
        <v>0</v>
      </c>
      <c r="P26" s="139">
        <f t="shared" si="7"/>
        <v>3</v>
      </c>
      <c r="Q26" s="139">
        <f t="shared" si="7"/>
        <v>0</v>
      </c>
      <c r="R26" s="139">
        <f t="shared" si="7"/>
        <v>0</v>
      </c>
      <c r="S26" s="139">
        <f t="shared" si="7"/>
        <v>0</v>
      </c>
      <c r="T26" s="139">
        <f t="shared" si="7"/>
        <v>0</v>
      </c>
      <c r="U26" s="139">
        <f t="shared" si="7"/>
        <v>0</v>
      </c>
      <c r="V26" s="315" t="s">
        <v>836</v>
      </c>
      <c r="W26" s="325"/>
      <c r="X26" s="294"/>
      <c r="Y26" s="144"/>
      <c r="Z26" s="144"/>
      <c r="AA26" s="144"/>
      <c r="AB26" s="144"/>
      <c r="AC26" s="144"/>
    </row>
    <row r="27" spans="1:29" s="169" customFormat="1" ht="17.25" customHeight="1" x14ac:dyDescent="0.25">
      <c r="A27" s="253" t="s">
        <v>779</v>
      </c>
      <c r="B27" s="267" t="s">
        <v>780</v>
      </c>
      <c r="C27" s="268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  <c r="U27" s="270"/>
      <c r="V27" s="325"/>
      <c r="W27" s="325"/>
      <c r="X27" s="294"/>
      <c r="Y27" s="144"/>
      <c r="Z27" s="144"/>
      <c r="AA27" s="144"/>
      <c r="AB27" s="144"/>
      <c r="AC27" s="144"/>
    </row>
    <row r="28" spans="1:29" ht="18.75" customHeight="1" x14ac:dyDescent="0.25">
      <c r="A28" s="233" t="s">
        <v>71</v>
      </c>
      <c r="B28" s="93" t="s">
        <v>781</v>
      </c>
      <c r="C28" s="233" t="s">
        <v>768</v>
      </c>
      <c r="D28" s="199" t="s">
        <v>836</v>
      </c>
      <c r="E28" s="242" t="s">
        <v>836</v>
      </c>
      <c r="F28" s="242" t="s">
        <v>836</v>
      </c>
      <c r="G28" s="242" t="s">
        <v>836</v>
      </c>
      <c r="H28" s="242" t="s">
        <v>836</v>
      </c>
      <c r="I28" s="242" t="s">
        <v>836</v>
      </c>
      <c r="J28" s="242" t="s">
        <v>836</v>
      </c>
      <c r="K28" s="242" t="s">
        <v>836</v>
      </c>
      <c r="L28" s="242" t="s">
        <v>836</v>
      </c>
      <c r="M28" s="242" t="s">
        <v>836</v>
      </c>
      <c r="N28" s="242" t="s">
        <v>836</v>
      </c>
      <c r="O28" s="242" t="s">
        <v>836</v>
      </c>
      <c r="P28" s="242" t="s">
        <v>836</v>
      </c>
      <c r="Q28" s="242" t="s">
        <v>836</v>
      </c>
      <c r="R28" s="242" t="s">
        <v>836</v>
      </c>
      <c r="S28" s="242" t="s">
        <v>836</v>
      </c>
      <c r="T28" s="242" t="s">
        <v>836</v>
      </c>
      <c r="U28" s="242" t="s">
        <v>836</v>
      </c>
      <c r="V28" s="315" t="s">
        <v>836</v>
      </c>
      <c r="W28" s="325"/>
      <c r="X28" s="294"/>
    </row>
    <row r="29" spans="1:29" ht="35.25" customHeight="1" x14ac:dyDescent="0.25">
      <c r="A29" s="233" t="s">
        <v>73</v>
      </c>
      <c r="B29" s="93" t="s">
        <v>782</v>
      </c>
      <c r="C29" s="233" t="s">
        <v>768</v>
      </c>
      <c r="D29" s="199" t="s">
        <v>836</v>
      </c>
      <c r="E29" s="242" t="s">
        <v>836</v>
      </c>
      <c r="F29" s="242" t="s">
        <v>836</v>
      </c>
      <c r="G29" s="242" t="s">
        <v>836</v>
      </c>
      <c r="H29" s="242" t="s">
        <v>836</v>
      </c>
      <c r="I29" s="242" t="s">
        <v>836</v>
      </c>
      <c r="J29" s="242" t="s">
        <v>836</v>
      </c>
      <c r="K29" s="242" t="s">
        <v>836</v>
      </c>
      <c r="L29" s="242" t="s">
        <v>836</v>
      </c>
      <c r="M29" s="242" t="s">
        <v>836</v>
      </c>
      <c r="N29" s="242" t="s">
        <v>836</v>
      </c>
      <c r="O29" s="242" t="s">
        <v>836</v>
      </c>
      <c r="P29" s="242" t="s">
        <v>836</v>
      </c>
      <c r="Q29" s="242" t="s">
        <v>836</v>
      </c>
      <c r="R29" s="242" t="s">
        <v>836</v>
      </c>
      <c r="S29" s="242" t="s">
        <v>836</v>
      </c>
      <c r="T29" s="242" t="s">
        <v>836</v>
      </c>
      <c r="U29" s="242" t="s">
        <v>836</v>
      </c>
      <c r="V29" s="315" t="s">
        <v>836</v>
      </c>
      <c r="W29" s="325"/>
      <c r="X29" s="294"/>
    </row>
    <row r="30" spans="1:29" ht="28.5" customHeight="1" x14ac:dyDescent="0.25">
      <c r="A30" s="233" t="s">
        <v>74</v>
      </c>
      <c r="B30" s="93" t="s">
        <v>783</v>
      </c>
      <c r="C30" s="233" t="s">
        <v>768</v>
      </c>
      <c r="D30" s="199" t="s">
        <v>836</v>
      </c>
      <c r="E30" s="242" t="s">
        <v>836</v>
      </c>
      <c r="F30" s="242" t="s">
        <v>836</v>
      </c>
      <c r="G30" s="242" t="s">
        <v>836</v>
      </c>
      <c r="H30" s="242" t="s">
        <v>836</v>
      </c>
      <c r="I30" s="242" t="s">
        <v>836</v>
      </c>
      <c r="J30" s="242" t="s">
        <v>836</v>
      </c>
      <c r="K30" s="242" t="s">
        <v>836</v>
      </c>
      <c r="L30" s="242" t="s">
        <v>836</v>
      </c>
      <c r="M30" s="242" t="s">
        <v>836</v>
      </c>
      <c r="N30" s="242" t="s">
        <v>836</v>
      </c>
      <c r="O30" s="242" t="s">
        <v>836</v>
      </c>
      <c r="P30" s="242" t="s">
        <v>836</v>
      </c>
      <c r="Q30" s="242" t="s">
        <v>836</v>
      </c>
      <c r="R30" s="242" t="s">
        <v>836</v>
      </c>
      <c r="S30" s="242" t="s">
        <v>836</v>
      </c>
      <c r="T30" s="242" t="s">
        <v>836</v>
      </c>
      <c r="U30" s="242" t="s">
        <v>836</v>
      </c>
      <c r="V30" s="315" t="s">
        <v>836</v>
      </c>
      <c r="W30" s="325"/>
      <c r="X30" s="294"/>
    </row>
    <row r="31" spans="1:29" ht="36" customHeight="1" x14ac:dyDescent="0.25">
      <c r="A31" s="233" t="s">
        <v>76</v>
      </c>
      <c r="B31" s="93" t="s">
        <v>784</v>
      </c>
      <c r="C31" s="233" t="s">
        <v>768</v>
      </c>
      <c r="D31" s="199" t="s">
        <v>836</v>
      </c>
      <c r="E31" s="242" t="s">
        <v>836</v>
      </c>
      <c r="F31" s="242" t="s">
        <v>836</v>
      </c>
      <c r="G31" s="242" t="s">
        <v>836</v>
      </c>
      <c r="H31" s="242" t="s">
        <v>836</v>
      </c>
      <c r="I31" s="242" t="s">
        <v>836</v>
      </c>
      <c r="J31" s="242" t="s">
        <v>836</v>
      </c>
      <c r="K31" s="242" t="s">
        <v>836</v>
      </c>
      <c r="L31" s="242" t="s">
        <v>836</v>
      </c>
      <c r="M31" s="242" t="s">
        <v>836</v>
      </c>
      <c r="N31" s="242" t="s">
        <v>836</v>
      </c>
      <c r="O31" s="242" t="s">
        <v>836</v>
      </c>
      <c r="P31" s="242" t="s">
        <v>836</v>
      </c>
      <c r="Q31" s="242" t="s">
        <v>836</v>
      </c>
      <c r="R31" s="242" t="s">
        <v>836</v>
      </c>
      <c r="S31" s="242" t="s">
        <v>836</v>
      </c>
      <c r="T31" s="242" t="s">
        <v>836</v>
      </c>
      <c r="U31" s="242" t="s">
        <v>836</v>
      </c>
      <c r="V31" s="315" t="s">
        <v>836</v>
      </c>
      <c r="W31" s="325"/>
      <c r="X31" s="294"/>
    </row>
    <row r="32" spans="1:29" ht="32.25" customHeight="1" x14ac:dyDescent="0.25">
      <c r="A32" s="233" t="s">
        <v>78</v>
      </c>
      <c r="B32" s="93" t="s">
        <v>785</v>
      </c>
      <c r="C32" s="233" t="s">
        <v>768</v>
      </c>
      <c r="D32" s="199" t="s">
        <v>836</v>
      </c>
      <c r="E32" s="242" t="s">
        <v>836</v>
      </c>
      <c r="F32" s="242" t="s">
        <v>836</v>
      </c>
      <c r="G32" s="242" t="s">
        <v>836</v>
      </c>
      <c r="H32" s="242" t="s">
        <v>836</v>
      </c>
      <c r="I32" s="242" t="s">
        <v>836</v>
      </c>
      <c r="J32" s="242" t="s">
        <v>836</v>
      </c>
      <c r="K32" s="242" t="s">
        <v>836</v>
      </c>
      <c r="L32" s="242" t="s">
        <v>836</v>
      </c>
      <c r="M32" s="242" t="s">
        <v>836</v>
      </c>
      <c r="N32" s="242" t="s">
        <v>836</v>
      </c>
      <c r="O32" s="242" t="s">
        <v>836</v>
      </c>
      <c r="P32" s="242" t="s">
        <v>836</v>
      </c>
      <c r="Q32" s="242" t="s">
        <v>836</v>
      </c>
      <c r="R32" s="242" t="s">
        <v>836</v>
      </c>
      <c r="S32" s="242" t="s">
        <v>836</v>
      </c>
      <c r="T32" s="242" t="s">
        <v>836</v>
      </c>
      <c r="U32" s="242" t="s">
        <v>836</v>
      </c>
      <c r="V32" s="315" t="s">
        <v>836</v>
      </c>
      <c r="W32" s="325"/>
      <c r="X32" s="294"/>
    </row>
    <row r="33" spans="1:29" ht="33" customHeight="1" x14ac:dyDescent="0.25">
      <c r="A33" s="233" t="s">
        <v>86</v>
      </c>
      <c r="B33" s="93" t="s">
        <v>786</v>
      </c>
      <c r="C33" s="233" t="s">
        <v>768</v>
      </c>
      <c r="D33" s="199" t="s">
        <v>836</v>
      </c>
      <c r="E33" s="242" t="s">
        <v>836</v>
      </c>
      <c r="F33" s="242" t="s">
        <v>836</v>
      </c>
      <c r="G33" s="242" t="s">
        <v>836</v>
      </c>
      <c r="H33" s="242" t="s">
        <v>836</v>
      </c>
      <c r="I33" s="242" t="s">
        <v>836</v>
      </c>
      <c r="J33" s="242" t="s">
        <v>836</v>
      </c>
      <c r="K33" s="242" t="s">
        <v>836</v>
      </c>
      <c r="L33" s="242" t="s">
        <v>836</v>
      </c>
      <c r="M33" s="242" t="s">
        <v>836</v>
      </c>
      <c r="N33" s="242" t="s">
        <v>836</v>
      </c>
      <c r="O33" s="242" t="s">
        <v>836</v>
      </c>
      <c r="P33" s="242" t="s">
        <v>836</v>
      </c>
      <c r="Q33" s="242" t="s">
        <v>836</v>
      </c>
      <c r="R33" s="242" t="s">
        <v>836</v>
      </c>
      <c r="S33" s="242" t="s">
        <v>836</v>
      </c>
      <c r="T33" s="242" t="s">
        <v>836</v>
      </c>
      <c r="U33" s="242" t="s">
        <v>836</v>
      </c>
      <c r="V33" s="315" t="s">
        <v>836</v>
      </c>
      <c r="W33" s="325"/>
      <c r="X33" s="294"/>
    </row>
    <row r="34" spans="1:29" ht="41.25" customHeight="1" x14ac:dyDescent="0.25">
      <c r="A34" s="233" t="s">
        <v>694</v>
      </c>
      <c r="B34" s="93" t="s">
        <v>787</v>
      </c>
      <c r="C34" s="233" t="s">
        <v>768</v>
      </c>
      <c r="D34" s="199" t="s">
        <v>836</v>
      </c>
      <c r="E34" s="242" t="s">
        <v>836</v>
      </c>
      <c r="F34" s="242" t="s">
        <v>836</v>
      </c>
      <c r="G34" s="242" t="s">
        <v>836</v>
      </c>
      <c r="H34" s="242" t="s">
        <v>836</v>
      </c>
      <c r="I34" s="242" t="s">
        <v>836</v>
      </c>
      <c r="J34" s="242" t="s">
        <v>836</v>
      </c>
      <c r="K34" s="242" t="s">
        <v>836</v>
      </c>
      <c r="L34" s="242" t="s">
        <v>836</v>
      </c>
      <c r="M34" s="242" t="s">
        <v>836</v>
      </c>
      <c r="N34" s="242" t="s">
        <v>836</v>
      </c>
      <c r="O34" s="242" t="s">
        <v>836</v>
      </c>
      <c r="P34" s="242" t="s">
        <v>836</v>
      </c>
      <c r="Q34" s="242" t="s">
        <v>836</v>
      </c>
      <c r="R34" s="242" t="s">
        <v>836</v>
      </c>
      <c r="S34" s="242" t="s">
        <v>836</v>
      </c>
      <c r="T34" s="242" t="s">
        <v>836</v>
      </c>
      <c r="U34" s="242" t="s">
        <v>836</v>
      </c>
      <c r="V34" s="315" t="s">
        <v>836</v>
      </c>
      <c r="W34" s="325"/>
      <c r="X34" s="294"/>
    </row>
    <row r="35" spans="1:29" ht="30.75" customHeight="1" x14ac:dyDescent="0.25">
      <c r="A35" s="233" t="s">
        <v>695</v>
      </c>
      <c r="B35" s="93" t="s">
        <v>788</v>
      </c>
      <c r="C35" s="233" t="s">
        <v>768</v>
      </c>
      <c r="D35" s="199" t="s">
        <v>836</v>
      </c>
      <c r="E35" s="242" t="s">
        <v>836</v>
      </c>
      <c r="F35" s="242" t="s">
        <v>836</v>
      </c>
      <c r="G35" s="242" t="s">
        <v>836</v>
      </c>
      <c r="H35" s="242" t="s">
        <v>836</v>
      </c>
      <c r="I35" s="242" t="s">
        <v>836</v>
      </c>
      <c r="J35" s="242" t="s">
        <v>836</v>
      </c>
      <c r="K35" s="242" t="s">
        <v>836</v>
      </c>
      <c r="L35" s="242" t="s">
        <v>836</v>
      </c>
      <c r="M35" s="242" t="s">
        <v>836</v>
      </c>
      <c r="N35" s="242" t="s">
        <v>836</v>
      </c>
      <c r="O35" s="242" t="s">
        <v>836</v>
      </c>
      <c r="P35" s="242" t="s">
        <v>836</v>
      </c>
      <c r="Q35" s="242" t="s">
        <v>836</v>
      </c>
      <c r="R35" s="242" t="s">
        <v>836</v>
      </c>
      <c r="S35" s="242" t="s">
        <v>836</v>
      </c>
      <c r="T35" s="242" t="s">
        <v>836</v>
      </c>
      <c r="U35" s="242" t="s">
        <v>836</v>
      </c>
      <c r="V35" s="315" t="s">
        <v>836</v>
      </c>
      <c r="W35" s="325"/>
      <c r="X35" s="294"/>
    </row>
    <row r="36" spans="1:29" ht="30.75" customHeight="1" x14ac:dyDescent="0.25">
      <c r="A36" s="233" t="s">
        <v>87</v>
      </c>
      <c r="B36" s="93" t="s">
        <v>789</v>
      </c>
      <c r="C36" s="233" t="s">
        <v>768</v>
      </c>
      <c r="D36" s="199" t="s">
        <v>836</v>
      </c>
      <c r="E36" s="242" t="s">
        <v>836</v>
      </c>
      <c r="F36" s="242" t="s">
        <v>836</v>
      </c>
      <c r="G36" s="242" t="s">
        <v>836</v>
      </c>
      <c r="H36" s="242" t="s">
        <v>836</v>
      </c>
      <c r="I36" s="242" t="s">
        <v>836</v>
      </c>
      <c r="J36" s="242" t="s">
        <v>836</v>
      </c>
      <c r="K36" s="242" t="s">
        <v>836</v>
      </c>
      <c r="L36" s="242" t="s">
        <v>836</v>
      </c>
      <c r="M36" s="242" t="s">
        <v>836</v>
      </c>
      <c r="N36" s="242" t="s">
        <v>836</v>
      </c>
      <c r="O36" s="242" t="s">
        <v>836</v>
      </c>
      <c r="P36" s="242" t="s">
        <v>836</v>
      </c>
      <c r="Q36" s="242" t="s">
        <v>836</v>
      </c>
      <c r="R36" s="242" t="s">
        <v>836</v>
      </c>
      <c r="S36" s="242" t="s">
        <v>836</v>
      </c>
      <c r="T36" s="242" t="s">
        <v>836</v>
      </c>
      <c r="U36" s="242" t="s">
        <v>836</v>
      </c>
      <c r="V36" s="315" t="s">
        <v>836</v>
      </c>
      <c r="W36" s="325"/>
      <c r="X36" s="294"/>
    </row>
    <row r="37" spans="1:29" ht="35.25" customHeight="1" x14ac:dyDescent="0.25">
      <c r="A37" s="233" t="s">
        <v>790</v>
      </c>
      <c r="B37" s="93" t="s">
        <v>791</v>
      </c>
      <c r="C37" s="233" t="s">
        <v>768</v>
      </c>
      <c r="D37" s="199" t="s">
        <v>836</v>
      </c>
      <c r="E37" s="242" t="s">
        <v>836</v>
      </c>
      <c r="F37" s="242" t="s">
        <v>836</v>
      </c>
      <c r="G37" s="242" t="s">
        <v>836</v>
      </c>
      <c r="H37" s="242" t="s">
        <v>836</v>
      </c>
      <c r="I37" s="242" t="s">
        <v>836</v>
      </c>
      <c r="J37" s="242" t="s">
        <v>836</v>
      </c>
      <c r="K37" s="242" t="s">
        <v>836</v>
      </c>
      <c r="L37" s="242" t="s">
        <v>836</v>
      </c>
      <c r="M37" s="242" t="s">
        <v>836</v>
      </c>
      <c r="N37" s="242" t="s">
        <v>836</v>
      </c>
      <c r="O37" s="242" t="s">
        <v>836</v>
      </c>
      <c r="P37" s="242" t="s">
        <v>836</v>
      </c>
      <c r="Q37" s="242" t="s">
        <v>836</v>
      </c>
      <c r="R37" s="242" t="s">
        <v>836</v>
      </c>
      <c r="S37" s="242" t="s">
        <v>836</v>
      </c>
      <c r="T37" s="242" t="s">
        <v>836</v>
      </c>
      <c r="U37" s="242" t="s">
        <v>836</v>
      </c>
      <c r="V37" s="315" t="s">
        <v>836</v>
      </c>
      <c r="W37" s="325"/>
      <c r="X37" s="294"/>
    </row>
    <row r="38" spans="1:29" ht="51" customHeight="1" x14ac:dyDescent="0.25">
      <c r="A38" s="233" t="s">
        <v>790</v>
      </c>
      <c r="B38" s="93" t="s">
        <v>792</v>
      </c>
      <c r="C38" s="233" t="s">
        <v>768</v>
      </c>
      <c r="D38" s="199" t="s">
        <v>836</v>
      </c>
      <c r="E38" s="242" t="s">
        <v>836</v>
      </c>
      <c r="F38" s="242" t="s">
        <v>836</v>
      </c>
      <c r="G38" s="242" t="s">
        <v>836</v>
      </c>
      <c r="H38" s="242" t="s">
        <v>836</v>
      </c>
      <c r="I38" s="242" t="s">
        <v>836</v>
      </c>
      <c r="J38" s="242" t="s">
        <v>836</v>
      </c>
      <c r="K38" s="242" t="s">
        <v>836</v>
      </c>
      <c r="L38" s="242" t="s">
        <v>836</v>
      </c>
      <c r="M38" s="242" t="s">
        <v>836</v>
      </c>
      <c r="N38" s="242" t="s">
        <v>836</v>
      </c>
      <c r="O38" s="242" t="s">
        <v>836</v>
      </c>
      <c r="P38" s="242" t="s">
        <v>836</v>
      </c>
      <c r="Q38" s="242" t="s">
        <v>836</v>
      </c>
      <c r="R38" s="242" t="s">
        <v>836</v>
      </c>
      <c r="S38" s="242" t="s">
        <v>836</v>
      </c>
      <c r="T38" s="242" t="s">
        <v>836</v>
      </c>
      <c r="U38" s="242" t="s">
        <v>836</v>
      </c>
      <c r="V38" s="315" t="s">
        <v>836</v>
      </c>
      <c r="W38" s="325"/>
      <c r="X38" s="294"/>
    </row>
    <row r="39" spans="1:29" ht="47.25" customHeight="1" x14ac:dyDescent="0.25">
      <c r="A39" s="233" t="s">
        <v>790</v>
      </c>
      <c r="B39" s="93" t="s">
        <v>793</v>
      </c>
      <c r="C39" s="233" t="s">
        <v>768</v>
      </c>
      <c r="D39" s="199" t="s">
        <v>836</v>
      </c>
      <c r="E39" s="242" t="s">
        <v>836</v>
      </c>
      <c r="F39" s="242" t="s">
        <v>836</v>
      </c>
      <c r="G39" s="242" t="s">
        <v>836</v>
      </c>
      <c r="H39" s="242" t="s">
        <v>836</v>
      </c>
      <c r="I39" s="242" t="s">
        <v>836</v>
      </c>
      <c r="J39" s="242" t="s">
        <v>836</v>
      </c>
      <c r="K39" s="242" t="s">
        <v>836</v>
      </c>
      <c r="L39" s="242" t="s">
        <v>836</v>
      </c>
      <c r="M39" s="242" t="s">
        <v>836</v>
      </c>
      <c r="N39" s="242" t="s">
        <v>836</v>
      </c>
      <c r="O39" s="242" t="s">
        <v>836</v>
      </c>
      <c r="P39" s="242" t="s">
        <v>836</v>
      </c>
      <c r="Q39" s="242" t="s">
        <v>836</v>
      </c>
      <c r="R39" s="242" t="s">
        <v>836</v>
      </c>
      <c r="S39" s="242" t="s">
        <v>836</v>
      </c>
      <c r="T39" s="242" t="s">
        <v>836</v>
      </c>
      <c r="U39" s="242" t="s">
        <v>836</v>
      </c>
      <c r="V39" s="315" t="s">
        <v>836</v>
      </c>
      <c r="W39" s="325"/>
      <c r="X39" s="294"/>
    </row>
    <row r="40" spans="1:29" ht="54" customHeight="1" x14ac:dyDescent="0.25">
      <c r="A40" s="233" t="s">
        <v>790</v>
      </c>
      <c r="B40" s="93" t="s">
        <v>794</v>
      </c>
      <c r="C40" s="233" t="s">
        <v>768</v>
      </c>
      <c r="D40" s="199" t="s">
        <v>836</v>
      </c>
      <c r="E40" s="242" t="s">
        <v>836</v>
      </c>
      <c r="F40" s="242" t="s">
        <v>836</v>
      </c>
      <c r="G40" s="242" t="s">
        <v>836</v>
      </c>
      <c r="H40" s="242" t="s">
        <v>836</v>
      </c>
      <c r="I40" s="242" t="s">
        <v>836</v>
      </c>
      <c r="J40" s="242" t="s">
        <v>836</v>
      </c>
      <c r="K40" s="242" t="s">
        <v>836</v>
      </c>
      <c r="L40" s="242" t="s">
        <v>836</v>
      </c>
      <c r="M40" s="242" t="s">
        <v>836</v>
      </c>
      <c r="N40" s="242" t="s">
        <v>836</v>
      </c>
      <c r="O40" s="242" t="s">
        <v>836</v>
      </c>
      <c r="P40" s="242" t="s">
        <v>836</v>
      </c>
      <c r="Q40" s="242" t="s">
        <v>836</v>
      </c>
      <c r="R40" s="242" t="s">
        <v>836</v>
      </c>
      <c r="S40" s="242" t="s">
        <v>836</v>
      </c>
      <c r="T40" s="242" t="s">
        <v>836</v>
      </c>
      <c r="U40" s="242" t="s">
        <v>836</v>
      </c>
      <c r="V40" s="315" t="s">
        <v>836</v>
      </c>
      <c r="W40" s="325"/>
      <c r="X40" s="294"/>
    </row>
    <row r="41" spans="1:29" ht="27" customHeight="1" x14ac:dyDescent="0.25">
      <c r="A41" s="233" t="s">
        <v>795</v>
      </c>
      <c r="B41" s="93" t="s">
        <v>791</v>
      </c>
      <c r="C41" s="233" t="s">
        <v>768</v>
      </c>
      <c r="D41" s="199" t="s">
        <v>836</v>
      </c>
      <c r="E41" s="242" t="s">
        <v>836</v>
      </c>
      <c r="F41" s="242" t="s">
        <v>836</v>
      </c>
      <c r="G41" s="242" t="s">
        <v>836</v>
      </c>
      <c r="H41" s="242" t="s">
        <v>836</v>
      </c>
      <c r="I41" s="242" t="s">
        <v>836</v>
      </c>
      <c r="J41" s="242" t="s">
        <v>836</v>
      </c>
      <c r="K41" s="242" t="s">
        <v>836</v>
      </c>
      <c r="L41" s="242" t="s">
        <v>836</v>
      </c>
      <c r="M41" s="242" t="s">
        <v>836</v>
      </c>
      <c r="N41" s="242" t="s">
        <v>836</v>
      </c>
      <c r="O41" s="242" t="s">
        <v>836</v>
      </c>
      <c r="P41" s="242" t="s">
        <v>836</v>
      </c>
      <c r="Q41" s="242" t="s">
        <v>836</v>
      </c>
      <c r="R41" s="242" t="s">
        <v>836</v>
      </c>
      <c r="S41" s="242" t="s">
        <v>836</v>
      </c>
      <c r="T41" s="242" t="s">
        <v>836</v>
      </c>
      <c r="U41" s="242" t="s">
        <v>836</v>
      </c>
      <c r="V41" s="315" t="s">
        <v>836</v>
      </c>
      <c r="W41" s="325"/>
      <c r="X41" s="294"/>
    </row>
    <row r="42" spans="1:29" ht="52.5" customHeight="1" x14ac:dyDescent="0.25">
      <c r="A42" s="233" t="s">
        <v>795</v>
      </c>
      <c r="B42" s="93" t="s">
        <v>792</v>
      </c>
      <c r="C42" s="233" t="s">
        <v>768</v>
      </c>
      <c r="D42" s="199" t="s">
        <v>836</v>
      </c>
      <c r="E42" s="242" t="s">
        <v>836</v>
      </c>
      <c r="F42" s="242" t="s">
        <v>836</v>
      </c>
      <c r="G42" s="242" t="s">
        <v>836</v>
      </c>
      <c r="H42" s="242" t="s">
        <v>836</v>
      </c>
      <c r="I42" s="242" t="s">
        <v>836</v>
      </c>
      <c r="J42" s="242" t="s">
        <v>836</v>
      </c>
      <c r="K42" s="242" t="s">
        <v>836</v>
      </c>
      <c r="L42" s="242" t="s">
        <v>836</v>
      </c>
      <c r="M42" s="242" t="s">
        <v>836</v>
      </c>
      <c r="N42" s="242" t="s">
        <v>836</v>
      </c>
      <c r="O42" s="242" t="s">
        <v>836</v>
      </c>
      <c r="P42" s="242" t="s">
        <v>836</v>
      </c>
      <c r="Q42" s="242" t="s">
        <v>836</v>
      </c>
      <c r="R42" s="242" t="s">
        <v>836</v>
      </c>
      <c r="S42" s="242" t="s">
        <v>836</v>
      </c>
      <c r="T42" s="242" t="s">
        <v>836</v>
      </c>
      <c r="U42" s="242" t="s">
        <v>836</v>
      </c>
      <c r="V42" s="315" t="s">
        <v>836</v>
      </c>
      <c r="W42" s="325"/>
      <c r="X42" s="294"/>
    </row>
    <row r="43" spans="1:29" ht="57" customHeight="1" x14ac:dyDescent="0.25">
      <c r="A43" s="233" t="s">
        <v>795</v>
      </c>
      <c r="B43" s="93" t="s">
        <v>793</v>
      </c>
      <c r="C43" s="233" t="s">
        <v>768</v>
      </c>
      <c r="D43" s="199" t="s">
        <v>836</v>
      </c>
      <c r="E43" s="242" t="s">
        <v>836</v>
      </c>
      <c r="F43" s="242" t="s">
        <v>836</v>
      </c>
      <c r="G43" s="242" t="s">
        <v>836</v>
      </c>
      <c r="H43" s="242" t="s">
        <v>836</v>
      </c>
      <c r="I43" s="242" t="s">
        <v>836</v>
      </c>
      <c r="J43" s="242" t="s">
        <v>836</v>
      </c>
      <c r="K43" s="242" t="s">
        <v>836</v>
      </c>
      <c r="L43" s="242" t="s">
        <v>836</v>
      </c>
      <c r="M43" s="242" t="s">
        <v>836</v>
      </c>
      <c r="N43" s="242" t="s">
        <v>836</v>
      </c>
      <c r="O43" s="242" t="s">
        <v>836</v>
      </c>
      <c r="P43" s="242" t="s">
        <v>836</v>
      </c>
      <c r="Q43" s="242" t="s">
        <v>836</v>
      </c>
      <c r="R43" s="242" t="s">
        <v>836</v>
      </c>
      <c r="S43" s="242" t="s">
        <v>836</v>
      </c>
      <c r="T43" s="242" t="s">
        <v>836</v>
      </c>
      <c r="U43" s="242" t="s">
        <v>836</v>
      </c>
      <c r="V43" s="315" t="s">
        <v>836</v>
      </c>
      <c r="W43" s="325"/>
      <c r="X43" s="294"/>
    </row>
    <row r="44" spans="1:29" ht="67.5" customHeight="1" x14ac:dyDescent="0.25">
      <c r="A44" s="233" t="s">
        <v>795</v>
      </c>
      <c r="B44" s="93" t="s">
        <v>796</v>
      </c>
      <c r="C44" s="233" t="s">
        <v>768</v>
      </c>
      <c r="D44" s="199" t="s">
        <v>836</v>
      </c>
      <c r="E44" s="242" t="s">
        <v>836</v>
      </c>
      <c r="F44" s="242" t="s">
        <v>836</v>
      </c>
      <c r="G44" s="242" t="s">
        <v>836</v>
      </c>
      <c r="H44" s="242" t="s">
        <v>836</v>
      </c>
      <c r="I44" s="242" t="s">
        <v>836</v>
      </c>
      <c r="J44" s="242" t="s">
        <v>836</v>
      </c>
      <c r="K44" s="242" t="s">
        <v>836</v>
      </c>
      <c r="L44" s="242" t="s">
        <v>836</v>
      </c>
      <c r="M44" s="242" t="s">
        <v>836</v>
      </c>
      <c r="N44" s="242" t="s">
        <v>836</v>
      </c>
      <c r="O44" s="242" t="s">
        <v>836</v>
      </c>
      <c r="P44" s="242" t="s">
        <v>836</v>
      </c>
      <c r="Q44" s="242" t="s">
        <v>836</v>
      </c>
      <c r="R44" s="242" t="s">
        <v>836</v>
      </c>
      <c r="S44" s="242" t="s">
        <v>836</v>
      </c>
      <c r="T44" s="242" t="s">
        <v>836</v>
      </c>
      <c r="U44" s="242" t="s">
        <v>836</v>
      </c>
      <c r="V44" s="315" t="s">
        <v>836</v>
      </c>
      <c r="W44" s="325"/>
      <c r="X44" s="294"/>
    </row>
    <row r="45" spans="1:29" ht="55.5" customHeight="1" x14ac:dyDescent="0.25">
      <c r="A45" s="233" t="s">
        <v>797</v>
      </c>
      <c r="B45" s="93" t="s">
        <v>798</v>
      </c>
      <c r="C45" s="233" t="s">
        <v>768</v>
      </c>
      <c r="D45" s="199" t="s">
        <v>836</v>
      </c>
      <c r="E45" s="242" t="s">
        <v>836</v>
      </c>
      <c r="F45" s="242" t="s">
        <v>836</v>
      </c>
      <c r="G45" s="242" t="s">
        <v>836</v>
      </c>
      <c r="H45" s="242" t="s">
        <v>836</v>
      </c>
      <c r="I45" s="242" t="s">
        <v>836</v>
      </c>
      <c r="J45" s="242" t="s">
        <v>836</v>
      </c>
      <c r="K45" s="242" t="s">
        <v>836</v>
      </c>
      <c r="L45" s="242" t="s">
        <v>836</v>
      </c>
      <c r="M45" s="242" t="s">
        <v>836</v>
      </c>
      <c r="N45" s="242" t="s">
        <v>836</v>
      </c>
      <c r="O45" s="242" t="s">
        <v>836</v>
      </c>
      <c r="P45" s="242" t="s">
        <v>836</v>
      </c>
      <c r="Q45" s="242" t="s">
        <v>836</v>
      </c>
      <c r="R45" s="242" t="s">
        <v>836</v>
      </c>
      <c r="S45" s="242" t="s">
        <v>836</v>
      </c>
      <c r="T45" s="242" t="s">
        <v>836</v>
      </c>
      <c r="U45" s="242" t="s">
        <v>836</v>
      </c>
      <c r="V45" s="315" t="s">
        <v>836</v>
      </c>
      <c r="W45" s="325"/>
      <c r="X45" s="294"/>
    </row>
    <row r="46" spans="1:29" ht="54.75" customHeight="1" x14ac:dyDescent="0.25">
      <c r="A46" s="233" t="s">
        <v>799</v>
      </c>
      <c r="B46" s="93" t="s">
        <v>800</v>
      </c>
      <c r="C46" s="233" t="s">
        <v>768</v>
      </c>
      <c r="D46" s="199" t="s">
        <v>836</v>
      </c>
      <c r="E46" s="242" t="s">
        <v>836</v>
      </c>
      <c r="F46" s="242" t="s">
        <v>836</v>
      </c>
      <c r="G46" s="242" t="s">
        <v>836</v>
      </c>
      <c r="H46" s="242" t="s">
        <v>836</v>
      </c>
      <c r="I46" s="242" t="s">
        <v>836</v>
      </c>
      <c r="J46" s="242" t="s">
        <v>836</v>
      </c>
      <c r="K46" s="242" t="s">
        <v>836</v>
      </c>
      <c r="L46" s="242" t="s">
        <v>836</v>
      </c>
      <c r="M46" s="242" t="s">
        <v>836</v>
      </c>
      <c r="N46" s="242" t="s">
        <v>836</v>
      </c>
      <c r="O46" s="242" t="s">
        <v>836</v>
      </c>
      <c r="P46" s="242" t="s">
        <v>836</v>
      </c>
      <c r="Q46" s="242" t="s">
        <v>836</v>
      </c>
      <c r="R46" s="242" t="s">
        <v>836</v>
      </c>
      <c r="S46" s="242" t="s">
        <v>836</v>
      </c>
      <c r="T46" s="242" t="s">
        <v>836</v>
      </c>
      <c r="U46" s="242" t="s">
        <v>836</v>
      </c>
      <c r="V46" s="315" t="s">
        <v>836</v>
      </c>
      <c r="W46" s="325"/>
      <c r="X46" s="294"/>
    </row>
    <row r="47" spans="1:29" ht="51" customHeight="1" x14ac:dyDescent="0.25">
      <c r="A47" s="233" t="s">
        <v>801</v>
      </c>
      <c r="B47" s="93" t="s">
        <v>802</v>
      </c>
      <c r="C47" s="233" t="s">
        <v>768</v>
      </c>
      <c r="D47" s="199" t="s">
        <v>836</v>
      </c>
      <c r="E47" s="242" t="s">
        <v>836</v>
      </c>
      <c r="F47" s="242" t="s">
        <v>836</v>
      </c>
      <c r="G47" s="242" t="s">
        <v>836</v>
      </c>
      <c r="H47" s="242" t="s">
        <v>836</v>
      </c>
      <c r="I47" s="242" t="s">
        <v>836</v>
      </c>
      <c r="J47" s="242" t="s">
        <v>836</v>
      </c>
      <c r="K47" s="242" t="s">
        <v>836</v>
      </c>
      <c r="L47" s="242" t="s">
        <v>836</v>
      </c>
      <c r="M47" s="242" t="s">
        <v>836</v>
      </c>
      <c r="N47" s="242" t="s">
        <v>836</v>
      </c>
      <c r="O47" s="242" t="s">
        <v>836</v>
      </c>
      <c r="P47" s="242" t="s">
        <v>836</v>
      </c>
      <c r="Q47" s="242" t="s">
        <v>836</v>
      </c>
      <c r="R47" s="242" t="s">
        <v>836</v>
      </c>
      <c r="S47" s="242" t="s">
        <v>836</v>
      </c>
      <c r="T47" s="242" t="s">
        <v>836</v>
      </c>
      <c r="U47" s="242" t="s">
        <v>836</v>
      </c>
      <c r="V47" s="315" t="s">
        <v>836</v>
      </c>
      <c r="W47" s="325"/>
      <c r="X47" s="294"/>
    </row>
    <row r="48" spans="1:29" s="152" customFormat="1" ht="33" customHeight="1" x14ac:dyDescent="0.25">
      <c r="A48" s="233" t="s">
        <v>89</v>
      </c>
      <c r="B48" s="93" t="s">
        <v>803</v>
      </c>
      <c r="C48" s="233" t="s">
        <v>768</v>
      </c>
      <c r="D48" s="199" t="s">
        <v>836</v>
      </c>
      <c r="E48" s="193" t="s">
        <v>858</v>
      </c>
      <c r="F48" s="139">
        <f>F49+F54+F77</f>
        <v>0</v>
      </c>
      <c r="G48" s="139">
        <f t="shared" ref="G48:J48" si="8">G49+G54+G77</f>
        <v>0</v>
      </c>
      <c r="H48" s="139">
        <f t="shared" si="8"/>
        <v>8.4859999999999989</v>
      </c>
      <c r="I48" s="139">
        <f t="shared" si="8"/>
        <v>0</v>
      </c>
      <c r="J48" s="139">
        <f t="shared" si="8"/>
        <v>7</v>
      </c>
      <c r="K48" s="193" t="s">
        <v>907</v>
      </c>
      <c r="L48" s="139">
        <f>L49</f>
        <v>0</v>
      </c>
      <c r="M48" s="139">
        <v>0</v>
      </c>
      <c r="N48" s="139">
        <f>N54</f>
        <v>8.4260000000000002</v>
      </c>
      <c r="O48" s="139">
        <v>0</v>
      </c>
      <c r="P48" s="139">
        <f>P49+P77</f>
        <v>1</v>
      </c>
      <c r="Q48" s="139">
        <f>L48-F48</f>
        <v>0</v>
      </c>
      <c r="R48" s="139">
        <v>0</v>
      </c>
      <c r="S48" s="139">
        <v>0</v>
      </c>
      <c r="T48" s="139">
        <v>0</v>
      </c>
      <c r="U48" s="139">
        <v>0</v>
      </c>
      <c r="V48" s="315" t="s">
        <v>836</v>
      </c>
      <c r="W48" s="325"/>
      <c r="X48" s="294"/>
      <c r="Y48" s="144"/>
      <c r="Z48" s="144"/>
      <c r="AA48" s="144"/>
      <c r="AB48" s="144"/>
      <c r="AC48" s="144"/>
    </row>
    <row r="49" spans="1:29" s="156" customFormat="1" ht="45" customHeight="1" x14ac:dyDescent="0.25">
      <c r="A49" s="233" t="s">
        <v>90</v>
      </c>
      <c r="B49" s="50" t="s">
        <v>804</v>
      </c>
      <c r="C49" s="233" t="s">
        <v>768</v>
      </c>
      <c r="D49" s="199" t="s">
        <v>836</v>
      </c>
      <c r="E49" s="193" t="s">
        <v>987</v>
      </c>
      <c r="F49" s="139">
        <f>F51</f>
        <v>0</v>
      </c>
      <c r="G49" s="139">
        <f t="shared" ref="G49:J49" si="9">G51</f>
        <v>0</v>
      </c>
      <c r="H49" s="139">
        <f t="shared" si="9"/>
        <v>0</v>
      </c>
      <c r="I49" s="139">
        <f t="shared" si="9"/>
        <v>0</v>
      </c>
      <c r="J49" s="139">
        <f t="shared" si="9"/>
        <v>6</v>
      </c>
      <c r="K49" s="193" t="s">
        <v>898</v>
      </c>
      <c r="L49" s="139">
        <f>L51</f>
        <v>0</v>
      </c>
      <c r="M49" s="139">
        <v>0</v>
      </c>
      <c r="N49" s="139">
        <v>0</v>
      </c>
      <c r="O49" s="139">
        <v>0</v>
      </c>
      <c r="P49" s="139">
        <f>P51</f>
        <v>0</v>
      </c>
      <c r="Q49" s="139">
        <f>L49-F49</f>
        <v>0</v>
      </c>
      <c r="R49" s="139">
        <v>0</v>
      </c>
      <c r="S49" s="139">
        <v>0</v>
      </c>
      <c r="T49" s="139">
        <v>0</v>
      </c>
      <c r="U49" s="139">
        <v>0</v>
      </c>
      <c r="V49" s="347"/>
      <c r="W49" s="348"/>
      <c r="X49" s="349"/>
      <c r="Y49" s="144"/>
      <c r="Z49" s="144"/>
      <c r="AA49" s="144"/>
      <c r="AB49" s="144"/>
      <c r="AC49" s="144"/>
    </row>
    <row r="50" spans="1:29" s="155" customFormat="1" ht="27" customHeight="1" x14ac:dyDescent="0.25">
      <c r="A50" s="233" t="s">
        <v>91</v>
      </c>
      <c r="B50" s="50" t="s">
        <v>805</v>
      </c>
      <c r="C50" s="233" t="s">
        <v>768</v>
      </c>
      <c r="D50" s="199" t="s">
        <v>836</v>
      </c>
      <c r="E50" s="199" t="s">
        <v>836</v>
      </c>
      <c r="F50" s="199" t="s">
        <v>836</v>
      </c>
      <c r="G50" s="199" t="s">
        <v>836</v>
      </c>
      <c r="H50" s="199" t="s">
        <v>836</v>
      </c>
      <c r="I50" s="199" t="s">
        <v>836</v>
      </c>
      <c r="J50" s="199" t="s">
        <v>836</v>
      </c>
      <c r="K50" s="199" t="s">
        <v>836</v>
      </c>
      <c r="L50" s="199" t="s">
        <v>836</v>
      </c>
      <c r="M50" s="199" t="s">
        <v>836</v>
      </c>
      <c r="N50" s="199" t="s">
        <v>836</v>
      </c>
      <c r="O50" s="199" t="s">
        <v>836</v>
      </c>
      <c r="P50" s="199" t="s">
        <v>836</v>
      </c>
      <c r="Q50" s="199" t="s">
        <v>836</v>
      </c>
      <c r="R50" s="199" t="s">
        <v>836</v>
      </c>
      <c r="S50" s="199" t="s">
        <v>836</v>
      </c>
      <c r="T50" s="199" t="s">
        <v>836</v>
      </c>
      <c r="U50" s="199" t="s">
        <v>836</v>
      </c>
      <c r="V50" s="344" t="s">
        <v>836</v>
      </c>
      <c r="W50" s="345"/>
      <c r="X50" s="346"/>
      <c r="Y50" s="144"/>
      <c r="Z50" s="144"/>
      <c r="AA50" s="144"/>
      <c r="AB50" s="144"/>
      <c r="AC50" s="144"/>
    </row>
    <row r="51" spans="1:29" s="155" customFormat="1" ht="51.75" customHeight="1" x14ac:dyDescent="0.25">
      <c r="A51" s="233" t="s">
        <v>92</v>
      </c>
      <c r="B51" s="50" t="s">
        <v>806</v>
      </c>
      <c r="C51" s="233" t="s">
        <v>768</v>
      </c>
      <c r="D51" s="199" t="s">
        <v>836</v>
      </c>
      <c r="E51" s="193" t="s">
        <v>987</v>
      </c>
      <c r="F51" s="139">
        <f>F52+F53</f>
        <v>0</v>
      </c>
      <c r="G51" s="139">
        <f t="shared" ref="G51:I51" si="10">G52+G53</f>
        <v>0</v>
      </c>
      <c r="H51" s="139">
        <f t="shared" si="10"/>
        <v>0</v>
      </c>
      <c r="I51" s="139">
        <f t="shared" si="10"/>
        <v>0</v>
      </c>
      <c r="J51" s="139">
        <f>J52+J53</f>
        <v>6</v>
      </c>
      <c r="K51" s="193" t="s">
        <v>898</v>
      </c>
      <c r="L51" s="139">
        <f>L52+L53</f>
        <v>0</v>
      </c>
      <c r="M51" s="139">
        <v>0</v>
      </c>
      <c r="N51" s="139">
        <v>0</v>
      </c>
      <c r="O51" s="139">
        <v>0</v>
      </c>
      <c r="P51" s="139">
        <f>P53</f>
        <v>0</v>
      </c>
      <c r="Q51" s="139">
        <f>L51-F51</f>
        <v>0</v>
      </c>
      <c r="R51" s="139">
        <v>0</v>
      </c>
      <c r="S51" s="139">
        <v>0</v>
      </c>
      <c r="T51" s="139">
        <v>0</v>
      </c>
      <c r="U51" s="139">
        <v>0</v>
      </c>
      <c r="V51" s="344" t="s">
        <v>836</v>
      </c>
      <c r="W51" s="345"/>
      <c r="X51" s="346"/>
      <c r="Y51" s="144"/>
      <c r="Z51" s="144"/>
      <c r="AA51" s="144"/>
      <c r="AB51" s="144"/>
      <c r="AC51" s="144"/>
    </row>
    <row r="52" spans="1:29" ht="45.75" customHeight="1" x14ac:dyDescent="0.25">
      <c r="A52" s="149" t="s">
        <v>92</v>
      </c>
      <c r="B52" s="259" t="s">
        <v>913</v>
      </c>
      <c r="C52" s="148" t="s">
        <v>914</v>
      </c>
      <c r="D52" s="199" t="s">
        <v>836</v>
      </c>
      <c r="E52" s="213">
        <v>3</v>
      </c>
      <c r="F52" s="185">
        <v>0</v>
      </c>
      <c r="G52" s="185">
        <v>0</v>
      </c>
      <c r="H52" s="185">
        <v>0</v>
      </c>
      <c r="I52" s="185">
        <v>0</v>
      </c>
      <c r="J52" s="185">
        <v>1</v>
      </c>
      <c r="K52" s="193"/>
      <c r="L52" s="185">
        <v>0</v>
      </c>
      <c r="M52" s="185">
        <v>0</v>
      </c>
      <c r="N52" s="185">
        <v>0</v>
      </c>
      <c r="O52" s="185">
        <v>0</v>
      </c>
      <c r="P52" s="185">
        <v>0</v>
      </c>
      <c r="Q52" s="185">
        <v>0</v>
      </c>
      <c r="R52" s="185">
        <v>0</v>
      </c>
      <c r="S52" s="185">
        <v>0</v>
      </c>
      <c r="T52" s="185">
        <v>0</v>
      </c>
      <c r="U52" s="185">
        <v>0</v>
      </c>
      <c r="V52" s="322" t="s">
        <v>1006</v>
      </c>
      <c r="W52" s="323"/>
      <c r="X52" s="324"/>
    </row>
    <row r="53" spans="1:29" ht="36.75" customHeight="1" x14ac:dyDescent="0.25">
      <c r="A53" s="149" t="s">
        <v>92</v>
      </c>
      <c r="B53" s="259" t="s">
        <v>915</v>
      </c>
      <c r="C53" s="148" t="s">
        <v>916</v>
      </c>
      <c r="D53" s="199" t="s">
        <v>836</v>
      </c>
      <c r="E53" s="190">
        <v>2</v>
      </c>
      <c r="F53" s="185">
        <v>0</v>
      </c>
      <c r="G53" s="185">
        <v>0</v>
      </c>
      <c r="H53" s="185">
        <v>0</v>
      </c>
      <c r="I53" s="185">
        <v>0</v>
      </c>
      <c r="J53" s="185">
        <v>5</v>
      </c>
      <c r="K53" s="193"/>
      <c r="L53" s="185">
        <v>0</v>
      </c>
      <c r="M53" s="185">
        <v>0</v>
      </c>
      <c r="N53" s="185">
        <v>0</v>
      </c>
      <c r="O53" s="185">
        <v>0</v>
      </c>
      <c r="P53" s="185">
        <v>0</v>
      </c>
      <c r="Q53" s="185">
        <v>0</v>
      </c>
      <c r="R53" s="185">
        <v>0</v>
      </c>
      <c r="S53" s="185">
        <v>0</v>
      </c>
      <c r="T53" s="185">
        <v>0</v>
      </c>
      <c r="U53" s="185">
        <v>0</v>
      </c>
      <c r="V53" s="322" t="s">
        <v>1006</v>
      </c>
      <c r="W53" s="323"/>
      <c r="X53" s="324"/>
    </row>
    <row r="54" spans="1:29" s="156" customFormat="1" ht="31.5" customHeight="1" x14ac:dyDescent="0.25">
      <c r="A54" s="233" t="s">
        <v>100</v>
      </c>
      <c r="B54" s="50" t="s">
        <v>807</v>
      </c>
      <c r="C54" s="233" t="s">
        <v>768</v>
      </c>
      <c r="D54" s="199" t="s">
        <v>836</v>
      </c>
      <c r="E54" s="193">
        <v>3</v>
      </c>
      <c r="F54" s="139">
        <f t="shared" ref="F54:G54" si="11">F55</f>
        <v>0</v>
      </c>
      <c r="G54" s="139">
        <f t="shared" si="11"/>
        <v>0</v>
      </c>
      <c r="H54" s="139">
        <f>H55</f>
        <v>8.4859999999999989</v>
      </c>
      <c r="I54" s="139">
        <f t="shared" ref="I54:J54" si="12">I55</f>
        <v>0</v>
      </c>
      <c r="J54" s="139">
        <f t="shared" si="12"/>
        <v>0</v>
      </c>
      <c r="K54" s="193" t="s">
        <v>988</v>
      </c>
      <c r="L54" s="139">
        <f t="shared" ref="L54:P54" si="13">L55</f>
        <v>0</v>
      </c>
      <c r="M54" s="139">
        <f t="shared" si="13"/>
        <v>0</v>
      </c>
      <c r="N54" s="139">
        <f t="shared" si="13"/>
        <v>8.4260000000000002</v>
      </c>
      <c r="O54" s="139">
        <f t="shared" si="13"/>
        <v>0</v>
      </c>
      <c r="P54" s="139">
        <f t="shared" si="13"/>
        <v>0</v>
      </c>
      <c r="Q54" s="139">
        <v>0</v>
      </c>
      <c r="R54" s="139">
        <v>0</v>
      </c>
      <c r="S54" s="139">
        <f t="shared" ref="S54:S55" si="14">N54-H54</f>
        <v>-5.9999999999998721E-2</v>
      </c>
      <c r="T54" s="139">
        <v>0</v>
      </c>
      <c r="U54" s="139">
        <v>0</v>
      </c>
      <c r="V54" s="315" t="s">
        <v>836</v>
      </c>
      <c r="W54" s="325"/>
      <c r="X54" s="294"/>
      <c r="Y54" s="144"/>
      <c r="Z54" s="144"/>
      <c r="AA54" s="144"/>
      <c r="AB54" s="144"/>
      <c r="AC54" s="144"/>
    </row>
    <row r="55" spans="1:29" s="155" customFormat="1" ht="29.25" customHeight="1" x14ac:dyDescent="0.25">
      <c r="A55" s="233" t="s">
        <v>808</v>
      </c>
      <c r="B55" s="264" t="s">
        <v>809</v>
      </c>
      <c r="C55" s="233" t="s">
        <v>768</v>
      </c>
      <c r="D55" s="199" t="s">
        <v>836</v>
      </c>
      <c r="E55" s="193">
        <v>3</v>
      </c>
      <c r="F55" s="139">
        <f t="shared" ref="F55:G55" si="15">SUM(F56:F75)</f>
        <v>0</v>
      </c>
      <c r="G55" s="139">
        <f t="shared" si="15"/>
        <v>0</v>
      </c>
      <c r="H55" s="139">
        <f>SUM(H56:H75)</f>
        <v>8.4859999999999989</v>
      </c>
      <c r="I55" s="139">
        <f t="shared" ref="I55:J55" si="16">SUM(I56:I75)</f>
        <v>0</v>
      </c>
      <c r="J55" s="139">
        <f t="shared" si="16"/>
        <v>0</v>
      </c>
      <c r="K55" s="193" t="s">
        <v>988</v>
      </c>
      <c r="L55" s="139">
        <f t="shared" ref="L55:P55" si="17">SUM(L56:L75)</f>
        <v>0</v>
      </c>
      <c r="M55" s="139">
        <f t="shared" si="17"/>
        <v>0</v>
      </c>
      <c r="N55" s="139">
        <f t="shared" si="17"/>
        <v>8.4260000000000002</v>
      </c>
      <c r="O55" s="139">
        <f t="shared" si="17"/>
        <v>0</v>
      </c>
      <c r="P55" s="139">
        <f t="shared" si="17"/>
        <v>0</v>
      </c>
      <c r="Q55" s="139">
        <v>0</v>
      </c>
      <c r="R55" s="139">
        <v>0</v>
      </c>
      <c r="S55" s="139">
        <f t="shared" si="14"/>
        <v>-5.9999999999998721E-2</v>
      </c>
      <c r="T55" s="139">
        <v>0</v>
      </c>
      <c r="U55" s="139">
        <v>0</v>
      </c>
      <c r="V55" s="315" t="s">
        <v>836</v>
      </c>
      <c r="W55" s="325"/>
      <c r="X55" s="294"/>
      <c r="Y55" s="144"/>
      <c r="Z55" s="144"/>
      <c r="AA55" s="144"/>
      <c r="AB55" s="144"/>
      <c r="AC55" s="144"/>
    </row>
    <row r="56" spans="1:29" s="155" customFormat="1" ht="49.5" customHeight="1" x14ac:dyDescent="0.25">
      <c r="A56" s="149" t="s">
        <v>808</v>
      </c>
      <c r="B56" s="260" t="s">
        <v>917</v>
      </c>
      <c r="C56" s="148" t="s">
        <v>918</v>
      </c>
      <c r="D56" s="199" t="s">
        <v>836</v>
      </c>
      <c r="E56" s="213">
        <v>3</v>
      </c>
      <c r="F56" s="185">
        <v>0</v>
      </c>
      <c r="G56" s="185">
        <v>0</v>
      </c>
      <c r="H56" s="250">
        <v>0.25</v>
      </c>
      <c r="I56" s="185">
        <v>0</v>
      </c>
      <c r="J56" s="185">
        <v>0</v>
      </c>
      <c r="K56" s="193" t="s">
        <v>988</v>
      </c>
      <c r="L56" s="185">
        <v>0</v>
      </c>
      <c r="M56" s="185">
        <v>0</v>
      </c>
      <c r="N56" s="139">
        <v>0.25</v>
      </c>
      <c r="O56" s="185">
        <v>0</v>
      </c>
      <c r="P56" s="185">
        <v>0</v>
      </c>
      <c r="Q56" s="185">
        <v>0</v>
      </c>
      <c r="R56" s="185">
        <v>0</v>
      </c>
      <c r="S56" s="139">
        <f>N56-H56</f>
        <v>0</v>
      </c>
      <c r="T56" s="185">
        <v>0</v>
      </c>
      <c r="U56" s="185">
        <v>0</v>
      </c>
      <c r="V56" s="322" t="s">
        <v>1007</v>
      </c>
      <c r="W56" s="323"/>
      <c r="X56" s="324"/>
      <c r="Y56" s="144"/>
      <c r="Z56" s="144"/>
      <c r="AA56" s="144"/>
      <c r="AB56" s="144"/>
      <c r="AC56" s="144"/>
    </row>
    <row r="57" spans="1:29" s="155" customFormat="1" ht="45" customHeight="1" x14ac:dyDescent="0.25">
      <c r="A57" s="149" t="s">
        <v>808</v>
      </c>
      <c r="B57" s="260" t="s">
        <v>919</v>
      </c>
      <c r="C57" s="148" t="s">
        <v>920</v>
      </c>
      <c r="D57" s="199" t="s">
        <v>836</v>
      </c>
      <c r="E57" s="213">
        <v>3</v>
      </c>
      <c r="F57" s="185">
        <v>0</v>
      </c>
      <c r="G57" s="185">
        <v>0</v>
      </c>
      <c r="H57" s="250">
        <v>0.375</v>
      </c>
      <c r="I57" s="185">
        <v>0</v>
      </c>
      <c r="J57" s="185">
        <v>0</v>
      </c>
      <c r="K57" s="193" t="s">
        <v>988</v>
      </c>
      <c r="L57" s="185">
        <v>0</v>
      </c>
      <c r="M57" s="185">
        <v>0</v>
      </c>
      <c r="N57" s="139">
        <v>0.375</v>
      </c>
      <c r="O57" s="185">
        <v>0</v>
      </c>
      <c r="P57" s="185">
        <v>0</v>
      </c>
      <c r="Q57" s="185">
        <v>0</v>
      </c>
      <c r="R57" s="185">
        <v>0</v>
      </c>
      <c r="S57" s="139">
        <f t="shared" ref="S57:S75" si="18">N57-H57</f>
        <v>0</v>
      </c>
      <c r="T57" s="185">
        <v>0</v>
      </c>
      <c r="U57" s="185">
        <v>0</v>
      </c>
      <c r="V57" s="322" t="s">
        <v>1007</v>
      </c>
      <c r="W57" s="323"/>
      <c r="X57" s="324"/>
      <c r="Y57" s="144"/>
      <c r="Z57" s="144"/>
      <c r="AA57" s="144"/>
      <c r="AB57" s="144"/>
      <c r="AC57" s="144"/>
    </row>
    <row r="58" spans="1:29" s="155" customFormat="1" ht="45" customHeight="1" x14ac:dyDescent="0.25">
      <c r="A58" s="149" t="s">
        <v>808</v>
      </c>
      <c r="B58" s="260" t="s">
        <v>921</v>
      </c>
      <c r="C58" s="148" t="s">
        <v>922</v>
      </c>
      <c r="D58" s="199" t="s">
        <v>836</v>
      </c>
      <c r="E58" s="213">
        <v>3</v>
      </c>
      <c r="F58" s="185">
        <v>0</v>
      </c>
      <c r="G58" s="185">
        <v>0</v>
      </c>
      <c r="H58" s="250">
        <v>0.63600000000000001</v>
      </c>
      <c r="I58" s="185">
        <v>0</v>
      </c>
      <c r="J58" s="185">
        <v>0</v>
      </c>
      <c r="K58" s="193" t="s">
        <v>988</v>
      </c>
      <c r="L58" s="185">
        <v>0</v>
      </c>
      <c r="M58" s="185">
        <v>0</v>
      </c>
      <c r="N58" s="139">
        <v>0.63600000000000001</v>
      </c>
      <c r="O58" s="185">
        <v>0</v>
      </c>
      <c r="P58" s="185">
        <v>0</v>
      </c>
      <c r="Q58" s="185">
        <v>0</v>
      </c>
      <c r="R58" s="185">
        <v>0</v>
      </c>
      <c r="S58" s="139">
        <f t="shared" si="18"/>
        <v>0</v>
      </c>
      <c r="T58" s="185">
        <v>0</v>
      </c>
      <c r="U58" s="185">
        <v>0</v>
      </c>
      <c r="V58" s="322" t="s">
        <v>1007</v>
      </c>
      <c r="W58" s="323"/>
      <c r="X58" s="324"/>
      <c r="Y58" s="144"/>
      <c r="Z58" s="144"/>
      <c r="AA58" s="144"/>
      <c r="AB58" s="144"/>
      <c r="AC58" s="144"/>
    </row>
    <row r="59" spans="1:29" s="155" customFormat="1" ht="44.25" customHeight="1" x14ac:dyDescent="0.25">
      <c r="A59" s="149" t="s">
        <v>808</v>
      </c>
      <c r="B59" s="260" t="s">
        <v>923</v>
      </c>
      <c r="C59" s="148" t="s">
        <v>924</v>
      </c>
      <c r="D59" s="199" t="s">
        <v>836</v>
      </c>
      <c r="E59" s="213">
        <v>3</v>
      </c>
      <c r="F59" s="185">
        <v>0</v>
      </c>
      <c r="G59" s="185">
        <v>0</v>
      </c>
      <c r="H59" s="250">
        <v>0.46</v>
      </c>
      <c r="I59" s="185">
        <v>0</v>
      </c>
      <c r="J59" s="185">
        <v>0</v>
      </c>
      <c r="K59" s="193" t="s">
        <v>988</v>
      </c>
      <c r="L59" s="185">
        <v>0</v>
      </c>
      <c r="M59" s="185">
        <v>0</v>
      </c>
      <c r="N59" s="139">
        <v>0.46</v>
      </c>
      <c r="O59" s="185">
        <v>0</v>
      </c>
      <c r="P59" s="185">
        <v>0</v>
      </c>
      <c r="Q59" s="185">
        <v>0</v>
      </c>
      <c r="R59" s="185">
        <v>0</v>
      </c>
      <c r="S59" s="139">
        <f t="shared" si="18"/>
        <v>0</v>
      </c>
      <c r="T59" s="185">
        <v>0</v>
      </c>
      <c r="U59" s="185">
        <v>0</v>
      </c>
      <c r="V59" s="322" t="s">
        <v>1007</v>
      </c>
      <c r="W59" s="323"/>
      <c r="X59" s="324"/>
      <c r="Y59" s="144"/>
      <c r="Z59" s="144"/>
      <c r="AA59" s="144"/>
      <c r="AB59" s="144"/>
      <c r="AC59" s="144"/>
    </row>
    <row r="60" spans="1:29" s="155" customFormat="1" ht="89.25" customHeight="1" x14ac:dyDescent="0.25">
      <c r="A60" s="149" t="s">
        <v>808</v>
      </c>
      <c r="B60" s="260" t="s">
        <v>925</v>
      </c>
      <c r="C60" s="148" t="s">
        <v>926</v>
      </c>
      <c r="D60" s="199" t="s">
        <v>836</v>
      </c>
      <c r="E60" s="213">
        <v>3</v>
      </c>
      <c r="F60" s="185">
        <v>0</v>
      </c>
      <c r="G60" s="185">
        <v>0</v>
      </c>
      <c r="H60" s="250">
        <v>0.35499999999999998</v>
      </c>
      <c r="I60" s="185">
        <v>0</v>
      </c>
      <c r="J60" s="185">
        <v>0</v>
      </c>
      <c r="K60" s="193" t="s">
        <v>988</v>
      </c>
      <c r="L60" s="185">
        <v>0</v>
      </c>
      <c r="M60" s="185">
        <v>0</v>
      </c>
      <c r="N60" s="139">
        <v>0.37</v>
      </c>
      <c r="O60" s="185">
        <v>0</v>
      </c>
      <c r="P60" s="185">
        <v>0</v>
      </c>
      <c r="Q60" s="185">
        <v>0</v>
      </c>
      <c r="R60" s="185">
        <v>0</v>
      </c>
      <c r="S60" s="139">
        <f t="shared" si="18"/>
        <v>1.5000000000000013E-2</v>
      </c>
      <c r="T60" s="185">
        <v>0</v>
      </c>
      <c r="U60" s="185">
        <v>0</v>
      </c>
      <c r="V60" s="322" t="s">
        <v>1008</v>
      </c>
      <c r="W60" s="323"/>
      <c r="X60" s="324"/>
      <c r="Y60" s="144"/>
      <c r="Z60" s="144"/>
      <c r="AA60" s="144"/>
      <c r="AB60" s="144"/>
      <c r="AC60" s="144"/>
    </row>
    <row r="61" spans="1:29" s="155" customFormat="1" ht="51" customHeight="1" x14ac:dyDescent="0.25">
      <c r="A61" s="149" t="s">
        <v>808</v>
      </c>
      <c r="B61" s="260" t="s">
        <v>927</v>
      </c>
      <c r="C61" s="148" t="s">
        <v>928</v>
      </c>
      <c r="D61" s="199" t="s">
        <v>836</v>
      </c>
      <c r="E61" s="213">
        <v>3</v>
      </c>
      <c r="F61" s="185">
        <v>0</v>
      </c>
      <c r="G61" s="185">
        <v>0</v>
      </c>
      <c r="H61" s="250">
        <v>0.38</v>
      </c>
      <c r="I61" s="185">
        <v>0</v>
      </c>
      <c r="J61" s="185">
        <v>0</v>
      </c>
      <c r="K61" s="193" t="s">
        <v>988</v>
      </c>
      <c r="L61" s="185">
        <v>0</v>
      </c>
      <c r="M61" s="185">
        <v>0</v>
      </c>
      <c r="N61" s="139">
        <v>0.38</v>
      </c>
      <c r="O61" s="185">
        <v>0</v>
      </c>
      <c r="P61" s="185">
        <v>0</v>
      </c>
      <c r="Q61" s="185">
        <v>0</v>
      </c>
      <c r="R61" s="185">
        <v>0</v>
      </c>
      <c r="S61" s="139">
        <f t="shared" si="18"/>
        <v>0</v>
      </c>
      <c r="T61" s="185">
        <v>0</v>
      </c>
      <c r="U61" s="185">
        <v>0</v>
      </c>
      <c r="V61" s="322" t="s">
        <v>1007</v>
      </c>
      <c r="W61" s="323"/>
      <c r="X61" s="324"/>
      <c r="Y61" s="144"/>
      <c r="Z61" s="144"/>
      <c r="AA61" s="144"/>
      <c r="AB61" s="144"/>
      <c r="AC61" s="144"/>
    </row>
    <row r="62" spans="1:29" s="155" customFormat="1" ht="95.25" customHeight="1" x14ac:dyDescent="0.25">
      <c r="A62" s="149" t="s">
        <v>808</v>
      </c>
      <c r="B62" s="260" t="s">
        <v>929</v>
      </c>
      <c r="C62" s="148" t="s">
        <v>930</v>
      </c>
      <c r="D62" s="199" t="s">
        <v>836</v>
      </c>
      <c r="E62" s="213">
        <v>3</v>
      </c>
      <c r="F62" s="185">
        <v>0</v>
      </c>
      <c r="G62" s="185">
        <v>0</v>
      </c>
      <c r="H62" s="250">
        <v>0.48799999999999999</v>
      </c>
      <c r="I62" s="185">
        <v>0</v>
      </c>
      <c r="J62" s="185">
        <v>0</v>
      </c>
      <c r="K62" s="193" t="s">
        <v>988</v>
      </c>
      <c r="L62" s="185">
        <v>0</v>
      </c>
      <c r="M62" s="185">
        <v>0</v>
      </c>
      <c r="N62" s="139">
        <v>0.42</v>
      </c>
      <c r="O62" s="185">
        <v>0</v>
      </c>
      <c r="P62" s="185">
        <v>0</v>
      </c>
      <c r="Q62" s="185">
        <v>0</v>
      </c>
      <c r="R62" s="185">
        <v>0</v>
      </c>
      <c r="S62" s="139">
        <f t="shared" si="18"/>
        <v>-6.8000000000000005E-2</v>
      </c>
      <c r="T62" s="185">
        <v>0</v>
      </c>
      <c r="U62" s="185">
        <v>0</v>
      </c>
      <c r="V62" s="322" t="s">
        <v>1008</v>
      </c>
      <c r="W62" s="323"/>
      <c r="X62" s="324"/>
      <c r="Y62" s="144"/>
      <c r="Z62" s="144"/>
      <c r="AA62" s="144"/>
      <c r="AB62" s="144"/>
      <c r="AC62" s="144"/>
    </row>
    <row r="63" spans="1:29" s="155" customFormat="1" ht="56.25" customHeight="1" x14ac:dyDescent="0.25">
      <c r="A63" s="149" t="s">
        <v>808</v>
      </c>
      <c r="B63" s="260" t="s">
        <v>931</v>
      </c>
      <c r="C63" s="148" t="s">
        <v>932</v>
      </c>
      <c r="D63" s="199" t="s">
        <v>836</v>
      </c>
      <c r="E63" s="213">
        <v>3</v>
      </c>
      <c r="F63" s="185">
        <v>0</v>
      </c>
      <c r="G63" s="185">
        <v>0</v>
      </c>
      <c r="H63" s="250">
        <v>0.16</v>
      </c>
      <c r="I63" s="185">
        <v>0</v>
      </c>
      <c r="J63" s="185">
        <v>0</v>
      </c>
      <c r="K63" s="193" t="s">
        <v>988</v>
      </c>
      <c r="L63" s="185">
        <v>0</v>
      </c>
      <c r="M63" s="185">
        <v>0</v>
      </c>
      <c r="N63" s="139">
        <v>0.16</v>
      </c>
      <c r="O63" s="185">
        <v>0</v>
      </c>
      <c r="P63" s="185">
        <v>0</v>
      </c>
      <c r="Q63" s="185">
        <v>0</v>
      </c>
      <c r="R63" s="185">
        <v>0</v>
      </c>
      <c r="S63" s="139">
        <f t="shared" si="18"/>
        <v>0</v>
      </c>
      <c r="T63" s="185">
        <v>0</v>
      </c>
      <c r="U63" s="185">
        <v>0</v>
      </c>
      <c r="V63" s="322" t="s">
        <v>1007</v>
      </c>
      <c r="W63" s="323"/>
      <c r="X63" s="324"/>
      <c r="Y63" s="144"/>
      <c r="Z63" s="144"/>
      <c r="AA63" s="144"/>
      <c r="AB63" s="144"/>
      <c r="AC63" s="144"/>
    </row>
    <row r="64" spans="1:29" s="155" customFormat="1" ht="57" customHeight="1" x14ac:dyDescent="0.25">
      <c r="A64" s="149" t="s">
        <v>808</v>
      </c>
      <c r="B64" s="260" t="s">
        <v>933</v>
      </c>
      <c r="C64" s="148" t="s">
        <v>934</v>
      </c>
      <c r="D64" s="199" t="s">
        <v>836</v>
      </c>
      <c r="E64" s="213">
        <v>3</v>
      </c>
      <c r="F64" s="185">
        <v>0</v>
      </c>
      <c r="G64" s="185">
        <v>0</v>
      </c>
      <c r="H64" s="250">
        <v>0.33</v>
      </c>
      <c r="I64" s="185">
        <v>0</v>
      </c>
      <c r="J64" s="185">
        <v>0</v>
      </c>
      <c r="K64" s="193" t="s">
        <v>988</v>
      </c>
      <c r="L64" s="185">
        <v>0</v>
      </c>
      <c r="M64" s="185">
        <v>0</v>
      </c>
      <c r="N64" s="139">
        <v>0.33</v>
      </c>
      <c r="O64" s="185">
        <v>0</v>
      </c>
      <c r="P64" s="185">
        <v>0</v>
      </c>
      <c r="Q64" s="185">
        <v>0</v>
      </c>
      <c r="R64" s="185">
        <v>0</v>
      </c>
      <c r="S64" s="139">
        <f t="shared" si="18"/>
        <v>0</v>
      </c>
      <c r="T64" s="185">
        <v>0</v>
      </c>
      <c r="U64" s="185">
        <v>0</v>
      </c>
      <c r="V64" s="322" t="s">
        <v>1007</v>
      </c>
      <c r="W64" s="323"/>
      <c r="X64" s="324"/>
      <c r="Y64" s="144"/>
      <c r="Z64" s="144"/>
      <c r="AA64" s="144"/>
      <c r="AB64" s="144"/>
      <c r="AC64" s="144"/>
    </row>
    <row r="65" spans="1:29" s="155" customFormat="1" ht="102.75" customHeight="1" x14ac:dyDescent="0.25">
      <c r="A65" s="149" t="s">
        <v>808</v>
      </c>
      <c r="B65" s="260" t="s">
        <v>935</v>
      </c>
      <c r="C65" s="148" t="s">
        <v>936</v>
      </c>
      <c r="D65" s="199" t="s">
        <v>836</v>
      </c>
      <c r="E65" s="213">
        <v>3</v>
      </c>
      <c r="F65" s="185">
        <v>0</v>
      </c>
      <c r="G65" s="185">
        <v>0</v>
      </c>
      <c r="H65" s="250">
        <v>0.39</v>
      </c>
      <c r="I65" s="185">
        <v>0</v>
      </c>
      <c r="J65" s="185">
        <v>0</v>
      </c>
      <c r="K65" s="193" t="s">
        <v>988</v>
      </c>
      <c r="L65" s="185">
        <v>0</v>
      </c>
      <c r="M65" s="185">
        <v>0</v>
      </c>
      <c r="N65" s="139">
        <v>0.40500000000000003</v>
      </c>
      <c r="O65" s="185">
        <v>0</v>
      </c>
      <c r="P65" s="185">
        <v>0</v>
      </c>
      <c r="Q65" s="185">
        <v>0</v>
      </c>
      <c r="R65" s="185">
        <v>0</v>
      </c>
      <c r="S65" s="139">
        <f t="shared" si="18"/>
        <v>1.5000000000000013E-2</v>
      </c>
      <c r="T65" s="185">
        <v>0</v>
      </c>
      <c r="U65" s="185">
        <v>0</v>
      </c>
      <c r="V65" s="322" t="s">
        <v>1008</v>
      </c>
      <c r="W65" s="323"/>
      <c r="X65" s="324"/>
      <c r="Y65" s="144"/>
      <c r="Z65" s="144"/>
      <c r="AA65" s="144"/>
      <c r="AB65" s="144"/>
      <c r="AC65" s="144"/>
    </row>
    <row r="66" spans="1:29" s="155" customFormat="1" ht="88.5" customHeight="1" x14ac:dyDescent="0.25">
      <c r="A66" s="149" t="s">
        <v>808</v>
      </c>
      <c r="B66" s="260" t="s">
        <v>937</v>
      </c>
      <c r="C66" s="148" t="s">
        <v>938</v>
      </c>
      <c r="D66" s="199" t="s">
        <v>836</v>
      </c>
      <c r="E66" s="213">
        <v>3</v>
      </c>
      <c r="F66" s="185">
        <v>0</v>
      </c>
      <c r="G66" s="185">
        <v>0</v>
      </c>
      <c r="H66" s="250">
        <v>0.59</v>
      </c>
      <c r="I66" s="185">
        <v>0</v>
      </c>
      <c r="J66" s="185">
        <v>0</v>
      </c>
      <c r="K66" s="193" t="s">
        <v>988</v>
      </c>
      <c r="L66" s="185">
        <v>0</v>
      </c>
      <c r="M66" s="185">
        <v>0</v>
      </c>
      <c r="N66" s="139">
        <v>0.626</v>
      </c>
      <c r="O66" s="185">
        <v>0</v>
      </c>
      <c r="P66" s="185">
        <v>0</v>
      </c>
      <c r="Q66" s="185">
        <v>0</v>
      </c>
      <c r="R66" s="185">
        <v>0</v>
      </c>
      <c r="S66" s="139">
        <f t="shared" si="18"/>
        <v>3.6000000000000032E-2</v>
      </c>
      <c r="T66" s="185">
        <v>0</v>
      </c>
      <c r="U66" s="185">
        <v>0</v>
      </c>
      <c r="V66" s="322" t="s">
        <v>1008</v>
      </c>
      <c r="W66" s="323"/>
      <c r="X66" s="324"/>
      <c r="Y66" s="144"/>
      <c r="Z66" s="144"/>
      <c r="AA66" s="144"/>
      <c r="AB66" s="144"/>
      <c r="AC66" s="144"/>
    </row>
    <row r="67" spans="1:29" s="155" customFormat="1" ht="96" customHeight="1" x14ac:dyDescent="0.25">
      <c r="A67" s="149" t="s">
        <v>808</v>
      </c>
      <c r="B67" s="260" t="s">
        <v>939</v>
      </c>
      <c r="C67" s="148" t="s">
        <v>940</v>
      </c>
      <c r="D67" s="199" t="s">
        <v>836</v>
      </c>
      <c r="E67" s="213">
        <v>3</v>
      </c>
      <c r="F67" s="185">
        <v>0</v>
      </c>
      <c r="G67" s="185">
        <v>0</v>
      </c>
      <c r="H67" s="250">
        <v>0.26500000000000001</v>
      </c>
      <c r="I67" s="185">
        <v>0</v>
      </c>
      <c r="J67" s="185">
        <v>0</v>
      </c>
      <c r="K67" s="193" t="s">
        <v>988</v>
      </c>
      <c r="L67" s="185">
        <v>0</v>
      </c>
      <c r="M67" s="185">
        <v>0</v>
      </c>
      <c r="N67" s="139">
        <v>0.28199999999999997</v>
      </c>
      <c r="O67" s="185">
        <v>0</v>
      </c>
      <c r="P67" s="185">
        <v>0</v>
      </c>
      <c r="Q67" s="185">
        <v>0</v>
      </c>
      <c r="R67" s="185">
        <v>0</v>
      </c>
      <c r="S67" s="139">
        <f t="shared" si="18"/>
        <v>1.699999999999996E-2</v>
      </c>
      <c r="T67" s="185">
        <v>0</v>
      </c>
      <c r="U67" s="185">
        <v>0</v>
      </c>
      <c r="V67" s="322" t="s">
        <v>1008</v>
      </c>
      <c r="W67" s="323"/>
      <c r="X67" s="324"/>
      <c r="Y67" s="144"/>
      <c r="Z67" s="144"/>
      <c r="AA67" s="144"/>
      <c r="AB67" s="144"/>
      <c r="AC67" s="144"/>
    </row>
    <row r="68" spans="1:29" s="155" customFormat="1" ht="64.5" customHeight="1" x14ac:dyDescent="0.25">
      <c r="A68" s="149" t="s">
        <v>808</v>
      </c>
      <c r="B68" s="260" t="s">
        <v>941</v>
      </c>
      <c r="C68" s="148" t="s">
        <v>942</v>
      </c>
      <c r="D68" s="199" t="s">
        <v>836</v>
      </c>
      <c r="E68" s="213">
        <v>3</v>
      </c>
      <c r="F68" s="185">
        <v>0</v>
      </c>
      <c r="G68" s="185">
        <v>0</v>
      </c>
      <c r="H68" s="250">
        <v>0.47</v>
      </c>
      <c r="I68" s="185">
        <v>0</v>
      </c>
      <c r="J68" s="185">
        <v>0</v>
      </c>
      <c r="K68" s="193" t="s">
        <v>988</v>
      </c>
      <c r="L68" s="185">
        <v>0</v>
      </c>
      <c r="M68" s="185">
        <v>0</v>
      </c>
      <c r="N68" s="139">
        <v>0.47</v>
      </c>
      <c r="O68" s="185">
        <v>0</v>
      </c>
      <c r="P68" s="185">
        <v>0</v>
      </c>
      <c r="Q68" s="185">
        <v>0</v>
      </c>
      <c r="R68" s="185">
        <v>0</v>
      </c>
      <c r="S68" s="139">
        <f t="shared" si="18"/>
        <v>0</v>
      </c>
      <c r="T68" s="185">
        <v>0</v>
      </c>
      <c r="U68" s="185">
        <v>0</v>
      </c>
      <c r="V68" s="322" t="s">
        <v>1007</v>
      </c>
      <c r="W68" s="323"/>
      <c r="X68" s="324"/>
      <c r="Y68" s="144"/>
      <c r="Z68" s="144"/>
      <c r="AA68" s="144"/>
      <c r="AB68" s="144"/>
      <c r="AC68" s="144"/>
    </row>
    <row r="69" spans="1:29" s="155" customFormat="1" ht="88.5" customHeight="1" x14ac:dyDescent="0.25">
      <c r="A69" s="149" t="s">
        <v>808</v>
      </c>
      <c r="B69" s="260" t="s">
        <v>943</v>
      </c>
      <c r="C69" s="148" t="s">
        <v>944</v>
      </c>
      <c r="D69" s="199" t="s">
        <v>836</v>
      </c>
      <c r="E69" s="213">
        <v>3</v>
      </c>
      <c r="F69" s="185">
        <v>0</v>
      </c>
      <c r="G69" s="185">
        <v>0</v>
      </c>
      <c r="H69" s="250">
        <v>0.25</v>
      </c>
      <c r="I69" s="185">
        <v>0</v>
      </c>
      <c r="J69" s="185">
        <v>0</v>
      </c>
      <c r="K69" s="193" t="s">
        <v>988</v>
      </c>
      <c r="L69" s="185">
        <v>0</v>
      </c>
      <c r="M69" s="185">
        <v>0</v>
      </c>
      <c r="N69" s="139">
        <v>0.22</v>
      </c>
      <c r="O69" s="185">
        <v>0</v>
      </c>
      <c r="P69" s="185">
        <v>0</v>
      </c>
      <c r="Q69" s="185">
        <v>0</v>
      </c>
      <c r="R69" s="185">
        <v>0</v>
      </c>
      <c r="S69" s="139">
        <f t="shared" si="18"/>
        <v>-0.03</v>
      </c>
      <c r="T69" s="185">
        <v>0</v>
      </c>
      <c r="U69" s="185">
        <v>0</v>
      </c>
      <c r="V69" s="322" t="s">
        <v>1008</v>
      </c>
      <c r="W69" s="323"/>
      <c r="X69" s="324"/>
      <c r="Y69" s="144"/>
      <c r="Z69" s="144"/>
      <c r="AA69" s="144"/>
      <c r="AB69" s="144"/>
      <c r="AC69" s="144"/>
    </row>
    <row r="70" spans="1:29" s="155" customFormat="1" ht="87" customHeight="1" x14ac:dyDescent="0.25">
      <c r="A70" s="149" t="s">
        <v>808</v>
      </c>
      <c r="B70" s="260" t="s">
        <v>945</v>
      </c>
      <c r="C70" s="148" t="s">
        <v>946</v>
      </c>
      <c r="D70" s="199" t="s">
        <v>836</v>
      </c>
      <c r="E70" s="213">
        <v>3</v>
      </c>
      <c r="F70" s="185">
        <v>0</v>
      </c>
      <c r="G70" s="185">
        <v>0</v>
      </c>
      <c r="H70" s="250">
        <v>0.43</v>
      </c>
      <c r="I70" s="185">
        <v>0</v>
      </c>
      <c r="J70" s="185">
        <v>0</v>
      </c>
      <c r="K70" s="193" t="s">
        <v>988</v>
      </c>
      <c r="L70" s="185">
        <v>0</v>
      </c>
      <c r="M70" s="185">
        <v>0</v>
      </c>
      <c r="N70" s="139">
        <v>0.41199999999999998</v>
      </c>
      <c r="O70" s="185">
        <v>0</v>
      </c>
      <c r="P70" s="185">
        <v>0</v>
      </c>
      <c r="Q70" s="185">
        <v>0</v>
      </c>
      <c r="R70" s="185">
        <v>0</v>
      </c>
      <c r="S70" s="139">
        <f t="shared" si="18"/>
        <v>-1.8000000000000016E-2</v>
      </c>
      <c r="T70" s="185">
        <v>0</v>
      </c>
      <c r="U70" s="185">
        <v>0</v>
      </c>
      <c r="V70" s="322" t="s">
        <v>1008</v>
      </c>
      <c r="W70" s="323"/>
      <c r="X70" s="324"/>
      <c r="Y70" s="144"/>
      <c r="Z70" s="144"/>
      <c r="AA70" s="144"/>
      <c r="AB70" s="144"/>
      <c r="AC70" s="144"/>
    </row>
    <row r="71" spans="1:29" s="155" customFormat="1" ht="105.75" customHeight="1" x14ac:dyDescent="0.25">
      <c r="A71" s="149" t="s">
        <v>808</v>
      </c>
      <c r="B71" s="260" t="s">
        <v>947</v>
      </c>
      <c r="C71" s="148" t="s">
        <v>948</v>
      </c>
      <c r="D71" s="199" t="s">
        <v>836</v>
      </c>
      <c r="E71" s="213">
        <v>3</v>
      </c>
      <c r="F71" s="185">
        <v>0</v>
      </c>
      <c r="G71" s="185">
        <v>0</v>
      </c>
      <c r="H71" s="250">
        <v>0.76500000000000001</v>
      </c>
      <c r="I71" s="185">
        <v>0</v>
      </c>
      <c r="J71" s="185">
        <v>0</v>
      </c>
      <c r="K71" s="193" t="s">
        <v>988</v>
      </c>
      <c r="L71" s="185">
        <v>0</v>
      </c>
      <c r="M71" s="185">
        <v>0</v>
      </c>
      <c r="N71" s="139">
        <v>0.67</v>
      </c>
      <c r="O71" s="185">
        <v>0</v>
      </c>
      <c r="P71" s="185">
        <v>0</v>
      </c>
      <c r="Q71" s="185">
        <v>0</v>
      </c>
      <c r="R71" s="185">
        <v>0</v>
      </c>
      <c r="S71" s="139">
        <f t="shared" si="18"/>
        <v>-9.4999999999999973E-2</v>
      </c>
      <c r="T71" s="185">
        <v>0</v>
      </c>
      <c r="U71" s="185">
        <v>0</v>
      </c>
      <c r="V71" s="322" t="s">
        <v>1008</v>
      </c>
      <c r="W71" s="323"/>
      <c r="X71" s="324"/>
      <c r="Y71" s="144"/>
      <c r="Z71" s="144"/>
      <c r="AA71" s="144"/>
      <c r="AB71" s="144"/>
      <c r="AC71" s="144"/>
    </row>
    <row r="72" spans="1:29" s="155" customFormat="1" ht="91.5" customHeight="1" x14ac:dyDescent="0.25">
      <c r="A72" s="149" t="s">
        <v>808</v>
      </c>
      <c r="B72" s="260" t="s">
        <v>949</v>
      </c>
      <c r="C72" s="148" t="s">
        <v>950</v>
      </c>
      <c r="D72" s="199" t="s">
        <v>836</v>
      </c>
      <c r="E72" s="213">
        <v>3</v>
      </c>
      <c r="F72" s="185">
        <v>0</v>
      </c>
      <c r="G72" s="185">
        <v>0</v>
      </c>
      <c r="H72" s="250">
        <v>0.42</v>
      </c>
      <c r="I72" s="185">
        <v>0</v>
      </c>
      <c r="J72" s="185">
        <v>0</v>
      </c>
      <c r="K72" s="193" t="s">
        <v>988</v>
      </c>
      <c r="L72" s="185">
        <v>0</v>
      </c>
      <c r="M72" s="185">
        <v>0</v>
      </c>
      <c r="N72" s="139">
        <v>0.5</v>
      </c>
      <c r="O72" s="185">
        <v>0</v>
      </c>
      <c r="P72" s="185">
        <v>0</v>
      </c>
      <c r="Q72" s="185">
        <v>0</v>
      </c>
      <c r="R72" s="185">
        <v>0</v>
      </c>
      <c r="S72" s="139">
        <f t="shared" si="18"/>
        <v>8.0000000000000016E-2</v>
      </c>
      <c r="T72" s="185">
        <v>0</v>
      </c>
      <c r="U72" s="185">
        <v>0</v>
      </c>
      <c r="V72" s="322" t="s">
        <v>1008</v>
      </c>
      <c r="W72" s="323"/>
      <c r="X72" s="324"/>
      <c r="Y72" s="144"/>
      <c r="Z72" s="144"/>
      <c r="AA72" s="144"/>
      <c r="AB72" s="144"/>
      <c r="AC72" s="144"/>
    </row>
    <row r="73" spans="1:29" s="155" customFormat="1" ht="98.25" customHeight="1" x14ac:dyDescent="0.25">
      <c r="A73" s="149" t="s">
        <v>808</v>
      </c>
      <c r="B73" s="260" t="s">
        <v>951</v>
      </c>
      <c r="C73" s="148" t="s">
        <v>952</v>
      </c>
      <c r="D73" s="199" t="s">
        <v>836</v>
      </c>
      <c r="E73" s="213">
        <v>3</v>
      </c>
      <c r="F73" s="185">
        <v>0</v>
      </c>
      <c r="G73" s="185">
        <v>0</v>
      </c>
      <c r="H73" s="250">
        <v>0.32</v>
      </c>
      <c r="I73" s="185">
        <v>0</v>
      </c>
      <c r="J73" s="185">
        <v>0</v>
      </c>
      <c r="K73" s="193" t="s">
        <v>988</v>
      </c>
      <c r="L73" s="185">
        <v>0</v>
      </c>
      <c r="M73" s="185">
        <v>0</v>
      </c>
      <c r="N73" s="139">
        <v>0.35499999999999998</v>
      </c>
      <c r="O73" s="185">
        <v>0</v>
      </c>
      <c r="P73" s="185">
        <v>0</v>
      </c>
      <c r="Q73" s="185">
        <v>0</v>
      </c>
      <c r="R73" s="185">
        <v>0</v>
      </c>
      <c r="S73" s="139">
        <f t="shared" si="18"/>
        <v>3.4999999999999976E-2</v>
      </c>
      <c r="T73" s="185">
        <v>0</v>
      </c>
      <c r="U73" s="185">
        <v>0</v>
      </c>
      <c r="V73" s="322" t="s">
        <v>1008</v>
      </c>
      <c r="W73" s="323"/>
      <c r="X73" s="324"/>
      <c r="Y73" s="144"/>
      <c r="Z73" s="144"/>
      <c r="AA73" s="144"/>
      <c r="AB73" s="144"/>
      <c r="AC73" s="144"/>
    </row>
    <row r="74" spans="1:29" s="155" customFormat="1" ht="104.25" customHeight="1" x14ac:dyDescent="0.25">
      <c r="A74" s="149" t="s">
        <v>808</v>
      </c>
      <c r="B74" s="260" t="s">
        <v>953</v>
      </c>
      <c r="C74" s="148" t="s">
        <v>954</v>
      </c>
      <c r="D74" s="199" t="s">
        <v>836</v>
      </c>
      <c r="E74" s="213">
        <v>3</v>
      </c>
      <c r="F74" s="185">
        <v>0</v>
      </c>
      <c r="G74" s="185">
        <v>0</v>
      </c>
      <c r="H74" s="250">
        <v>0.53700000000000003</v>
      </c>
      <c r="I74" s="185">
        <v>0</v>
      </c>
      <c r="J74" s="185">
        <v>0</v>
      </c>
      <c r="K74" s="193" t="s">
        <v>988</v>
      </c>
      <c r="L74" s="185">
        <v>0</v>
      </c>
      <c r="M74" s="185">
        <v>0</v>
      </c>
      <c r="N74" s="139">
        <v>0.49</v>
      </c>
      <c r="O74" s="185">
        <v>0</v>
      </c>
      <c r="P74" s="185">
        <v>0</v>
      </c>
      <c r="Q74" s="185">
        <v>0</v>
      </c>
      <c r="R74" s="185">
        <v>0</v>
      </c>
      <c r="S74" s="139">
        <f t="shared" si="18"/>
        <v>-4.7000000000000042E-2</v>
      </c>
      <c r="T74" s="185">
        <v>0</v>
      </c>
      <c r="U74" s="185">
        <v>0</v>
      </c>
      <c r="V74" s="322" t="s">
        <v>1008</v>
      </c>
      <c r="W74" s="323"/>
      <c r="X74" s="324"/>
      <c r="Y74" s="144"/>
      <c r="Z74" s="144"/>
      <c r="AA74" s="144"/>
      <c r="AB74" s="144"/>
      <c r="AC74" s="144"/>
    </row>
    <row r="75" spans="1:29" s="155" customFormat="1" ht="56.25" customHeight="1" x14ac:dyDescent="0.25">
      <c r="A75" s="149" t="s">
        <v>808</v>
      </c>
      <c r="B75" s="260" t="s">
        <v>955</v>
      </c>
      <c r="C75" s="148" t="s">
        <v>956</v>
      </c>
      <c r="D75" s="199" t="s">
        <v>836</v>
      </c>
      <c r="E75" s="213">
        <v>3</v>
      </c>
      <c r="F75" s="185">
        <v>0</v>
      </c>
      <c r="G75" s="185">
        <v>0</v>
      </c>
      <c r="H75" s="250">
        <v>0.61499999999999999</v>
      </c>
      <c r="I75" s="185">
        <v>0</v>
      </c>
      <c r="J75" s="185">
        <v>0</v>
      </c>
      <c r="K75" s="193" t="s">
        <v>988</v>
      </c>
      <c r="L75" s="185">
        <v>0</v>
      </c>
      <c r="M75" s="185">
        <v>0</v>
      </c>
      <c r="N75" s="139">
        <v>0.61499999999999999</v>
      </c>
      <c r="O75" s="185">
        <v>0</v>
      </c>
      <c r="P75" s="185">
        <v>0</v>
      </c>
      <c r="Q75" s="185">
        <v>0</v>
      </c>
      <c r="R75" s="185">
        <v>0</v>
      </c>
      <c r="S75" s="139">
        <f t="shared" si="18"/>
        <v>0</v>
      </c>
      <c r="T75" s="185">
        <v>0</v>
      </c>
      <c r="U75" s="185">
        <v>0</v>
      </c>
      <c r="V75" s="322" t="s">
        <v>1007</v>
      </c>
      <c r="W75" s="323"/>
      <c r="X75" s="324"/>
      <c r="Y75" s="144"/>
      <c r="Z75" s="144"/>
      <c r="AA75" s="144"/>
      <c r="AB75" s="144"/>
      <c r="AC75" s="144"/>
    </row>
    <row r="76" spans="1:29" ht="37.5" customHeight="1" x14ac:dyDescent="0.25">
      <c r="A76" s="233" t="s">
        <v>810</v>
      </c>
      <c r="B76" s="93" t="s">
        <v>811</v>
      </c>
      <c r="C76" s="233" t="s">
        <v>768</v>
      </c>
      <c r="D76" s="199" t="s">
        <v>836</v>
      </c>
      <c r="E76" s="242" t="s">
        <v>836</v>
      </c>
      <c r="F76" s="242" t="s">
        <v>836</v>
      </c>
      <c r="G76" s="182" t="s">
        <v>836</v>
      </c>
      <c r="H76" s="242" t="s">
        <v>836</v>
      </c>
      <c r="I76" s="182" t="s">
        <v>836</v>
      </c>
      <c r="J76" s="242" t="s">
        <v>836</v>
      </c>
      <c r="K76" s="242" t="s">
        <v>836</v>
      </c>
      <c r="L76" s="242" t="s">
        <v>836</v>
      </c>
      <c r="M76" s="242" t="s">
        <v>836</v>
      </c>
      <c r="N76" s="242" t="s">
        <v>836</v>
      </c>
      <c r="O76" s="242" t="s">
        <v>836</v>
      </c>
      <c r="P76" s="242" t="s">
        <v>836</v>
      </c>
      <c r="Q76" s="242" t="s">
        <v>836</v>
      </c>
      <c r="R76" s="242" t="s">
        <v>836</v>
      </c>
      <c r="S76" s="242" t="s">
        <v>836</v>
      </c>
      <c r="T76" s="242" t="s">
        <v>836</v>
      </c>
      <c r="U76" s="242" t="s">
        <v>836</v>
      </c>
      <c r="V76" s="315" t="s">
        <v>836</v>
      </c>
      <c r="W76" s="325"/>
      <c r="X76" s="294"/>
    </row>
    <row r="77" spans="1:29" s="156" customFormat="1" ht="42" customHeight="1" x14ac:dyDescent="0.25">
      <c r="A77" s="233" t="s">
        <v>101</v>
      </c>
      <c r="B77" s="93" t="s">
        <v>812</v>
      </c>
      <c r="C77" s="233" t="s">
        <v>768</v>
      </c>
      <c r="D77" s="199" t="s">
        <v>836</v>
      </c>
      <c r="E77" s="186" t="s">
        <v>988</v>
      </c>
      <c r="F77" s="139">
        <f>F82</f>
        <v>0</v>
      </c>
      <c r="G77" s="139">
        <f t="shared" ref="G77:J77" si="19">G82</f>
        <v>0</v>
      </c>
      <c r="H77" s="139">
        <f t="shared" si="19"/>
        <v>0</v>
      </c>
      <c r="I77" s="139">
        <f t="shared" si="19"/>
        <v>0</v>
      </c>
      <c r="J77" s="139">
        <f t="shared" si="19"/>
        <v>1</v>
      </c>
      <c r="K77" s="193" t="s">
        <v>907</v>
      </c>
      <c r="L77" s="139">
        <v>0</v>
      </c>
      <c r="M77" s="139">
        <v>0</v>
      </c>
      <c r="N77" s="139">
        <v>0</v>
      </c>
      <c r="O77" s="139">
        <v>0</v>
      </c>
      <c r="P77" s="139">
        <f t="shared" ref="P77" si="20">P82</f>
        <v>1</v>
      </c>
      <c r="Q77" s="139">
        <v>0</v>
      </c>
      <c r="R77" s="139">
        <v>0</v>
      </c>
      <c r="S77" s="139">
        <v>0</v>
      </c>
      <c r="T77" s="139">
        <v>0</v>
      </c>
      <c r="U77" s="139">
        <v>0</v>
      </c>
      <c r="V77" s="315" t="s">
        <v>836</v>
      </c>
      <c r="W77" s="325"/>
      <c r="X77" s="294"/>
      <c r="Y77" s="144"/>
      <c r="Z77" s="144"/>
      <c r="AA77" s="144"/>
      <c r="AB77" s="144"/>
      <c r="AC77" s="144"/>
    </row>
    <row r="78" spans="1:29" ht="36" customHeight="1" x14ac:dyDescent="0.25">
      <c r="A78" s="233" t="s">
        <v>103</v>
      </c>
      <c r="B78" s="93" t="s">
        <v>813</v>
      </c>
      <c r="C78" s="233" t="s">
        <v>768</v>
      </c>
      <c r="D78" s="199" t="s">
        <v>836</v>
      </c>
      <c r="E78" s="242" t="s">
        <v>836</v>
      </c>
      <c r="F78" s="242" t="s">
        <v>836</v>
      </c>
      <c r="G78" s="182" t="s">
        <v>836</v>
      </c>
      <c r="H78" s="242" t="s">
        <v>836</v>
      </c>
      <c r="I78" s="182" t="s">
        <v>836</v>
      </c>
      <c r="J78" s="242" t="s">
        <v>836</v>
      </c>
      <c r="K78" s="242" t="s">
        <v>836</v>
      </c>
      <c r="L78" s="242" t="s">
        <v>836</v>
      </c>
      <c r="M78" s="242" t="s">
        <v>836</v>
      </c>
      <c r="N78" s="242" t="s">
        <v>836</v>
      </c>
      <c r="O78" s="242" t="s">
        <v>836</v>
      </c>
      <c r="P78" s="242" t="s">
        <v>836</v>
      </c>
      <c r="Q78" s="242" t="s">
        <v>836</v>
      </c>
      <c r="R78" s="242" t="s">
        <v>836</v>
      </c>
      <c r="S78" s="242" t="s">
        <v>836</v>
      </c>
      <c r="T78" s="242" t="s">
        <v>836</v>
      </c>
      <c r="U78" s="242" t="s">
        <v>836</v>
      </c>
      <c r="V78" s="315" t="s">
        <v>836</v>
      </c>
      <c r="W78" s="325"/>
      <c r="X78" s="294"/>
    </row>
    <row r="79" spans="1:29" ht="33" customHeight="1" x14ac:dyDescent="0.25">
      <c r="A79" s="233" t="s">
        <v>104</v>
      </c>
      <c r="B79" s="93" t="s">
        <v>814</v>
      </c>
      <c r="C79" s="233" t="s">
        <v>768</v>
      </c>
      <c r="D79" s="199" t="s">
        <v>836</v>
      </c>
      <c r="E79" s="242" t="s">
        <v>836</v>
      </c>
      <c r="F79" s="242" t="s">
        <v>836</v>
      </c>
      <c r="G79" s="182" t="s">
        <v>836</v>
      </c>
      <c r="H79" s="242" t="s">
        <v>836</v>
      </c>
      <c r="I79" s="182" t="s">
        <v>836</v>
      </c>
      <c r="J79" s="242" t="s">
        <v>836</v>
      </c>
      <c r="K79" s="242" t="s">
        <v>836</v>
      </c>
      <c r="L79" s="242" t="s">
        <v>836</v>
      </c>
      <c r="M79" s="242" t="s">
        <v>836</v>
      </c>
      <c r="N79" s="242" t="s">
        <v>836</v>
      </c>
      <c r="O79" s="242" t="s">
        <v>836</v>
      </c>
      <c r="P79" s="242" t="s">
        <v>836</v>
      </c>
      <c r="Q79" s="242" t="s">
        <v>836</v>
      </c>
      <c r="R79" s="242" t="s">
        <v>836</v>
      </c>
      <c r="S79" s="242" t="s">
        <v>836</v>
      </c>
      <c r="T79" s="242" t="s">
        <v>836</v>
      </c>
      <c r="U79" s="242" t="s">
        <v>836</v>
      </c>
      <c r="V79" s="315" t="s">
        <v>836</v>
      </c>
      <c r="W79" s="325"/>
      <c r="X79" s="294"/>
    </row>
    <row r="80" spans="1:29" ht="23.25" customHeight="1" x14ac:dyDescent="0.25">
      <c r="A80" s="233" t="s">
        <v>105</v>
      </c>
      <c r="B80" s="93" t="s">
        <v>815</v>
      </c>
      <c r="C80" s="233" t="s">
        <v>768</v>
      </c>
      <c r="D80" s="199" t="s">
        <v>836</v>
      </c>
      <c r="E80" s="242" t="s">
        <v>836</v>
      </c>
      <c r="F80" s="242" t="s">
        <v>836</v>
      </c>
      <c r="G80" s="182" t="s">
        <v>836</v>
      </c>
      <c r="H80" s="242" t="s">
        <v>836</v>
      </c>
      <c r="I80" s="182" t="s">
        <v>836</v>
      </c>
      <c r="J80" s="242" t="s">
        <v>836</v>
      </c>
      <c r="K80" s="242" t="s">
        <v>836</v>
      </c>
      <c r="L80" s="242" t="s">
        <v>836</v>
      </c>
      <c r="M80" s="242" t="s">
        <v>836</v>
      </c>
      <c r="N80" s="242" t="s">
        <v>836</v>
      </c>
      <c r="O80" s="242" t="s">
        <v>836</v>
      </c>
      <c r="P80" s="242" t="s">
        <v>836</v>
      </c>
      <c r="Q80" s="242" t="s">
        <v>836</v>
      </c>
      <c r="R80" s="242" t="s">
        <v>836</v>
      </c>
      <c r="S80" s="242" t="s">
        <v>836</v>
      </c>
      <c r="T80" s="242" t="s">
        <v>836</v>
      </c>
      <c r="U80" s="242" t="s">
        <v>836</v>
      </c>
      <c r="V80" s="315" t="s">
        <v>836</v>
      </c>
      <c r="W80" s="325"/>
      <c r="X80" s="294"/>
    </row>
    <row r="81" spans="1:29" ht="35.25" customHeight="1" x14ac:dyDescent="0.25">
      <c r="A81" s="233" t="s">
        <v>106</v>
      </c>
      <c r="B81" s="93" t="s">
        <v>816</v>
      </c>
      <c r="C81" s="233" t="s">
        <v>768</v>
      </c>
      <c r="D81" s="199" t="s">
        <v>836</v>
      </c>
      <c r="E81" s="242" t="s">
        <v>836</v>
      </c>
      <c r="F81" s="242" t="s">
        <v>836</v>
      </c>
      <c r="G81" s="182" t="s">
        <v>836</v>
      </c>
      <c r="H81" s="242" t="s">
        <v>836</v>
      </c>
      <c r="I81" s="182" t="s">
        <v>836</v>
      </c>
      <c r="J81" s="242" t="s">
        <v>836</v>
      </c>
      <c r="K81" s="242" t="s">
        <v>836</v>
      </c>
      <c r="L81" s="242" t="s">
        <v>836</v>
      </c>
      <c r="M81" s="242" t="s">
        <v>836</v>
      </c>
      <c r="N81" s="242" t="s">
        <v>836</v>
      </c>
      <c r="O81" s="242" t="s">
        <v>836</v>
      </c>
      <c r="P81" s="242" t="s">
        <v>836</v>
      </c>
      <c r="Q81" s="242" t="s">
        <v>836</v>
      </c>
      <c r="R81" s="242" t="s">
        <v>836</v>
      </c>
      <c r="S81" s="242" t="s">
        <v>836</v>
      </c>
      <c r="T81" s="242" t="s">
        <v>836</v>
      </c>
      <c r="U81" s="242" t="s">
        <v>836</v>
      </c>
      <c r="V81" s="315" t="s">
        <v>836</v>
      </c>
      <c r="W81" s="325"/>
      <c r="X81" s="294"/>
    </row>
    <row r="82" spans="1:29" s="155" customFormat="1" ht="48" customHeight="1" x14ac:dyDescent="0.25">
      <c r="A82" s="233" t="s">
        <v>107</v>
      </c>
      <c r="B82" s="93" t="s">
        <v>817</v>
      </c>
      <c r="C82" s="233" t="s">
        <v>768</v>
      </c>
      <c r="D82" s="199" t="s">
        <v>836</v>
      </c>
      <c r="E82" s="186" t="s">
        <v>988</v>
      </c>
      <c r="F82" s="139">
        <f>F83</f>
        <v>0</v>
      </c>
      <c r="G82" s="139">
        <f t="shared" ref="G82:J82" si="21">G83</f>
        <v>0</v>
      </c>
      <c r="H82" s="139">
        <f t="shared" si="21"/>
        <v>0</v>
      </c>
      <c r="I82" s="139">
        <f t="shared" si="21"/>
        <v>0</v>
      </c>
      <c r="J82" s="139">
        <f t="shared" si="21"/>
        <v>1</v>
      </c>
      <c r="K82" s="193" t="s">
        <v>907</v>
      </c>
      <c r="L82" s="139">
        <f>L83</f>
        <v>0</v>
      </c>
      <c r="M82" s="139">
        <f t="shared" ref="M82:P82" si="22">M83</f>
        <v>0</v>
      </c>
      <c r="N82" s="139">
        <f t="shared" si="22"/>
        <v>0</v>
      </c>
      <c r="O82" s="139">
        <f t="shared" si="22"/>
        <v>0</v>
      </c>
      <c r="P82" s="139">
        <f t="shared" si="22"/>
        <v>1</v>
      </c>
      <c r="Q82" s="185">
        <v>0</v>
      </c>
      <c r="R82" s="185">
        <v>0</v>
      </c>
      <c r="S82" s="185">
        <v>0</v>
      </c>
      <c r="T82" s="185">
        <v>0</v>
      </c>
      <c r="U82" s="185">
        <v>0</v>
      </c>
      <c r="V82" s="315" t="s">
        <v>836</v>
      </c>
      <c r="W82" s="325"/>
      <c r="X82" s="294"/>
      <c r="Y82" s="144"/>
      <c r="Z82" s="144"/>
      <c r="AA82" s="144"/>
      <c r="AB82" s="144"/>
      <c r="AC82" s="144"/>
    </row>
    <row r="83" spans="1:29" ht="69.75" customHeight="1" x14ac:dyDescent="0.25">
      <c r="A83" s="149" t="s">
        <v>107</v>
      </c>
      <c r="B83" s="260" t="s">
        <v>888</v>
      </c>
      <c r="C83" s="148" t="s">
        <v>998</v>
      </c>
      <c r="D83" s="199" t="s">
        <v>836</v>
      </c>
      <c r="E83" s="186" t="s">
        <v>988</v>
      </c>
      <c r="F83" s="185">
        <v>0</v>
      </c>
      <c r="G83" s="185">
        <v>0</v>
      </c>
      <c r="H83" s="185">
        <v>0</v>
      </c>
      <c r="I83" s="185">
        <v>0</v>
      </c>
      <c r="J83" s="185">
        <v>1</v>
      </c>
      <c r="K83" s="193" t="s">
        <v>907</v>
      </c>
      <c r="L83" s="185">
        <v>0</v>
      </c>
      <c r="M83" s="185">
        <v>0</v>
      </c>
      <c r="N83" s="185">
        <v>0</v>
      </c>
      <c r="O83" s="185">
        <v>0</v>
      </c>
      <c r="P83" s="185">
        <v>1</v>
      </c>
      <c r="Q83" s="185">
        <v>0</v>
      </c>
      <c r="R83" s="185">
        <v>0</v>
      </c>
      <c r="S83" s="185">
        <v>0</v>
      </c>
      <c r="T83" s="185">
        <v>0</v>
      </c>
      <c r="U83" s="185">
        <v>0</v>
      </c>
      <c r="V83" s="322" t="s">
        <v>1009</v>
      </c>
      <c r="W83" s="323"/>
      <c r="X83" s="324"/>
    </row>
    <row r="84" spans="1:29" ht="30" customHeight="1" x14ac:dyDescent="0.25">
      <c r="A84" s="233" t="s">
        <v>108</v>
      </c>
      <c r="B84" s="93" t="s">
        <v>818</v>
      </c>
      <c r="C84" s="233" t="s">
        <v>768</v>
      </c>
      <c r="D84" s="199" t="s">
        <v>836</v>
      </c>
      <c r="E84" s="242" t="s">
        <v>836</v>
      </c>
      <c r="F84" s="242" t="s">
        <v>836</v>
      </c>
      <c r="G84" s="182" t="s">
        <v>836</v>
      </c>
      <c r="H84" s="242" t="s">
        <v>836</v>
      </c>
      <c r="I84" s="182" t="s">
        <v>836</v>
      </c>
      <c r="J84" s="242" t="s">
        <v>836</v>
      </c>
      <c r="K84" s="242" t="s">
        <v>836</v>
      </c>
      <c r="L84" s="242" t="s">
        <v>836</v>
      </c>
      <c r="M84" s="242" t="s">
        <v>836</v>
      </c>
      <c r="N84" s="242" t="s">
        <v>836</v>
      </c>
      <c r="O84" s="242" t="s">
        <v>836</v>
      </c>
      <c r="P84" s="242" t="s">
        <v>836</v>
      </c>
      <c r="Q84" s="242" t="s">
        <v>836</v>
      </c>
      <c r="R84" s="242" t="s">
        <v>836</v>
      </c>
      <c r="S84" s="242" t="s">
        <v>836</v>
      </c>
      <c r="T84" s="242" t="s">
        <v>836</v>
      </c>
      <c r="U84" s="242" t="s">
        <v>836</v>
      </c>
      <c r="V84" s="315" t="s">
        <v>836</v>
      </c>
      <c r="W84" s="325"/>
      <c r="X84" s="294"/>
    </row>
    <row r="85" spans="1:29" ht="38.25" customHeight="1" x14ac:dyDescent="0.25">
      <c r="A85" s="233" t="s">
        <v>109</v>
      </c>
      <c r="B85" s="93" t="s">
        <v>819</v>
      </c>
      <c r="C85" s="233" t="s">
        <v>768</v>
      </c>
      <c r="D85" s="199" t="s">
        <v>836</v>
      </c>
      <c r="E85" s="242" t="s">
        <v>836</v>
      </c>
      <c r="F85" s="242" t="s">
        <v>836</v>
      </c>
      <c r="G85" s="182" t="s">
        <v>836</v>
      </c>
      <c r="H85" s="242" t="s">
        <v>836</v>
      </c>
      <c r="I85" s="182" t="s">
        <v>836</v>
      </c>
      <c r="J85" s="242" t="s">
        <v>836</v>
      </c>
      <c r="K85" s="242" t="s">
        <v>836</v>
      </c>
      <c r="L85" s="242" t="s">
        <v>836</v>
      </c>
      <c r="M85" s="242" t="s">
        <v>836</v>
      </c>
      <c r="N85" s="242" t="s">
        <v>836</v>
      </c>
      <c r="O85" s="242" t="s">
        <v>836</v>
      </c>
      <c r="P85" s="242" t="s">
        <v>836</v>
      </c>
      <c r="Q85" s="242" t="s">
        <v>836</v>
      </c>
      <c r="R85" s="242" t="s">
        <v>836</v>
      </c>
      <c r="S85" s="242" t="s">
        <v>836</v>
      </c>
      <c r="T85" s="242" t="s">
        <v>836</v>
      </c>
      <c r="U85" s="242" t="s">
        <v>836</v>
      </c>
      <c r="V85" s="315" t="s">
        <v>836</v>
      </c>
      <c r="W85" s="325"/>
      <c r="X85" s="294"/>
    </row>
    <row r="86" spans="1:29" ht="32.25" customHeight="1" x14ac:dyDescent="0.25">
      <c r="A86" s="233" t="s">
        <v>820</v>
      </c>
      <c r="B86" s="93" t="s">
        <v>821</v>
      </c>
      <c r="C86" s="233" t="s">
        <v>768</v>
      </c>
      <c r="D86" s="199" t="s">
        <v>836</v>
      </c>
      <c r="E86" s="242" t="s">
        <v>836</v>
      </c>
      <c r="F86" s="242" t="s">
        <v>836</v>
      </c>
      <c r="G86" s="182" t="s">
        <v>836</v>
      </c>
      <c r="H86" s="242" t="s">
        <v>836</v>
      </c>
      <c r="I86" s="182" t="s">
        <v>836</v>
      </c>
      <c r="J86" s="242" t="s">
        <v>836</v>
      </c>
      <c r="K86" s="242" t="s">
        <v>836</v>
      </c>
      <c r="L86" s="242" t="s">
        <v>836</v>
      </c>
      <c r="M86" s="242" t="s">
        <v>836</v>
      </c>
      <c r="N86" s="242" t="s">
        <v>836</v>
      </c>
      <c r="O86" s="242" t="s">
        <v>836</v>
      </c>
      <c r="P86" s="242" t="s">
        <v>836</v>
      </c>
      <c r="Q86" s="242" t="s">
        <v>836</v>
      </c>
      <c r="R86" s="242" t="s">
        <v>836</v>
      </c>
      <c r="S86" s="242" t="s">
        <v>836</v>
      </c>
      <c r="T86" s="242" t="s">
        <v>836</v>
      </c>
      <c r="U86" s="242" t="s">
        <v>836</v>
      </c>
      <c r="V86" s="315" t="s">
        <v>836</v>
      </c>
      <c r="W86" s="325"/>
      <c r="X86" s="294"/>
    </row>
    <row r="87" spans="1:29" ht="38.25" customHeight="1" x14ac:dyDescent="0.25">
      <c r="A87" s="233" t="s">
        <v>822</v>
      </c>
      <c r="B87" s="93" t="s">
        <v>823</v>
      </c>
      <c r="C87" s="233" t="s">
        <v>768</v>
      </c>
      <c r="D87" s="199" t="s">
        <v>836</v>
      </c>
      <c r="E87" s="242" t="s">
        <v>836</v>
      </c>
      <c r="F87" s="242" t="s">
        <v>836</v>
      </c>
      <c r="G87" s="182" t="s">
        <v>836</v>
      </c>
      <c r="H87" s="242" t="s">
        <v>836</v>
      </c>
      <c r="I87" s="182" t="s">
        <v>836</v>
      </c>
      <c r="J87" s="242" t="s">
        <v>836</v>
      </c>
      <c r="K87" s="242" t="s">
        <v>836</v>
      </c>
      <c r="L87" s="242" t="s">
        <v>836</v>
      </c>
      <c r="M87" s="242" t="s">
        <v>836</v>
      </c>
      <c r="N87" s="242" t="s">
        <v>836</v>
      </c>
      <c r="O87" s="242" t="s">
        <v>836</v>
      </c>
      <c r="P87" s="242" t="s">
        <v>836</v>
      </c>
      <c r="Q87" s="242" t="s">
        <v>836</v>
      </c>
      <c r="R87" s="242" t="s">
        <v>836</v>
      </c>
      <c r="S87" s="242" t="s">
        <v>836</v>
      </c>
      <c r="T87" s="242" t="s">
        <v>836</v>
      </c>
      <c r="U87" s="242" t="s">
        <v>836</v>
      </c>
      <c r="V87" s="315" t="s">
        <v>836</v>
      </c>
      <c r="W87" s="325"/>
      <c r="X87" s="294"/>
    </row>
    <row r="88" spans="1:29" ht="25.5" customHeight="1" x14ac:dyDescent="0.25">
      <c r="A88" s="233" t="s">
        <v>824</v>
      </c>
      <c r="B88" s="93" t="s">
        <v>825</v>
      </c>
      <c r="C88" s="233" t="s">
        <v>768</v>
      </c>
      <c r="D88" s="199" t="s">
        <v>836</v>
      </c>
      <c r="E88" s="242" t="s">
        <v>836</v>
      </c>
      <c r="F88" s="242" t="s">
        <v>836</v>
      </c>
      <c r="G88" s="182" t="s">
        <v>836</v>
      </c>
      <c r="H88" s="242" t="s">
        <v>836</v>
      </c>
      <c r="I88" s="182" t="s">
        <v>836</v>
      </c>
      <c r="J88" s="242" t="s">
        <v>836</v>
      </c>
      <c r="K88" s="242" t="s">
        <v>836</v>
      </c>
      <c r="L88" s="242" t="s">
        <v>836</v>
      </c>
      <c r="M88" s="242" t="s">
        <v>836</v>
      </c>
      <c r="N88" s="242" t="s">
        <v>836</v>
      </c>
      <c r="O88" s="242" t="s">
        <v>836</v>
      </c>
      <c r="P88" s="242" t="s">
        <v>836</v>
      </c>
      <c r="Q88" s="242" t="s">
        <v>836</v>
      </c>
      <c r="R88" s="242" t="s">
        <v>836</v>
      </c>
      <c r="S88" s="242" t="s">
        <v>836</v>
      </c>
      <c r="T88" s="242" t="s">
        <v>836</v>
      </c>
      <c r="U88" s="242" t="s">
        <v>836</v>
      </c>
      <c r="V88" s="315" t="s">
        <v>836</v>
      </c>
      <c r="W88" s="325"/>
      <c r="X88" s="294"/>
    </row>
    <row r="89" spans="1:29" ht="33" customHeight="1" x14ac:dyDescent="0.25">
      <c r="A89" s="233" t="s">
        <v>826</v>
      </c>
      <c r="B89" s="93" t="s">
        <v>827</v>
      </c>
      <c r="C89" s="233" t="s">
        <v>768</v>
      </c>
      <c r="D89" s="199" t="s">
        <v>836</v>
      </c>
      <c r="E89" s="242" t="s">
        <v>836</v>
      </c>
      <c r="F89" s="242" t="s">
        <v>836</v>
      </c>
      <c r="G89" s="182" t="s">
        <v>836</v>
      </c>
      <c r="H89" s="242" t="s">
        <v>836</v>
      </c>
      <c r="I89" s="182" t="s">
        <v>836</v>
      </c>
      <c r="J89" s="242" t="s">
        <v>836</v>
      </c>
      <c r="K89" s="242" t="s">
        <v>836</v>
      </c>
      <c r="L89" s="242" t="s">
        <v>836</v>
      </c>
      <c r="M89" s="242" t="s">
        <v>836</v>
      </c>
      <c r="N89" s="242" t="s">
        <v>836</v>
      </c>
      <c r="O89" s="242" t="s">
        <v>836</v>
      </c>
      <c r="P89" s="242" t="s">
        <v>836</v>
      </c>
      <c r="Q89" s="242" t="s">
        <v>836</v>
      </c>
      <c r="R89" s="242" t="s">
        <v>836</v>
      </c>
      <c r="S89" s="242" t="s">
        <v>836</v>
      </c>
      <c r="T89" s="242" t="s">
        <v>836</v>
      </c>
      <c r="U89" s="242" t="s">
        <v>836</v>
      </c>
      <c r="V89" s="315" t="s">
        <v>836</v>
      </c>
      <c r="W89" s="325"/>
      <c r="X89" s="294"/>
    </row>
    <row r="90" spans="1:29" ht="47.25" customHeight="1" x14ac:dyDescent="0.25">
      <c r="A90" s="233" t="s">
        <v>112</v>
      </c>
      <c r="B90" s="93" t="s">
        <v>828</v>
      </c>
      <c r="C90" s="233" t="s">
        <v>768</v>
      </c>
      <c r="D90" s="199" t="s">
        <v>836</v>
      </c>
      <c r="E90" s="242" t="s">
        <v>836</v>
      </c>
      <c r="F90" s="242" t="s">
        <v>836</v>
      </c>
      <c r="G90" s="182" t="s">
        <v>836</v>
      </c>
      <c r="H90" s="242" t="s">
        <v>836</v>
      </c>
      <c r="I90" s="182" t="s">
        <v>836</v>
      </c>
      <c r="J90" s="242" t="s">
        <v>836</v>
      </c>
      <c r="K90" s="242" t="s">
        <v>836</v>
      </c>
      <c r="L90" s="242" t="s">
        <v>836</v>
      </c>
      <c r="M90" s="242" t="s">
        <v>836</v>
      </c>
      <c r="N90" s="242" t="s">
        <v>836</v>
      </c>
      <c r="O90" s="242" t="s">
        <v>836</v>
      </c>
      <c r="P90" s="242" t="s">
        <v>836</v>
      </c>
      <c r="Q90" s="242" t="s">
        <v>836</v>
      </c>
      <c r="R90" s="242" t="s">
        <v>836</v>
      </c>
      <c r="S90" s="242" t="s">
        <v>836</v>
      </c>
      <c r="T90" s="242" t="s">
        <v>836</v>
      </c>
      <c r="U90" s="242" t="s">
        <v>836</v>
      </c>
      <c r="V90" s="315" t="s">
        <v>836</v>
      </c>
      <c r="W90" s="325"/>
      <c r="X90" s="294"/>
    </row>
    <row r="91" spans="1:29" ht="34.5" customHeight="1" x14ac:dyDescent="0.25">
      <c r="A91" s="233" t="s">
        <v>829</v>
      </c>
      <c r="B91" s="93" t="s">
        <v>830</v>
      </c>
      <c r="C91" s="233" t="s">
        <v>768</v>
      </c>
      <c r="D91" s="199" t="s">
        <v>836</v>
      </c>
      <c r="E91" s="242" t="s">
        <v>836</v>
      </c>
      <c r="F91" s="242" t="s">
        <v>836</v>
      </c>
      <c r="G91" s="182" t="s">
        <v>836</v>
      </c>
      <c r="H91" s="242" t="s">
        <v>836</v>
      </c>
      <c r="I91" s="182" t="s">
        <v>836</v>
      </c>
      <c r="J91" s="242" t="s">
        <v>836</v>
      </c>
      <c r="K91" s="242" t="s">
        <v>836</v>
      </c>
      <c r="L91" s="242" t="s">
        <v>836</v>
      </c>
      <c r="M91" s="242" t="s">
        <v>836</v>
      </c>
      <c r="N91" s="242" t="s">
        <v>836</v>
      </c>
      <c r="O91" s="242" t="s">
        <v>836</v>
      </c>
      <c r="P91" s="242" t="s">
        <v>836</v>
      </c>
      <c r="Q91" s="242" t="s">
        <v>836</v>
      </c>
      <c r="R91" s="242" t="s">
        <v>836</v>
      </c>
      <c r="S91" s="242" t="s">
        <v>836</v>
      </c>
      <c r="T91" s="242" t="s">
        <v>836</v>
      </c>
      <c r="U91" s="242" t="s">
        <v>836</v>
      </c>
      <c r="V91" s="315" t="s">
        <v>836</v>
      </c>
      <c r="W91" s="325"/>
      <c r="X91" s="294"/>
    </row>
    <row r="92" spans="1:29" ht="39" customHeight="1" x14ac:dyDescent="0.25">
      <c r="A92" s="233" t="s">
        <v>831</v>
      </c>
      <c r="B92" s="93" t="s">
        <v>832</v>
      </c>
      <c r="C92" s="233" t="s">
        <v>768</v>
      </c>
      <c r="D92" s="199" t="s">
        <v>836</v>
      </c>
      <c r="E92" s="242" t="s">
        <v>836</v>
      </c>
      <c r="F92" s="242" t="s">
        <v>836</v>
      </c>
      <c r="G92" s="182" t="s">
        <v>836</v>
      </c>
      <c r="H92" s="242" t="s">
        <v>836</v>
      </c>
      <c r="I92" s="182" t="s">
        <v>836</v>
      </c>
      <c r="J92" s="242" t="s">
        <v>836</v>
      </c>
      <c r="K92" s="242" t="s">
        <v>836</v>
      </c>
      <c r="L92" s="242" t="s">
        <v>836</v>
      </c>
      <c r="M92" s="242" t="s">
        <v>836</v>
      </c>
      <c r="N92" s="242" t="s">
        <v>836</v>
      </c>
      <c r="O92" s="242" t="s">
        <v>836</v>
      </c>
      <c r="P92" s="242" t="s">
        <v>836</v>
      </c>
      <c r="Q92" s="242" t="s">
        <v>836</v>
      </c>
      <c r="R92" s="242" t="s">
        <v>836</v>
      </c>
      <c r="S92" s="242" t="s">
        <v>836</v>
      </c>
      <c r="T92" s="242" t="s">
        <v>836</v>
      </c>
      <c r="U92" s="242" t="s">
        <v>836</v>
      </c>
      <c r="V92" s="315" t="s">
        <v>836</v>
      </c>
      <c r="W92" s="325"/>
      <c r="X92" s="294"/>
    </row>
    <row r="93" spans="1:29" s="69" customFormat="1" ht="34.5" customHeight="1" x14ac:dyDescent="0.25">
      <c r="A93" s="233" t="s">
        <v>113</v>
      </c>
      <c r="B93" s="93" t="s">
        <v>833</v>
      </c>
      <c r="C93" s="233" t="s">
        <v>768</v>
      </c>
      <c r="D93" s="199" t="s">
        <v>836</v>
      </c>
      <c r="E93" s="193" t="s">
        <v>898</v>
      </c>
      <c r="F93" s="139">
        <f>SUM(F94:F97)</f>
        <v>0.26</v>
      </c>
      <c r="G93" s="139">
        <f t="shared" ref="G93:U93" si="23">SUM(G94:G97)</f>
        <v>0</v>
      </c>
      <c r="H93" s="139">
        <f t="shared" si="23"/>
        <v>1.4770000000000001</v>
      </c>
      <c r="I93" s="139">
        <f t="shared" si="23"/>
        <v>0</v>
      </c>
      <c r="J93" s="139">
        <f t="shared" si="23"/>
        <v>0</v>
      </c>
      <c r="K93" s="193" t="s">
        <v>898</v>
      </c>
      <c r="L93" s="139">
        <f>L94+L95+L96+L97+L98+L99+L100</f>
        <v>0.88300000000000001</v>
      </c>
      <c r="M93" s="139">
        <f t="shared" si="23"/>
        <v>0</v>
      </c>
      <c r="N93" s="139">
        <f>N94+N95+N96+N97+N98+N99+N100</f>
        <v>1.7720000000000002</v>
      </c>
      <c r="O93" s="139">
        <f t="shared" si="23"/>
        <v>0</v>
      </c>
      <c r="P93" s="139">
        <f t="shared" si="23"/>
        <v>0</v>
      </c>
      <c r="Q93" s="139">
        <f t="shared" si="23"/>
        <v>0</v>
      </c>
      <c r="R93" s="139">
        <f t="shared" si="23"/>
        <v>0</v>
      </c>
      <c r="S93" s="139">
        <f t="shared" si="23"/>
        <v>0</v>
      </c>
      <c r="T93" s="139">
        <f t="shared" si="23"/>
        <v>0</v>
      </c>
      <c r="U93" s="139">
        <f t="shared" si="23"/>
        <v>0</v>
      </c>
      <c r="V93" s="315" t="s">
        <v>836</v>
      </c>
      <c r="W93" s="325"/>
      <c r="X93" s="294"/>
      <c r="Y93" s="144"/>
      <c r="Z93" s="144"/>
      <c r="AA93" s="144"/>
      <c r="AB93" s="144"/>
      <c r="AC93" s="144"/>
    </row>
    <row r="94" spans="1:29" s="188" customFormat="1" ht="51.75" customHeight="1" x14ac:dyDescent="0.25">
      <c r="A94" s="184" t="s">
        <v>113</v>
      </c>
      <c r="B94" s="228" t="s">
        <v>958</v>
      </c>
      <c r="C94" s="184" t="s">
        <v>959</v>
      </c>
      <c r="D94" s="199" t="s">
        <v>836</v>
      </c>
      <c r="E94" s="186">
        <v>4</v>
      </c>
      <c r="F94" s="185">
        <v>0</v>
      </c>
      <c r="G94" s="185">
        <v>0</v>
      </c>
      <c r="H94" s="185">
        <v>1.4350000000000001</v>
      </c>
      <c r="I94" s="185">
        <v>0</v>
      </c>
      <c r="J94" s="185">
        <v>0</v>
      </c>
      <c r="K94" s="182">
        <v>3</v>
      </c>
      <c r="L94" s="185">
        <v>0</v>
      </c>
      <c r="M94" s="185">
        <v>0</v>
      </c>
      <c r="N94" s="185">
        <v>1.4350000000000001</v>
      </c>
      <c r="O94" s="185">
        <v>0</v>
      </c>
      <c r="P94" s="185">
        <v>0</v>
      </c>
      <c r="Q94" s="185">
        <v>0</v>
      </c>
      <c r="R94" s="185">
        <v>0</v>
      </c>
      <c r="S94" s="185">
        <v>0</v>
      </c>
      <c r="T94" s="185">
        <v>0</v>
      </c>
      <c r="U94" s="185">
        <v>0</v>
      </c>
      <c r="V94" s="322" t="s">
        <v>1007</v>
      </c>
      <c r="W94" s="323"/>
      <c r="X94" s="324"/>
      <c r="Y94" s="144"/>
      <c r="Z94" s="144"/>
      <c r="AA94" s="144"/>
      <c r="AB94" s="144"/>
      <c r="AC94" s="144"/>
    </row>
    <row r="95" spans="1:29" s="188" customFormat="1" ht="50.25" customHeight="1" x14ac:dyDescent="0.25">
      <c r="A95" s="184" t="s">
        <v>113</v>
      </c>
      <c r="B95" s="228" t="s">
        <v>960</v>
      </c>
      <c r="C95" s="184" t="s">
        <v>961</v>
      </c>
      <c r="D95" s="199" t="s">
        <v>836</v>
      </c>
      <c r="E95" s="186">
        <v>3</v>
      </c>
      <c r="F95" s="185">
        <v>0.1</v>
      </c>
      <c r="G95" s="185">
        <v>0</v>
      </c>
      <c r="H95" s="185">
        <v>0</v>
      </c>
      <c r="I95" s="185">
        <v>0</v>
      </c>
      <c r="J95" s="185">
        <v>0</v>
      </c>
      <c r="K95" s="182">
        <v>4</v>
      </c>
      <c r="L95" s="185">
        <v>0.1</v>
      </c>
      <c r="M95" s="185">
        <v>0</v>
      </c>
      <c r="N95" s="185">
        <v>0</v>
      </c>
      <c r="O95" s="185">
        <v>0</v>
      </c>
      <c r="P95" s="185">
        <v>0</v>
      </c>
      <c r="Q95" s="185">
        <v>0</v>
      </c>
      <c r="R95" s="185">
        <v>0</v>
      </c>
      <c r="S95" s="185">
        <v>0</v>
      </c>
      <c r="T95" s="185">
        <v>0</v>
      </c>
      <c r="U95" s="185">
        <v>0</v>
      </c>
      <c r="V95" s="322" t="s">
        <v>1007</v>
      </c>
      <c r="W95" s="323"/>
      <c r="X95" s="324"/>
      <c r="Y95" s="144"/>
      <c r="Z95" s="144"/>
      <c r="AA95" s="144"/>
      <c r="AB95" s="144"/>
      <c r="AC95" s="144"/>
    </row>
    <row r="96" spans="1:29" s="188" customFormat="1" ht="54.75" customHeight="1" x14ac:dyDescent="0.25">
      <c r="A96" s="184" t="s">
        <v>113</v>
      </c>
      <c r="B96" s="228" t="s">
        <v>962</v>
      </c>
      <c r="C96" s="184" t="s">
        <v>963</v>
      </c>
      <c r="D96" s="199" t="s">
        <v>836</v>
      </c>
      <c r="E96" s="186">
        <v>3</v>
      </c>
      <c r="F96" s="185">
        <v>0</v>
      </c>
      <c r="G96" s="185">
        <v>0</v>
      </c>
      <c r="H96" s="185">
        <v>4.2000000000000003E-2</v>
      </c>
      <c r="I96" s="185">
        <v>0</v>
      </c>
      <c r="J96" s="185">
        <v>0</v>
      </c>
      <c r="K96" s="182">
        <v>4</v>
      </c>
      <c r="L96" s="185">
        <v>0</v>
      </c>
      <c r="M96" s="185">
        <v>0</v>
      </c>
      <c r="N96" s="185">
        <v>4.2000000000000003E-2</v>
      </c>
      <c r="O96" s="185">
        <v>0</v>
      </c>
      <c r="P96" s="185">
        <v>0</v>
      </c>
      <c r="Q96" s="185">
        <v>0</v>
      </c>
      <c r="R96" s="185">
        <v>0</v>
      </c>
      <c r="S96" s="185">
        <v>0</v>
      </c>
      <c r="T96" s="185">
        <v>0</v>
      </c>
      <c r="U96" s="185">
        <v>0</v>
      </c>
      <c r="V96" s="322" t="s">
        <v>1007</v>
      </c>
      <c r="W96" s="323"/>
      <c r="X96" s="324"/>
      <c r="Y96" s="144"/>
      <c r="Z96" s="144"/>
      <c r="AA96" s="144"/>
      <c r="AB96" s="144"/>
      <c r="AC96" s="144"/>
    </row>
    <row r="97" spans="1:33" s="188" customFormat="1" ht="52.5" customHeight="1" x14ac:dyDescent="0.25">
      <c r="A97" s="184" t="s">
        <v>113</v>
      </c>
      <c r="B97" s="228" t="s">
        <v>964</v>
      </c>
      <c r="C97" s="184" t="s">
        <v>965</v>
      </c>
      <c r="D97" s="199" t="s">
        <v>836</v>
      </c>
      <c r="E97" s="186">
        <v>3</v>
      </c>
      <c r="F97" s="185">
        <v>0.16</v>
      </c>
      <c r="G97" s="185">
        <v>0</v>
      </c>
      <c r="H97" s="185">
        <v>0</v>
      </c>
      <c r="I97" s="185">
        <v>0</v>
      </c>
      <c r="J97" s="185">
        <v>0</v>
      </c>
      <c r="K97" s="182">
        <v>4</v>
      </c>
      <c r="L97" s="185">
        <v>0.16</v>
      </c>
      <c r="M97" s="185">
        <v>0</v>
      </c>
      <c r="N97" s="185">
        <v>0</v>
      </c>
      <c r="O97" s="185">
        <v>0</v>
      </c>
      <c r="P97" s="185">
        <v>0</v>
      </c>
      <c r="Q97" s="185">
        <v>0</v>
      </c>
      <c r="R97" s="185">
        <v>0</v>
      </c>
      <c r="S97" s="185">
        <v>0</v>
      </c>
      <c r="T97" s="185">
        <v>0</v>
      </c>
      <c r="U97" s="185">
        <v>0</v>
      </c>
      <c r="V97" s="322" t="s">
        <v>1007</v>
      </c>
      <c r="W97" s="323"/>
      <c r="X97" s="324"/>
      <c r="Y97" s="144"/>
      <c r="Z97" s="144"/>
      <c r="AA97" s="144"/>
      <c r="AB97" s="144"/>
      <c r="AC97" s="144"/>
    </row>
    <row r="98" spans="1:33" ht="132.75" customHeight="1" x14ac:dyDescent="0.25">
      <c r="A98" s="266" t="s">
        <v>113</v>
      </c>
      <c r="B98" s="228" t="s">
        <v>999</v>
      </c>
      <c r="C98" s="240" t="s">
        <v>1000</v>
      </c>
      <c r="D98" s="199" t="s">
        <v>836</v>
      </c>
      <c r="E98" s="186" t="s">
        <v>836</v>
      </c>
      <c r="F98" s="185" t="s">
        <v>836</v>
      </c>
      <c r="G98" s="185" t="s">
        <v>836</v>
      </c>
      <c r="H98" s="185" t="s">
        <v>836</v>
      </c>
      <c r="I98" s="185" t="s">
        <v>836</v>
      </c>
      <c r="J98" s="185" t="s">
        <v>836</v>
      </c>
      <c r="K98" s="182">
        <v>4</v>
      </c>
      <c r="L98" s="185">
        <v>0.4</v>
      </c>
      <c r="M98" s="185">
        <v>0</v>
      </c>
      <c r="N98" s="185">
        <v>2.1999999999999999E-2</v>
      </c>
      <c r="O98" s="185">
        <v>0</v>
      </c>
      <c r="P98" s="185">
        <v>0</v>
      </c>
      <c r="Q98" s="185" t="s">
        <v>836</v>
      </c>
      <c r="R98" s="185" t="s">
        <v>836</v>
      </c>
      <c r="S98" s="185" t="s">
        <v>836</v>
      </c>
      <c r="T98" s="185" t="s">
        <v>836</v>
      </c>
      <c r="U98" s="185" t="s">
        <v>836</v>
      </c>
      <c r="V98" s="322" t="s">
        <v>1012</v>
      </c>
      <c r="W98" s="323"/>
      <c r="X98" s="324"/>
    </row>
    <row r="99" spans="1:33" ht="135.75" customHeight="1" x14ac:dyDescent="0.25">
      <c r="A99" s="240" t="s">
        <v>113</v>
      </c>
      <c r="B99" s="228" t="s">
        <v>1001</v>
      </c>
      <c r="C99" s="240" t="s">
        <v>1002</v>
      </c>
      <c r="D99" s="199" t="s">
        <v>836</v>
      </c>
      <c r="E99" s="186" t="s">
        <v>836</v>
      </c>
      <c r="F99" s="185" t="s">
        <v>836</v>
      </c>
      <c r="G99" s="185" t="s">
        <v>836</v>
      </c>
      <c r="H99" s="185" t="s">
        <v>836</v>
      </c>
      <c r="I99" s="185" t="s">
        <v>836</v>
      </c>
      <c r="J99" s="185" t="s">
        <v>836</v>
      </c>
      <c r="K99" s="182">
        <v>4</v>
      </c>
      <c r="L99" s="185">
        <v>0.16</v>
      </c>
      <c r="M99" s="185">
        <v>0</v>
      </c>
      <c r="N99" s="185">
        <v>0</v>
      </c>
      <c r="O99" s="185">
        <v>0</v>
      </c>
      <c r="P99" s="185">
        <v>0</v>
      </c>
      <c r="Q99" s="185" t="s">
        <v>836</v>
      </c>
      <c r="R99" s="185" t="s">
        <v>836</v>
      </c>
      <c r="S99" s="185" t="s">
        <v>836</v>
      </c>
      <c r="T99" s="185" t="s">
        <v>836</v>
      </c>
      <c r="U99" s="185" t="s">
        <v>836</v>
      </c>
      <c r="V99" s="322" t="s">
        <v>1010</v>
      </c>
      <c r="W99" s="323"/>
      <c r="X99" s="324"/>
    </row>
    <row r="100" spans="1:33" ht="138" customHeight="1" x14ac:dyDescent="0.25">
      <c r="A100" s="240" t="s">
        <v>113</v>
      </c>
      <c r="B100" s="228" t="s">
        <v>1003</v>
      </c>
      <c r="C100" s="240" t="s">
        <v>1004</v>
      </c>
      <c r="D100" s="199" t="s">
        <v>836</v>
      </c>
      <c r="E100" s="186" t="s">
        <v>836</v>
      </c>
      <c r="F100" s="185" t="s">
        <v>836</v>
      </c>
      <c r="G100" s="185" t="s">
        <v>836</v>
      </c>
      <c r="H100" s="185" t="s">
        <v>836</v>
      </c>
      <c r="I100" s="185" t="s">
        <v>836</v>
      </c>
      <c r="J100" s="185" t="s">
        <v>836</v>
      </c>
      <c r="K100" s="182">
        <v>4</v>
      </c>
      <c r="L100" s="185">
        <v>6.3E-2</v>
      </c>
      <c r="M100" s="185">
        <v>0</v>
      </c>
      <c r="N100" s="185">
        <v>0.27300000000000002</v>
      </c>
      <c r="O100" s="185">
        <v>0</v>
      </c>
      <c r="P100" s="185">
        <v>0</v>
      </c>
      <c r="Q100" s="185" t="s">
        <v>836</v>
      </c>
      <c r="R100" s="185" t="s">
        <v>836</v>
      </c>
      <c r="S100" s="185" t="s">
        <v>836</v>
      </c>
      <c r="T100" s="185" t="s">
        <v>836</v>
      </c>
      <c r="U100" s="185" t="s">
        <v>836</v>
      </c>
      <c r="V100" s="322" t="s">
        <v>1012</v>
      </c>
      <c r="W100" s="323"/>
      <c r="X100" s="324"/>
    </row>
    <row r="101" spans="1:33" ht="35.25" customHeight="1" x14ac:dyDescent="0.25">
      <c r="A101" s="233" t="s">
        <v>162</v>
      </c>
      <c r="B101" s="93" t="s">
        <v>834</v>
      </c>
      <c r="C101" s="233" t="s">
        <v>768</v>
      </c>
      <c r="D101" s="199" t="s">
        <v>836</v>
      </c>
      <c r="E101" s="182" t="s">
        <v>836</v>
      </c>
      <c r="F101" s="182" t="s">
        <v>836</v>
      </c>
      <c r="G101" s="182" t="s">
        <v>836</v>
      </c>
      <c r="H101" s="182" t="s">
        <v>836</v>
      </c>
      <c r="I101" s="182" t="s">
        <v>836</v>
      </c>
      <c r="J101" s="182" t="s">
        <v>836</v>
      </c>
      <c r="K101" s="182" t="s">
        <v>836</v>
      </c>
      <c r="L101" s="182" t="s">
        <v>836</v>
      </c>
      <c r="M101" s="182" t="s">
        <v>836</v>
      </c>
      <c r="N101" s="182" t="s">
        <v>836</v>
      </c>
      <c r="O101" s="182" t="s">
        <v>836</v>
      </c>
      <c r="P101" s="182" t="s">
        <v>836</v>
      </c>
      <c r="Q101" s="182" t="s">
        <v>836</v>
      </c>
      <c r="R101" s="182" t="s">
        <v>836</v>
      </c>
      <c r="S101" s="182" t="s">
        <v>836</v>
      </c>
      <c r="T101" s="182" t="s">
        <v>836</v>
      </c>
      <c r="U101" s="182" t="s">
        <v>836</v>
      </c>
      <c r="V101" s="315" t="s">
        <v>836</v>
      </c>
      <c r="W101" s="325"/>
      <c r="X101" s="294"/>
    </row>
    <row r="102" spans="1:33" s="183" customFormat="1" ht="25.9" customHeight="1" x14ac:dyDescent="0.25">
      <c r="A102" s="240" t="s">
        <v>164</v>
      </c>
      <c r="B102" s="271" t="s">
        <v>835</v>
      </c>
      <c r="C102" s="240" t="s">
        <v>768</v>
      </c>
      <c r="D102" s="272" t="s">
        <v>836</v>
      </c>
      <c r="E102" s="182">
        <v>2</v>
      </c>
      <c r="F102" s="139">
        <f>F103+F104</f>
        <v>0</v>
      </c>
      <c r="G102" s="139">
        <f t="shared" ref="G102:J102" si="24">G103+G104</f>
        <v>0</v>
      </c>
      <c r="H102" s="139">
        <f t="shared" si="24"/>
        <v>0</v>
      </c>
      <c r="I102" s="139">
        <f t="shared" si="24"/>
        <v>0</v>
      </c>
      <c r="J102" s="139">
        <f t="shared" si="24"/>
        <v>3</v>
      </c>
      <c r="K102" s="182" t="s">
        <v>836</v>
      </c>
      <c r="L102" s="139">
        <f t="shared" ref="L102" si="25">L103+L104</f>
        <v>0</v>
      </c>
      <c r="M102" s="139">
        <f t="shared" ref="M102" si="26">M103+M104</f>
        <v>0</v>
      </c>
      <c r="N102" s="139">
        <f t="shared" ref="N102" si="27">N103+N104</f>
        <v>0</v>
      </c>
      <c r="O102" s="139">
        <f t="shared" ref="O102" si="28">O103+O104</f>
        <v>0</v>
      </c>
      <c r="P102" s="139">
        <f t="shared" ref="P102" si="29">P103+P104</f>
        <v>3</v>
      </c>
      <c r="Q102" s="139">
        <f t="shared" ref="Q102" si="30">Q103+Q104</f>
        <v>0</v>
      </c>
      <c r="R102" s="139">
        <f t="shared" ref="R102" si="31">R103+R104</f>
        <v>0</v>
      </c>
      <c r="S102" s="139">
        <f t="shared" ref="S102" si="32">S103+S104</f>
        <v>0</v>
      </c>
      <c r="T102" s="139">
        <f t="shared" ref="T102" si="33">T103+T104</f>
        <v>0</v>
      </c>
      <c r="U102" s="139">
        <f t="shared" ref="U102" si="34">U103+U104</f>
        <v>0</v>
      </c>
      <c r="V102" s="315" t="s">
        <v>836</v>
      </c>
      <c r="W102" s="325"/>
      <c r="X102" s="294"/>
      <c r="Y102" s="194"/>
      <c r="Z102" s="194"/>
      <c r="AA102" s="194"/>
      <c r="AB102" s="194"/>
      <c r="AC102" s="194"/>
    </row>
    <row r="103" spans="1:33" s="194" customFormat="1" ht="49.5" customHeight="1" x14ac:dyDescent="0.25">
      <c r="A103" s="148" t="s">
        <v>164</v>
      </c>
      <c r="B103" s="262" t="s">
        <v>966</v>
      </c>
      <c r="C103" s="148" t="s">
        <v>967</v>
      </c>
      <c r="D103" s="199" t="s">
        <v>836</v>
      </c>
      <c r="E103" s="182">
        <v>2</v>
      </c>
      <c r="F103" s="185">
        <v>0</v>
      </c>
      <c r="G103" s="185">
        <v>0</v>
      </c>
      <c r="H103" s="185">
        <v>0</v>
      </c>
      <c r="I103" s="185">
        <v>0</v>
      </c>
      <c r="J103" s="185">
        <v>2</v>
      </c>
      <c r="K103" s="182">
        <v>2</v>
      </c>
      <c r="L103" s="185">
        <v>0</v>
      </c>
      <c r="M103" s="185">
        <v>0</v>
      </c>
      <c r="N103" s="185">
        <v>0</v>
      </c>
      <c r="O103" s="185">
        <v>0</v>
      </c>
      <c r="P103" s="185">
        <v>2</v>
      </c>
      <c r="Q103" s="185">
        <v>0</v>
      </c>
      <c r="R103" s="185">
        <v>0</v>
      </c>
      <c r="S103" s="185">
        <v>0</v>
      </c>
      <c r="T103" s="185">
        <v>0</v>
      </c>
      <c r="U103" s="185">
        <v>0</v>
      </c>
      <c r="V103" s="322" t="s">
        <v>1007</v>
      </c>
      <c r="W103" s="323"/>
      <c r="X103" s="324"/>
    </row>
    <row r="104" spans="1:33" s="194" customFormat="1" ht="53.25" customHeight="1" x14ac:dyDescent="0.25">
      <c r="A104" s="148" t="s">
        <v>164</v>
      </c>
      <c r="B104" s="262" t="s">
        <v>968</v>
      </c>
      <c r="C104" s="148" t="s">
        <v>969</v>
      </c>
      <c r="D104" s="199" t="s">
        <v>836</v>
      </c>
      <c r="E104" s="182">
        <v>2</v>
      </c>
      <c r="F104" s="185">
        <v>0</v>
      </c>
      <c r="G104" s="185">
        <v>0</v>
      </c>
      <c r="H104" s="185">
        <v>0</v>
      </c>
      <c r="I104" s="185">
        <v>0</v>
      </c>
      <c r="J104" s="185">
        <v>1</v>
      </c>
      <c r="K104" s="182">
        <v>3</v>
      </c>
      <c r="L104" s="185">
        <v>0</v>
      </c>
      <c r="M104" s="185">
        <v>0</v>
      </c>
      <c r="N104" s="185">
        <v>0</v>
      </c>
      <c r="O104" s="185">
        <v>0</v>
      </c>
      <c r="P104" s="185">
        <v>1</v>
      </c>
      <c r="Q104" s="185">
        <v>0</v>
      </c>
      <c r="R104" s="185">
        <v>0</v>
      </c>
      <c r="S104" s="185">
        <v>0</v>
      </c>
      <c r="T104" s="185">
        <v>0</v>
      </c>
      <c r="U104" s="185">
        <v>0</v>
      </c>
      <c r="V104" s="322" t="s">
        <v>1007</v>
      </c>
      <c r="W104" s="323"/>
      <c r="X104" s="324"/>
    </row>
    <row r="105" spans="1:33" ht="44.25" customHeight="1" x14ac:dyDescent="0.25">
      <c r="A105" s="343" t="s">
        <v>63</v>
      </c>
      <c r="B105" s="343"/>
      <c r="C105" s="343"/>
      <c r="D105" s="343"/>
      <c r="E105" s="343"/>
      <c r="F105" s="343"/>
      <c r="G105" s="343"/>
      <c r="H105" s="343"/>
      <c r="I105" s="343"/>
      <c r="J105" s="343"/>
      <c r="K105" s="343"/>
      <c r="L105" s="343"/>
      <c r="M105" s="343"/>
      <c r="N105" s="343"/>
      <c r="O105" s="343"/>
      <c r="P105" s="343"/>
      <c r="Q105" s="343"/>
      <c r="R105" s="343"/>
      <c r="S105" s="343"/>
      <c r="T105" s="343"/>
      <c r="U105" s="343"/>
      <c r="V105" s="343"/>
      <c r="W105" s="343"/>
      <c r="X105" s="343"/>
      <c r="Y105" s="90"/>
      <c r="Z105" s="90"/>
      <c r="AG105" s="165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04">
    <mergeCell ref="V27:X27"/>
    <mergeCell ref="V52:X52"/>
    <mergeCell ref="V48:X48"/>
    <mergeCell ref="V49:X49"/>
    <mergeCell ref="V45:X45"/>
    <mergeCell ref="V46:X46"/>
    <mergeCell ref="V47:X47"/>
    <mergeCell ref="V91:X91"/>
    <mergeCell ref="V92:X92"/>
    <mergeCell ref="V84:X84"/>
    <mergeCell ref="V85:X85"/>
    <mergeCell ref="V86:X86"/>
    <mergeCell ref="V89:X89"/>
    <mergeCell ref="V90:X90"/>
    <mergeCell ref="V82:X82"/>
    <mergeCell ref="V79:X79"/>
    <mergeCell ref="V81:X81"/>
    <mergeCell ref="V80:X80"/>
    <mergeCell ref="V87:X87"/>
    <mergeCell ref="V88:X88"/>
    <mergeCell ref="V53:X53"/>
    <mergeCell ref="V54:X54"/>
    <mergeCell ref="V83:X83"/>
    <mergeCell ref="V76:X76"/>
    <mergeCell ref="D15:D18"/>
    <mergeCell ref="E17:J17"/>
    <mergeCell ref="K17:P17"/>
    <mergeCell ref="E15:P16"/>
    <mergeCell ref="Q15:U17"/>
    <mergeCell ref="A105:X105"/>
    <mergeCell ref="V51:X51"/>
    <mergeCell ref="V55:X55"/>
    <mergeCell ref="V28:X28"/>
    <mergeCell ref="V29:X29"/>
    <mergeCell ref="V30:X30"/>
    <mergeCell ref="V31:X31"/>
    <mergeCell ref="V32:X32"/>
    <mergeCell ref="V33:X33"/>
    <mergeCell ref="V34:X34"/>
    <mergeCell ref="V35:X35"/>
    <mergeCell ref="V36:X36"/>
    <mergeCell ref="V37:X37"/>
    <mergeCell ref="V38:X38"/>
    <mergeCell ref="V39:X39"/>
    <mergeCell ref="V40:X40"/>
    <mergeCell ref="V50:X50"/>
    <mergeCell ref="V93:X93"/>
    <mergeCell ref="V101:X101"/>
    <mergeCell ref="V25:X25"/>
    <mergeCell ref="V43:X43"/>
    <mergeCell ref="V44:X44"/>
    <mergeCell ref="A4:X4"/>
    <mergeCell ref="A7:X7"/>
    <mergeCell ref="A10:X10"/>
    <mergeCell ref="A5:X5"/>
    <mergeCell ref="A8:X8"/>
    <mergeCell ref="V26:X26"/>
    <mergeCell ref="V41:X41"/>
    <mergeCell ref="V42:X42"/>
    <mergeCell ref="V20:X20"/>
    <mergeCell ref="V21:X21"/>
    <mergeCell ref="V22:X22"/>
    <mergeCell ref="V23:X23"/>
    <mergeCell ref="V24:X24"/>
    <mergeCell ref="A12:X12"/>
    <mergeCell ref="A13:X13"/>
    <mergeCell ref="V19:X19"/>
    <mergeCell ref="A14:X14"/>
    <mergeCell ref="A15:A18"/>
    <mergeCell ref="B15:B18"/>
    <mergeCell ref="C15:C18"/>
    <mergeCell ref="V15:X18"/>
    <mergeCell ref="V77:X77"/>
    <mergeCell ref="V78:X78"/>
    <mergeCell ref="V56:X56"/>
    <mergeCell ref="V57:X57"/>
    <mergeCell ref="V58:X58"/>
    <mergeCell ref="V59:X59"/>
    <mergeCell ref="V60:X60"/>
    <mergeCell ref="V61:X61"/>
    <mergeCell ref="V62:X62"/>
    <mergeCell ref="V63:X63"/>
    <mergeCell ref="V64:X64"/>
    <mergeCell ref="V65:X65"/>
    <mergeCell ref="V71:X71"/>
    <mergeCell ref="V72:X72"/>
    <mergeCell ref="V73:X73"/>
    <mergeCell ref="V74:X74"/>
    <mergeCell ref="V75:X75"/>
    <mergeCell ref="V66:X66"/>
    <mergeCell ref="V67:X67"/>
    <mergeCell ref="V68:X68"/>
    <mergeCell ref="V69:X69"/>
    <mergeCell ref="V70:X70"/>
    <mergeCell ref="V103:X103"/>
    <mergeCell ref="V104:X104"/>
    <mergeCell ref="V94:X94"/>
    <mergeCell ref="V95:X95"/>
    <mergeCell ref="V96:X96"/>
    <mergeCell ref="V97:X97"/>
    <mergeCell ref="V98:X98"/>
    <mergeCell ref="V99:X99"/>
    <mergeCell ref="V100:X100"/>
    <mergeCell ref="V102:X10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77" fitToHeight="0" orientation="landscape" r:id="rId2"/>
  <headerFooter alignWithMargins="0"/>
  <colBreaks count="1" manualBreakCount="1">
    <brk id="12" max="12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view="pageBreakPreview" zoomScale="60" workbookViewId="0">
      <selection activeCell="AA100" sqref="AA100"/>
    </sheetView>
  </sheetViews>
  <sheetFormatPr defaultColWidth="9" defaultRowHeight="15.75" x14ac:dyDescent="0.25"/>
  <cols>
    <col min="1" max="1" width="9.75" style="144" customWidth="1"/>
    <col min="2" max="2" width="50.5" style="144" customWidth="1"/>
    <col min="3" max="3" width="12.5" style="144" customWidth="1"/>
    <col min="4" max="4" width="13.875" style="144" customWidth="1"/>
    <col min="5" max="5" width="8.375" style="144" customWidth="1"/>
    <col min="6" max="6" width="6.25" style="144" customWidth="1"/>
    <col min="7" max="7" width="7.25" style="144" customWidth="1"/>
    <col min="8" max="8" width="6.375" style="144" customWidth="1"/>
    <col min="9" max="9" width="7.875" style="144" customWidth="1"/>
    <col min="10" max="10" width="7" style="144" customWidth="1"/>
    <col min="11" max="11" width="9.25" style="144" customWidth="1"/>
    <col min="12" max="12" width="10.5" style="144" customWidth="1"/>
    <col min="13" max="13" width="6.5" style="144" customWidth="1"/>
    <col min="14" max="14" width="7" style="144" customWidth="1"/>
    <col min="15" max="15" width="8.125" style="144" customWidth="1"/>
    <col min="16" max="16" width="6.375" style="144" customWidth="1"/>
    <col min="17" max="17" width="6.875" style="144" customWidth="1"/>
    <col min="18" max="18" width="7.125" style="144" customWidth="1"/>
    <col min="19" max="19" width="6.375" style="144" customWidth="1"/>
    <col min="20" max="20" width="7" style="144" customWidth="1"/>
    <col min="21" max="25" width="6.375" style="144" customWidth="1"/>
    <col min="26" max="26" width="7.875" style="144" customWidth="1"/>
    <col min="27" max="27" width="48.25" style="144" customWidth="1"/>
    <col min="28" max="46" width="9" style="144"/>
    <col min="47" max="16384" width="9" style="143"/>
  </cols>
  <sheetData>
    <row r="1" spans="1:46" ht="18.75" x14ac:dyDescent="0.25">
      <c r="AA1" s="150" t="s">
        <v>56</v>
      </c>
      <c r="AC1" s="3"/>
      <c r="AE1" s="3"/>
    </row>
    <row r="2" spans="1:46" ht="18.75" x14ac:dyDescent="0.3">
      <c r="AA2" s="151" t="s">
        <v>0</v>
      </c>
      <c r="AC2" s="3"/>
      <c r="AE2" s="3"/>
    </row>
    <row r="3" spans="1:46" ht="18.75" x14ac:dyDescent="0.3">
      <c r="AA3" s="151" t="s">
        <v>754</v>
      </c>
      <c r="AC3" s="3"/>
      <c r="AE3" s="3"/>
    </row>
    <row r="4" spans="1:46" s="9" customFormat="1" ht="18.75" x14ac:dyDescent="0.25">
      <c r="A4" s="326" t="s">
        <v>140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44"/>
      <c r="AC4" s="44"/>
      <c r="AD4" s="44"/>
      <c r="AE4" s="44"/>
      <c r="AF4" s="44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</row>
    <row r="5" spans="1:46" s="145" customFormat="1" ht="18.75" x14ac:dyDescent="0.3">
      <c r="A5" s="303" t="s">
        <v>989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147"/>
      <c r="AC5" s="147"/>
      <c r="AD5" s="147"/>
      <c r="AE5" s="147"/>
      <c r="AF5" s="147"/>
      <c r="AG5" s="147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</row>
    <row r="6" spans="1:46" s="145" customFormat="1" ht="18.75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157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</row>
    <row r="7" spans="1:46" s="145" customFormat="1" ht="18.75" x14ac:dyDescent="0.3">
      <c r="A7" s="303" t="s">
        <v>904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147"/>
      <c r="AC7" s="147"/>
      <c r="AD7" s="147"/>
      <c r="AE7" s="147"/>
      <c r="AF7" s="147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</row>
    <row r="8" spans="1:46" x14ac:dyDescent="0.25">
      <c r="A8" s="351" t="s">
        <v>892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1"/>
      <c r="Z8" s="351"/>
      <c r="AA8" s="351"/>
      <c r="AB8" s="87"/>
      <c r="AC8" s="87"/>
      <c r="AD8" s="87"/>
      <c r="AE8" s="87"/>
      <c r="AF8" s="87"/>
    </row>
    <row r="9" spans="1:46" x14ac:dyDescent="0.25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158"/>
    </row>
    <row r="10" spans="1:46" ht="18.75" x14ac:dyDescent="0.3">
      <c r="A10" s="304" t="s">
        <v>910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4"/>
      <c r="AA10" s="304"/>
      <c r="AB10" s="42"/>
      <c r="AC10" s="42"/>
      <c r="AD10" s="42"/>
      <c r="AE10" s="42"/>
      <c r="AF10" s="42"/>
    </row>
    <row r="11" spans="1:46" ht="18.75" x14ac:dyDescent="0.3">
      <c r="AF11" s="151"/>
    </row>
    <row r="12" spans="1:46" ht="18.75" x14ac:dyDescent="0.25">
      <c r="A12" s="300" t="s">
        <v>990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86"/>
      <c r="AC12" s="94"/>
      <c r="AD12" s="94"/>
      <c r="AE12" s="94"/>
      <c r="AF12" s="94"/>
    </row>
    <row r="13" spans="1:46" x14ac:dyDescent="0.25">
      <c r="A13" s="307" t="s">
        <v>895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87"/>
      <c r="AC13" s="87"/>
      <c r="AD13" s="87"/>
      <c r="AE13" s="87"/>
      <c r="AF13" s="87"/>
    </row>
    <row r="14" spans="1:46" x14ac:dyDescent="0.25">
      <c r="B14" s="88"/>
      <c r="C14" s="89"/>
      <c r="D14" s="89"/>
      <c r="E14" s="73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J14" s="165"/>
    </row>
    <row r="15" spans="1:46" ht="15.75" customHeight="1" x14ac:dyDescent="0.25">
      <c r="A15" s="317" t="s">
        <v>61</v>
      </c>
      <c r="B15" s="320" t="s">
        <v>19</v>
      </c>
      <c r="C15" s="320" t="s">
        <v>5</v>
      </c>
      <c r="D15" s="317" t="s">
        <v>67</v>
      </c>
      <c r="E15" s="316" t="s">
        <v>991</v>
      </c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34" t="s">
        <v>992</v>
      </c>
      <c r="U15" s="335"/>
      <c r="V15" s="335"/>
      <c r="W15" s="335"/>
      <c r="X15" s="335"/>
      <c r="Y15" s="335"/>
      <c r="Z15" s="336"/>
      <c r="AA15" s="290" t="s">
        <v>7</v>
      </c>
    </row>
    <row r="16" spans="1:46" ht="12" customHeight="1" x14ac:dyDescent="0.25">
      <c r="A16" s="318"/>
      <c r="B16" s="320"/>
      <c r="C16" s="320"/>
      <c r="D16" s="318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340"/>
      <c r="U16" s="341"/>
      <c r="V16" s="341"/>
      <c r="W16" s="341"/>
      <c r="X16" s="341"/>
      <c r="Y16" s="341"/>
      <c r="Z16" s="342"/>
      <c r="AA16" s="291"/>
    </row>
    <row r="17" spans="1:31" ht="25.9" customHeight="1" x14ac:dyDescent="0.25">
      <c r="A17" s="318"/>
      <c r="B17" s="320"/>
      <c r="C17" s="320"/>
      <c r="D17" s="318"/>
      <c r="E17" s="316" t="s">
        <v>9</v>
      </c>
      <c r="F17" s="316"/>
      <c r="G17" s="316"/>
      <c r="H17" s="316"/>
      <c r="I17" s="316"/>
      <c r="J17" s="316"/>
      <c r="K17" s="316"/>
      <c r="L17" s="316" t="s">
        <v>10</v>
      </c>
      <c r="M17" s="316"/>
      <c r="N17" s="316"/>
      <c r="O17" s="316"/>
      <c r="P17" s="316"/>
      <c r="Q17" s="316"/>
      <c r="R17" s="316"/>
      <c r="S17" s="316"/>
      <c r="T17" s="337"/>
      <c r="U17" s="338"/>
      <c r="V17" s="338"/>
      <c r="W17" s="338"/>
      <c r="X17" s="338"/>
      <c r="Y17" s="338"/>
      <c r="Z17" s="339"/>
      <c r="AA17" s="291"/>
    </row>
    <row r="18" spans="1:31" ht="126.75" customHeight="1" x14ac:dyDescent="0.25">
      <c r="A18" s="319"/>
      <c r="B18" s="320"/>
      <c r="C18" s="320"/>
      <c r="D18" s="319"/>
      <c r="E18" s="72" t="s">
        <v>2</v>
      </c>
      <c r="F18" s="72" t="s">
        <v>3</v>
      </c>
      <c r="G18" s="72" t="s">
        <v>11</v>
      </c>
      <c r="H18" s="72" t="s">
        <v>12</v>
      </c>
      <c r="I18" s="72" t="s">
        <v>6</v>
      </c>
      <c r="J18" s="72" t="s">
        <v>1</v>
      </c>
      <c r="K18" s="92" t="s">
        <v>13</v>
      </c>
      <c r="L18" s="206" t="s">
        <v>142</v>
      </c>
      <c r="M18" s="72" t="s">
        <v>2</v>
      </c>
      <c r="N18" s="72" t="s">
        <v>3</v>
      </c>
      <c r="O18" s="72" t="s">
        <v>11</v>
      </c>
      <c r="P18" s="72" t="s">
        <v>12</v>
      </c>
      <c r="Q18" s="72" t="s">
        <v>6</v>
      </c>
      <c r="R18" s="72" t="s">
        <v>1</v>
      </c>
      <c r="S18" s="92" t="s">
        <v>13</v>
      </c>
      <c r="T18" s="72" t="s">
        <v>2</v>
      </c>
      <c r="U18" s="72" t="s">
        <v>3</v>
      </c>
      <c r="V18" s="72" t="s">
        <v>11</v>
      </c>
      <c r="W18" s="72" t="s">
        <v>12</v>
      </c>
      <c r="X18" s="72" t="s">
        <v>6</v>
      </c>
      <c r="Y18" s="72" t="s">
        <v>1</v>
      </c>
      <c r="Z18" s="92" t="s">
        <v>13</v>
      </c>
      <c r="AA18" s="292"/>
    </row>
    <row r="19" spans="1:31" x14ac:dyDescent="0.25">
      <c r="A19" s="245">
        <v>1</v>
      </c>
      <c r="B19" s="245">
        <v>2</v>
      </c>
      <c r="C19" s="245">
        <v>3</v>
      </c>
      <c r="D19" s="245">
        <f>C19+1</f>
        <v>4</v>
      </c>
      <c r="E19" s="245">
        <f t="shared" ref="E19:L19" si="0">D19+1</f>
        <v>5</v>
      </c>
      <c r="F19" s="245">
        <f t="shared" si="0"/>
        <v>6</v>
      </c>
      <c r="G19" s="245">
        <f t="shared" si="0"/>
        <v>7</v>
      </c>
      <c r="H19" s="245">
        <f t="shared" si="0"/>
        <v>8</v>
      </c>
      <c r="I19" s="245">
        <f t="shared" si="0"/>
        <v>9</v>
      </c>
      <c r="J19" s="245">
        <f t="shared" si="0"/>
        <v>10</v>
      </c>
      <c r="K19" s="245">
        <f t="shared" si="0"/>
        <v>11</v>
      </c>
      <c r="L19" s="245">
        <f t="shared" si="0"/>
        <v>12</v>
      </c>
      <c r="M19" s="245">
        <f t="shared" ref="M19:AA19" si="1">L19+1</f>
        <v>13</v>
      </c>
      <c r="N19" s="245">
        <f t="shared" si="1"/>
        <v>14</v>
      </c>
      <c r="O19" s="245">
        <f t="shared" si="1"/>
        <v>15</v>
      </c>
      <c r="P19" s="245">
        <f t="shared" si="1"/>
        <v>16</v>
      </c>
      <c r="Q19" s="245">
        <f t="shared" si="1"/>
        <v>17</v>
      </c>
      <c r="R19" s="245">
        <f t="shared" si="1"/>
        <v>18</v>
      </c>
      <c r="S19" s="245">
        <f t="shared" si="1"/>
        <v>19</v>
      </c>
      <c r="T19" s="245">
        <f t="shared" si="1"/>
        <v>20</v>
      </c>
      <c r="U19" s="245">
        <f t="shared" si="1"/>
        <v>21</v>
      </c>
      <c r="V19" s="245">
        <f t="shared" si="1"/>
        <v>22</v>
      </c>
      <c r="W19" s="245">
        <f t="shared" si="1"/>
        <v>23</v>
      </c>
      <c r="X19" s="245">
        <f t="shared" si="1"/>
        <v>24</v>
      </c>
      <c r="Y19" s="245">
        <f t="shared" si="1"/>
        <v>25</v>
      </c>
      <c r="Z19" s="245">
        <f t="shared" si="1"/>
        <v>26</v>
      </c>
      <c r="AA19" s="245">
        <f t="shared" si="1"/>
        <v>27</v>
      </c>
    </row>
    <row r="20" spans="1:31" ht="21.75" customHeight="1" x14ac:dyDescent="0.25">
      <c r="A20" s="233" t="s">
        <v>837</v>
      </c>
      <c r="B20" s="93" t="s">
        <v>66</v>
      </c>
      <c r="C20" s="240" t="s">
        <v>836</v>
      </c>
      <c r="D20" s="190" t="s">
        <v>836</v>
      </c>
      <c r="E20" s="185">
        <f>E22+E24+E26</f>
        <v>0.26</v>
      </c>
      <c r="F20" s="185">
        <f t="shared" ref="F20:K20" si="2">F22+F24+F26</f>
        <v>0</v>
      </c>
      <c r="G20" s="185">
        <f t="shared" si="2"/>
        <v>8.5279999999999987</v>
      </c>
      <c r="H20" s="185">
        <f t="shared" si="2"/>
        <v>1.177</v>
      </c>
      <c r="I20" s="185">
        <f t="shared" si="2"/>
        <v>0.25800000000000001</v>
      </c>
      <c r="J20" s="185">
        <f t="shared" si="2"/>
        <v>0</v>
      </c>
      <c r="K20" s="185">
        <f t="shared" si="2"/>
        <v>10</v>
      </c>
      <c r="L20" s="190" t="s">
        <v>836</v>
      </c>
      <c r="M20" s="185">
        <f>SUM(M22:M24)</f>
        <v>0.88300000000000001</v>
      </c>
      <c r="N20" s="185">
        <f t="shared" ref="N20:S20" si="3">N22+N24+N26</f>
        <v>0</v>
      </c>
      <c r="O20" s="185">
        <f t="shared" si="3"/>
        <v>8.7629999999999999</v>
      </c>
      <c r="P20" s="185">
        <f t="shared" si="3"/>
        <v>1.177</v>
      </c>
      <c r="Q20" s="185">
        <f t="shared" si="3"/>
        <v>0.25800000000000001</v>
      </c>
      <c r="R20" s="185">
        <f t="shared" si="3"/>
        <v>0</v>
      </c>
      <c r="S20" s="185">
        <f t="shared" si="3"/>
        <v>4</v>
      </c>
      <c r="T20" s="185">
        <f>M20-E20</f>
        <v>0.623</v>
      </c>
      <c r="U20" s="185">
        <v>0</v>
      </c>
      <c r="V20" s="185">
        <f>O20-G20</f>
        <v>0.23500000000000121</v>
      </c>
      <c r="W20" s="185">
        <v>0</v>
      </c>
      <c r="X20" s="185">
        <v>0</v>
      </c>
      <c r="Y20" s="185">
        <v>0</v>
      </c>
      <c r="Z20" s="185">
        <f>Z22</f>
        <v>-6</v>
      </c>
      <c r="AA20" s="240" t="s">
        <v>836</v>
      </c>
    </row>
    <row r="21" spans="1:31" ht="18" customHeight="1" x14ac:dyDescent="0.25">
      <c r="A21" s="233" t="s">
        <v>766</v>
      </c>
      <c r="B21" s="93" t="s">
        <v>767</v>
      </c>
      <c r="C21" s="240" t="s">
        <v>768</v>
      </c>
      <c r="D21" s="190" t="s">
        <v>836</v>
      </c>
      <c r="E21" s="190" t="s">
        <v>836</v>
      </c>
      <c r="F21" s="190" t="s">
        <v>836</v>
      </c>
      <c r="G21" s="190" t="s">
        <v>836</v>
      </c>
      <c r="H21" s="190" t="s">
        <v>836</v>
      </c>
      <c r="I21" s="190" t="s">
        <v>836</v>
      </c>
      <c r="J21" s="190" t="s">
        <v>836</v>
      </c>
      <c r="K21" s="190" t="s">
        <v>836</v>
      </c>
      <c r="L21" s="190" t="s">
        <v>836</v>
      </c>
      <c r="M21" s="190" t="s">
        <v>836</v>
      </c>
      <c r="N21" s="190" t="s">
        <v>836</v>
      </c>
      <c r="O21" s="190" t="s">
        <v>836</v>
      </c>
      <c r="P21" s="190" t="s">
        <v>836</v>
      </c>
      <c r="Q21" s="190" t="s">
        <v>836</v>
      </c>
      <c r="R21" s="190" t="s">
        <v>836</v>
      </c>
      <c r="S21" s="190" t="s">
        <v>836</v>
      </c>
      <c r="T21" s="190" t="s">
        <v>836</v>
      </c>
      <c r="U21" s="190" t="s">
        <v>836</v>
      </c>
      <c r="V21" s="190" t="s">
        <v>836</v>
      </c>
      <c r="W21" s="190" t="s">
        <v>836</v>
      </c>
      <c r="X21" s="190" t="s">
        <v>836</v>
      </c>
      <c r="Y21" s="190" t="s">
        <v>836</v>
      </c>
      <c r="Z21" s="190" t="s">
        <v>836</v>
      </c>
      <c r="AA21" s="240" t="s">
        <v>836</v>
      </c>
    </row>
    <row r="22" spans="1:31" s="152" customFormat="1" ht="24.75" customHeight="1" x14ac:dyDescent="0.25">
      <c r="A22" s="233" t="s">
        <v>769</v>
      </c>
      <c r="B22" s="93" t="s">
        <v>770</v>
      </c>
      <c r="C22" s="240" t="s">
        <v>768</v>
      </c>
      <c r="D22" s="190" t="s">
        <v>836</v>
      </c>
      <c r="E22" s="185">
        <f>E48</f>
        <v>0</v>
      </c>
      <c r="F22" s="185">
        <f t="shared" ref="F22:S22" si="4">F48</f>
        <v>0</v>
      </c>
      <c r="G22" s="185">
        <f t="shared" si="4"/>
        <v>8.4859999999999989</v>
      </c>
      <c r="H22" s="185">
        <f t="shared" si="4"/>
        <v>0</v>
      </c>
      <c r="I22" s="185">
        <f t="shared" si="4"/>
        <v>0</v>
      </c>
      <c r="J22" s="185">
        <f t="shared" si="4"/>
        <v>0</v>
      </c>
      <c r="K22" s="185">
        <f t="shared" si="4"/>
        <v>7</v>
      </c>
      <c r="L22" s="185" t="s">
        <v>836</v>
      </c>
      <c r="M22" s="185">
        <f t="shared" si="4"/>
        <v>0</v>
      </c>
      <c r="N22" s="185">
        <f t="shared" si="4"/>
        <v>0</v>
      </c>
      <c r="O22" s="185">
        <f t="shared" si="4"/>
        <v>8.4260000000000002</v>
      </c>
      <c r="P22" s="185">
        <f t="shared" si="4"/>
        <v>0</v>
      </c>
      <c r="Q22" s="185">
        <f t="shared" si="4"/>
        <v>0</v>
      </c>
      <c r="R22" s="185">
        <f t="shared" si="4"/>
        <v>0</v>
      </c>
      <c r="S22" s="185">
        <f t="shared" si="4"/>
        <v>1</v>
      </c>
      <c r="T22" s="185">
        <f>M22-E22</f>
        <v>0</v>
      </c>
      <c r="U22" s="185">
        <v>0</v>
      </c>
      <c r="V22" s="185">
        <f>O22-G22</f>
        <v>-5.9999999999998721E-2</v>
      </c>
      <c r="W22" s="185">
        <v>0</v>
      </c>
      <c r="X22" s="185">
        <v>0</v>
      </c>
      <c r="Y22" s="185">
        <v>0</v>
      </c>
      <c r="Z22" s="185">
        <f>S22-K22</f>
        <v>-6</v>
      </c>
      <c r="AA22" s="240" t="s">
        <v>836</v>
      </c>
      <c r="AB22" s="144"/>
      <c r="AC22" s="144"/>
      <c r="AD22" s="144"/>
      <c r="AE22" s="144"/>
    </row>
    <row r="23" spans="1:31" ht="48.75" customHeight="1" x14ac:dyDescent="0.25">
      <c r="A23" s="233" t="s">
        <v>771</v>
      </c>
      <c r="B23" s="93" t="s">
        <v>772</v>
      </c>
      <c r="C23" s="240" t="s">
        <v>768</v>
      </c>
      <c r="D23" s="190" t="s">
        <v>836</v>
      </c>
      <c r="E23" s="190" t="s">
        <v>836</v>
      </c>
      <c r="F23" s="190" t="s">
        <v>836</v>
      </c>
      <c r="G23" s="190" t="s">
        <v>836</v>
      </c>
      <c r="H23" s="190" t="s">
        <v>836</v>
      </c>
      <c r="I23" s="190" t="s">
        <v>836</v>
      </c>
      <c r="J23" s="190" t="s">
        <v>836</v>
      </c>
      <c r="K23" s="190" t="s">
        <v>836</v>
      </c>
      <c r="L23" s="190" t="s">
        <v>836</v>
      </c>
      <c r="M23" s="190" t="s">
        <v>836</v>
      </c>
      <c r="N23" s="190" t="s">
        <v>836</v>
      </c>
      <c r="O23" s="190" t="s">
        <v>836</v>
      </c>
      <c r="P23" s="190" t="s">
        <v>836</v>
      </c>
      <c r="Q23" s="190" t="s">
        <v>836</v>
      </c>
      <c r="R23" s="190" t="s">
        <v>836</v>
      </c>
      <c r="S23" s="190" t="s">
        <v>836</v>
      </c>
      <c r="T23" s="190" t="s">
        <v>836</v>
      </c>
      <c r="U23" s="190" t="s">
        <v>836</v>
      </c>
      <c r="V23" s="190" t="s">
        <v>836</v>
      </c>
      <c r="W23" s="190" t="s">
        <v>836</v>
      </c>
      <c r="X23" s="190" t="s">
        <v>836</v>
      </c>
      <c r="Y23" s="190" t="s">
        <v>836</v>
      </c>
      <c r="Z23" s="190" t="s">
        <v>836</v>
      </c>
      <c r="AA23" s="240" t="s">
        <v>836</v>
      </c>
    </row>
    <row r="24" spans="1:31" s="188" customFormat="1" ht="30.75" customHeight="1" x14ac:dyDescent="0.25">
      <c r="A24" s="233" t="s">
        <v>773</v>
      </c>
      <c r="B24" s="93" t="s">
        <v>774</v>
      </c>
      <c r="C24" s="240" t="s">
        <v>768</v>
      </c>
      <c r="D24" s="190" t="s">
        <v>836</v>
      </c>
      <c r="E24" s="185">
        <f>E93</f>
        <v>0.26</v>
      </c>
      <c r="F24" s="185">
        <f t="shared" ref="F24:S24" si="5">F93</f>
        <v>0</v>
      </c>
      <c r="G24" s="185">
        <f t="shared" si="5"/>
        <v>4.2000000000000003E-2</v>
      </c>
      <c r="H24" s="185">
        <f t="shared" si="5"/>
        <v>1.177</v>
      </c>
      <c r="I24" s="185">
        <f t="shared" si="5"/>
        <v>0.25800000000000001</v>
      </c>
      <c r="J24" s="185">
        <f t="shared" si="5"/>
        <v>0</v>
      </c>
      <c r="K24" s="185">
        <f t="shared" si="5"/>
        <v>0</v>
      </c>
      <c r="L24" s="190" t="s">
        <v>836</v>
      </c>
      <c r="M24" s="185">
        <f>M93</f>
        <v>0.88300000000000001</v>
      </c>
      <c r="N24" s="185">
        <f t="shared" si="5"/>
        <v>0</v>
      </c>
      <c r="O24" s="185">
        <f>O93</f>
        <v>0.33700000000000002</v>
      </c>
      <c r="P24" s="185">
        <f t="shared" si="5"/>
        <v>1.177</v>
      </c>
      <c r="Q24" s="185">
        <f t="shared" si="5"/>
        <v>0.25800000000000001</v>
      </c>
      <c r="R24" s="185">
        <f t="shared" si="5"/>
        <v>0</v>
      </c>
      <c r="S24" s="185">
        <f t="shared" si="5"/>
        <v>0</v>
      </c>
      <c r="T24" s="185">
        <v>0</v>
      </c>
      <c r="U24" s="185">
        <v>0</v>
      </c>
      <c r="V24" s="185">
        <f>O24-G24</f>
        <v>0.29500000000000004</v>
      </c>
      <c r="W24" s="185">
        <v>0</v>
      </c>
      <c r="X24" s="185">
        <v>0</v>
      </c>
      <c r="Y24" s="185">
        <v>0</v>
      </c>
      <c r="Z24" s="185">
        <v>0</v>
      </c>
      <c r="AA24" s="240" t="s">
        <v>836</v>
      </c>
      <c r="AB24" s="144"/>
      <c r="AC24" s="144"/>
      <c r="AD24" s="144"/>
      <c r="AE24" s="144"/>
    </row>
    <row r="25" spans="1:31" ht="33.75" customHeight="1" x14ac:dyDescent="0.25">
      <c r="A25" s="233" t="s">
        <v>775</v>
      </c>
      <c r="B25" s="93" t="s">
        <v>776</v>
      </c>
      <c r="C25" s="240" t="s">
        <v>768</v>
      </c>
      <c r="D25" s="190" t="s">
        <v>836</v>
      </c>
      <c r="E25" s="190" t="s">
        <v>836</v>
      </c>
      <c r="F25" s="190" t="s">
        <v>836</v>
      </c>
      <c r="G25" s="190" t="s">
        <v>836</v>
      </c>
      <c r="H25" s="190" t="s">
        <v>836</v>
      </c>
      <c r="I25" s="190" t="s">
        <v>836</v>
      </c>
      <c r="J25" s="190" t="s">
        <v>836</v>
      </c>
      <c r="K25" s="190" t="s">
        <v>836</v>
      </c>
      <c r="L25" s="190" t="s">
        <v>836</v>
      </c>
      <c r="M25" s="190" t="s">
        <v>836</v>
      </c>
      <c r="N25" s="190" t="s">
        <v>836</v>
      </c>
      <c r="O25" s="190" t="s">
        <v>836</v>
      </c>
      <c r="P25" s="190" t="s">
        <v>836</v>
      </c>
      <c r="Q25" s="190" t="s">
        <v>836</v>
      </c>
      <c r="R25" s="190" t="s">
        <v>836</v>
      </c>
      <c r="S25" s="190" t="s">
        <v>836</v>
      </c>
      <c r="T25" s="190" t="s">
        <v>836</v>
      </c>
      <c r="U25" s="190" t="s">
        <v>836</v>
      </c>
      <c r="V25" s="190" t="s">
        <v>836</v>
      </c>
      <c r="W25" s="190" t="s">
        <v>836</v>
      </c>
      <c r="X25" s="190" t="s">
        <v>836</v>
      </c>
      <c r="Y25" s="190" t="s">
        <v>836</v>
      </c>
      <c r="Z25" s="190" t="s">
        <v>836</v>
      </c>
      <c r="AA25" s="240" t="s">
        <v>836</v>
      </c>
    </row>
    <row r="26" spans="1:31" s="187" customFormat="1" ht="39" customHeight="1" x14ac:dyDescent="0.25">
      <c r="A26" s="233" t="s">
        <v>777</v>
      </c>
      <c r="B26" s="93" t="s">
        <v>778</v>
      </c>
      <c r="C26" s="240" t="s">
        <v>768</v>
      </c>
      <c r="D26" s="190" t="s">
        <v>836</v>
      </c>
      <c r="E26" s="185">
        <f>E102</f>
        <v>0</v>
      </c>
      <c r="F26" s="185">
        <f t="shared" ref="F26:K26" si="6">F102</f>
        <v>0</v>
      </c>
      <c r="G26" s="185">
        <f t="shared" si="6"/>
        <v>0</v>
      </c>
      <c r="H26" s="185">
        <f t="shared" si="6"/>
        <v>0</v>
      </c>
      <c r="I26" s="185">
        <f t="shared" si="6"/>
        <v>0</v>
      </c>
      <c r="J26" s="185">
        <f t="shared" si="6"/>
        <v>0</v>
      </c>
      <c r="K26" s="185">
        <f t="shared" si="6"/>
        <v>3</v>
      </c>
      <c r="L26" s="190" t="s">
        <v>836</v>
      </c>
      <c r="M26" s="185">
        <f t="shared" ref="M26:S26" si="7">M102</f>
        <v>0</v>
      </c>
      <c r="N26" s="185">
        <f t="shared" si="7"/>
        <v>0</v>
      </c>
      <c r="O26" s="185">
        <f t="shared" si="7"/>
        <v>0</v>
      </c>
      <c r="P26" s="185">
        <f t="shared" si="7"/>
        <v>0</v>
      </c>
      <c r="Q26" s="185">
        <f t="shared" si="7"/>
        <v>0</v>
      </c>
      <c r="R26" s="185">
        <f t="shared" si="7"/>
        <v>0</v>
      </c>
      <c r="S26" s="185">
        <f t="shared" si="7"/>
        <v>3</v>
      </c>
      <c r="T26" s="185">
        <v>0</v>
      </c>
      <c r="U26" s="185">
        <v>0</v>
      </c>
      <c r="V26" s="185">
        <v>0</v>
      </c>
      <c r="W26" s="185">
        <v>0</v>
      </c>
      <c r="X26" s="185">
        <v>0</v>
      </c>
      <c r="Y26" s="185">
        <v>0</v>
      </c>
      <c r="Z26" s="185">
        <v>0</v>
      </c>
      <c r="AA26" s="240" t="s">
        <v>836</v>
      </c>
      <c r="AB26" s="144"/>
      <c r="AC26" s="144"/>
      <c r="AD26" s="144"/>
      <c r="AE26" s="144"/>
    </row>
    <row r="27" spans="1:31" s="169" customFormat="1" ht="21" customHeight="1" x14ac:dyDescent="0.25">
      <c r="A27" s="253" t="s">
        <v>779</v>
      </c>
      <c r="B27" s="263" t="s">
        <v>780</v>
      </c>
      <c r="C27" s="255"/>
      <c r="D27" s="190"/>
      <c r="E27" s="190"/>
      <c r="F27" s="190"/>
      <c r="G27" s="185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255"/>
      <c r="AB27" s="144"/>
      <c r="AC27" s="144"/>
      <c r="AD27" s="144"/>
      <c r="AE27" s="144"/>
    </row>
    <row r="28" spans="1:31" ht="15" customHeight="1" x14ac:dyDescent="0.25">
      <c r="A28" s="233" t="s">
        <v>71</v>
      </c>
      <c r="B28" s="93" t="s">
        <v>781</v>
      </c>
      <c r="C28" s="240" t="s">
        <v>768</v>
      </c>
      <c r="D28" s="190" t="s">
        <v>836</v>
      </c>
      <c r="E28" s="190" t="s">
        <v>836</v>
      </c>
      <c r="F28" s="190" t="s">
        <v>836</v>
      </c>
      <c r="G28" s="190" t="s">
        <v>836</v>
      </c>
      <c r="H28" s="190" t="s">
        <v>836</v>
      </c>
      <c r="I28" s="190" t="s">
        <v>836</v>
      </c>
      <c r="J28" s="190" t="s">
        <v>836</v>
      </c>
      <c r="K28" s="190" t="s">
        <v>836</v>
      </c>
      <c r="L28" s="190" t="s">
        <v>836</v>
      </c>
      <c r="M28" s="190" t="s">
        <v>836</v>
      </c>
      <c r="N28" s="190" t="s">
        <v>836</v>
      </c>
      <c r="O28" s="190" t="s">
        <v>836</v>
      </c>
      <c r="P28" s="190" t="s">
        <v>836</v>
      </c>
      <c r="Q28" s="190" t="s">
        <v>836</v>
      </c>
      <c r="R28" s="190" t="s">
        <v>836</v>
      </c>
      <c r="S28" s="190" t="s">
        <v>836</v>
      </c>
      <c r="T28" s="190" t="s">
        <v>836</v>
      </c>
      <c r="U28" s="190" t="s">
        <v>836</v>
      </c>
      <c r="V28" s="190" t="s">
        <v>836</v>
      </c>
      <c r="W28" s="190" t="s">
        <v>836</v>
      </c>
      <c r="X28" s="190" t="s">
        <v>836</v>
      </c>
      <c r="Y28" s="190" t="s">
        <v>836</v>
      </c>
      <c r="Z28" s="190" t="s">
        <v>836</v>
      </c>
      <c r="AA28" s="240" t="s">
        <v>836</v>
      </c>
    </row>
    <row r="29" spans="1:31" ht="36" customHeight="1" x14ac:dyDescent="0.25">
      <c r="A29" s="233" t="s">
        <v>73</v>
      </c>
      <c r="B29" s="93" t="s">
        <v>782</v>
      </c>
      <c r="C29" s="240" t="s">
        <v>768</v>
      </c>
      <c r="D29" s="190" t="s">
        <v>836</v>
      </c>
      <c r="E29" s="190" t="s">
        <v>836</v>
      </c>
      <c r="F29" s="190" t="s">
        <v>836</v>
      </c>
      <c r="G29" s="190" t="s">
        <v>836</v>
      </c>
      <c r="H29" s="190" t="s">
        <v>836</v>
      </c>
      <c r="I29" s="190" t="s">
        <v>836</v>
      </c>
      <c r="J29" s="190" t="s">
        <v>836</v>
      </c>
      <c r="K29" s="190" t="s">
        <v>836</v>
      </c>
      <c r="L29" s="190" t="s">
        <v>836</v>
      </c>
      <c r="M29" s="190" t="s">
        <v>836</v>
      </c>
      <c r="N29" s="190" t="s">
        <v>836</v>
      </c>
      <c r="O29" s="190" t="s">
        <v>836</v>
      </c>
      <c r="P29" s="190" t="s">
        <v>836</v>
      </c>
      <c r="Q29" s="190" t="s">
        <v>836</v>
      </c>
      <c r="R29" s="190" t="s">
        <v>836</v>
      </c>
      <c r="S29" s="190" t="s">
        <v>836</v>
      </c>
      <c r="T29" s="190" t="s">
        <v>836</v>
      </c>
      <c r="U29" s="190" t="s">
        <v>836</v>
      </c>
      <c r="V29" s="190" t="s">
        <v>836</v>
      </c>
      <c r="W29" s="190" t="s">
        <v>836</v>
      </c>
      <c r="X29" s="190" t="s">
        <v>836</v>
      </c>
      <c r="Y29" s="190" t="s">
        <v>836</v>
      </c>
      <c r="Z29" s="190" t="s">
        <v>836</v>
      </c>
      <c r="AA29" s="240" t="s">
        <v>836</v>
      </c>
    </row>
    <row r="30" spans="1:31" ht="42" customHeight="1" x14ac:dyDescent="0.25">
      <c r="A30" s="233" t="s">
        <v>74</v>
      </c>
      <c r="B30" s="93" t="s">
        <v>783</v>
      </c>
      <c r="C30" s="240" t="s">
        <v>768</v>
      </c>
      <c r="D30" s="190" t="s">
        <v>836</v>
      </c>
      <c r="E30" s="190" t="s">
        <v>836</v>
      </c>
      <c r="F30" s="190" t="s">
        <v>836</v>
      </c>
      <c r="G30" s="190" t="s">
        <v>836</v>
      </c>
      <c r="H30" s="190" t="s">
        <v>836</v>
      </c>
      <c r="I30" s="190" t="s">
        <v>836</v>
      </c>
      <c r="J30" s="190" t="s">
        <v>836</v>
      </c>
      <c r="K30" s="190" t="s">
        <v>836</v>
      </c>
      <c r="L30" s="190" t="s">
        <v>836</v>
      </c>
      <c r="M30" s="190" t="s">
        <v>836</v>
      </c>
      <c r="N30" s="190" t="s">
        <v>836</v>
      </c>
      <c r="O30" s="190" t="s">
        <v>836</v>
      </c>
      <c r="P30" s="190" t="s">
        <v>836</v>
      </c>
      <c r="Q30" s="190" t="s">
        <v>836</v>
      </c>
      <c r="R30" s="190" t="s">
        <v>836</v>
      </c>
      <c r="S30" s="190" t="s">
        <v>836</v>
      </c>
      <c r="T30" s="190" t="s">
        <v>836</v>
      </c>
      <c r="U30" s="190" t="s">
        <v>836</v>
      </c>
      <c r="V30" s="190" t="s">
        <v>836</v>
      </c>
      <c r="W30" s="190" t="s">
        <v>836</v>
      </c>
      <c r="X30" s="190" t="s">
        <v>836</v>
      </c>
      <c r="Y30" s="190" t="s">
        <v>836</v>
      </c>
      <c r="Z30" s="190" t="s">
        <v>836</v>
      </c>
      <c r="AA30" s="240" t="s">
        <v>836</v>
      </c>
    </row>
    <row r="31" spans="1:31" ht="42" customHeight="1" x14ac:dyDescent="0.25">
      <c r="A31" s="233" t="s">
        <v>76</v>
      </c>
      <c r="B31" s="93" t="s">
        <v>784</v>
      </c>
      <c r="C31" s="240" t="s">
        <v>768</v>
      </c>
      <c r="D31" s="190" t="s">
        <v>836</v>
      </c>
      <c r="E31" s="190" t="s">
        <v>836</v>
      </c>
      <c r="F31" s="190" t="s">
        <v>836</v>
      </c>
      <c r="G31" s="190" t="s">
        <v>836</v>
      </c>
      <c r="H31" s="190" t="s">
        <v>836</v>
      </c>
      <c r="I31" s="190" t="s">
        <v>836</v>
      </c>
      <c r="J31" s="190" t="s">
        <v>836</v>
      </c>
      <c r="K31" s="190" t="s">
        <v>836</v>
      </c>
      <c r="L31" s="190" t="s">
        <v>836</v>
      </c>
      <c r="M31" s="190" t="s">
        <v>836</v>
      </c>
      <c r="N31" s="190" t="s">
        <v>836</v>
      </c>
      <c r="O31" s="190" t="s">
        <v>836</v>
      </c>
      <c r="P31" s="190" t="s">
        <v>836</v>
      </c>
      <c r="Q31" s="190" t="s">
        <v>836</v>
      </c>
      <c r="R31" s="190" t="s">
        <v>836</v>
      </c>
      <c r="S31" s="190" t="s">
        <v>836</v>
      </c>
      <c r="T31" s="190" t="s">
        <v>836</v>
      </c>
      <c r="U31" s="190" t="s">
        <v>836</v>
      </c>
      <c r="V31" s="190" t="s">
        <v>836</v>
      </c>
      <c r="W31" s="190" t="s">
        <v>836</v>
      </c>
      <c r="X31" s="190" t="s">
        <v>836</v>
      </c>
      <c r="Y31" s="190" t="s">
        <v>836</v>
      </c>
      <c r="Z31" s="190" t="s">
        <v>836</v>
      </c>
      <c r="AA31" s="240" t="s">
        <v>836</v>
      </c>
    </row>
    <row r="32" spans="1:31" ht="34.5" customHeight="1" x14ac:dyDescent="0.25">
      <c r="A32" s="233" t="s">
        <v>78</v>
      </c>
      <c r="B32" s="93" t="s">
        <v>785</v>
      </c>
      <c r="C32" s="240" t="s">
        <v>768</v>
      </c>
      <c r="D32" s="190" t="s">
        <v>836</v>
      </c>
      <c r="E32" s="190" t="s">
        <v>836</v>
      </c>
      <c r="F32" s="190" t="s">
        <v>836</v>
      </c>
      <c r="G32" s="190" t="s">
        <v>836</v>
      </c>
      <c r="H32" s="190" t="s">
        <v>836</v>
      </c>
      <c r="I32" s="190" t="s">
        <v>836</v>
      </c>
      <c r="J32" s="190" t="s">
        <v>836</v>
      </c>
      <c r="K32" s="190" t="s">
        <v>836</v>
      </c>
      <c r="L32" s="190" t="s">
        <v>836</v>
      </c>
      <c r="M32" s="190" t="s">
        <v>836</v>
      </c>
      <c r="N32" s="190" t="s">
        <v>836</v>
      </c>
      <c r="O32" s="190" t="s">
        <v>836</v>
      </c>
      <c r="P32" s="190" t="s">
        <v>836</v>
      </c>
      <c r="Q32" s="190" t="s">
        <v>836</v>
      </c>
      <c r="R32" s="190" t="s">
        <v>836</v>
      </c>
      <c r="S32" s="190" t="s">
        <v>836</v>
      </c>
      <c r="T32" s="190" t="s">
        <v>836</v>
      </c>
      <c r="U32" s="190" t="s">
        <v>836</v>
      </c>
      <c r="V32" s="190" t="s">
        <v>836</v>
      </c>
      <c r="W32" s="190" t="s">
        <v>836</v>
      </c>
      <c r="X32" s="190" t="s">
        <v>836</v>
      </c>
      <c r="Y32" s="190" t="s">
        <v>836</v>
      </c>
      <c r="Z32" s="190" t="s">
        <v>836</v>
      </c>
      <c r="AA32" s="240" t="s">
        <v>836</v>
      </c>
    </row>
    <row r="33" spans="1:31" ht="35.25" customHeight="1" x14ac:dyDescent="0.25">
      <c r="A33" s="233" t="s">
        <v>86</v>
      </c>
      <c r="B33" s="93" t="s">
        <v>786</v>
      </c>
      <c r="C33" s="240" t="s">
        <v>768</v>
      </c>
      <c r="D33" s="190" t="s">
        <v>836</v>
      </c>
      <c r="E33" s="190" t="s">
        <v>836</v>
      </c>
      <c r="F33" s="190" t="s">
        <v>836</v>
      </c>
      <c r="G33" s="190" t="s">
        <v>836</v>
      </c>
      <c r="H33" s="190" t="s">
        <v>836</v>
      </c>
      <c r="I33" s="190" t="s">
        <v>836</v>
      </c>
      <c r="J33" s="190" t="s">
        <v>836</v>
      </c>
      <c r="K33" s="190" t="s">
        <v>836</v>
      </c>
      <c r="L33" s="190" t="s">
        <v>836</v>
      </c>
      <c r="M33" s="190" t="s">
        <v>836</v>
      </c>
      <c r="N33" s="190" t="s">
        <v>836</v>
      </c>
      <c r="O33" s="190" t="s">
        <v>836</v>
      </c>
      <c r="P33" s="190" t="s">
        <v>836</v>
      </c>
      <c r="Q33" s="190" t="s">
        <v>836</v>
      </c>
      <c r="R33" s="190" t="s">
        <v>836</v>
      </c>
      <c r="S33" s="190" t="s">
        <v>836</v>
      </c>
      <c r="T33" s="190" t="s">
        <v>836</v>
      </c>
      <c r="U33" s="190" t="s">
        <v>836</v>
      </c>
      <c r="V33" s="190" t="s">
        <v>836</v>
      </c>
      <c r="W33" s="190" t="s">
        <v>836</v>
      </c>
      <c r="X33" s="190" t="s">
        <v>836</v>
      </c>
      <c r="Y33" s="190" t="s">
        <v>836</v>
      </c>
      <c r="Z33" s="190" t="s">
        <v>836</v>
      </c>
      <c r="AA33" s="240" t="s">
        <v>836</v>
      </c>
    </row>
    <row r="34" spans="1:31" ht="45.75" customHeight="1" x14ac:dyDescent="0.25">
      <c r="A34" s="233" t="s">
        <v>694</v>
      </c>
      <c r="B34" s="93" t="s">
        <v>787</v>
      </c>
      <c r="C34" s="240" t="s">
        <v>768</v>
      </c>
      <c r="D34" s="190" t="s">
        <v>836</v>
      </c>
      <c r="E34" s="190" t="s">
        <v>836</v>
      </c>
      <c r="F34" s="190" t="s">
        <v>836</v>
      </c>
      <c r="G34" s="190" t="s">
        <v>836</v>
      </c>
      <c r="H34" s="190" t="s">
        <v>836</v>
      </c>
      <c r="I34" s="190" t="s">
        <v>836</v>
      </c>
      <c r="J34" s="190" t="s">
        <v>836</v>
      </c>
      <c r="K34" s="190" t="s">
        <v>836</v>
      </c>
      <c r="L34" s="190" t="s">
        <v>836</v>
      </c>
      <c r="M34" s="190" t="s">
        <v>836</v>
      </c>
      <c r="N34" s="190" t="s">
        <v>836</v>
      </c>
      <c r="O34" s="190" t="s">
        <v>836</v>
      </c>
      <c r="P34" s="190" t="s">
        <v>836</v>
      </c>
      <c r="Q34" s="190" t="s">
        <v>836</v>
      </c>
      <c r="R34" s="190" t="s">
        <v>836</v>
      </c>
      <c r="S34" s="190" t="s">
        <v>836</v>
      </c>
      <c r="T34" s="190" t="s">
        <v>836</v>
      </c>
      <c r="U34" s="190" t="s">
        <v>836</v>
      </c>
      <c r="V34" s="190" t="s">
        <v>836</v>
      </c>
      <c r="W34" s="190" t="s">
        <v>836</v>
      </c>
      <c r="X34" s="190" t="s">
        <v>836</v>
      </c>
      <c r="Y34" s="190" t="s">
        <v>836</v>
      </c>
      <c r="Z34" s="190" t="s">
        <v>836</v>
      </c>
      <c r="AA34" s="240" t="s">
        <v>836</v>
      </c>
    </row>
    <row r="35" spans="1:31" ht="34.5" customHeight="1" x14ac:dyDescent="0.25">
      <c r="A35" s="233" t="s">
        <v>695</v>
      </c>
      <c r="B35" s="93" t="s">
        <v>788</v>
      </c>
      <c r="C35" s="240" t="s">
        <v>768</v>
      </c>
      <c r="D35" s="190" t="s">
        <v>836</v>
      </c>
      <c r="E35" s="190" t="s">
        <v>836</v>
      </c>
      <c r="F35" s="190" t="s">
        <v>836</v>
      </c>
      <c r="G35" s="190" t="s">
        <v>836</v>
      </c>
      <c r="H35" s="190" t="s">
        <v>836</v>
      </c>
      <c r="I35" s="190" t="s">
        <v>836</v>
      </c>
      <c r="J35" s="190" t="s">
        <v>836</v>
      </c>
      <c r="K35" s="190" t="s">
        <v>836</v>
      </c>
      <c r="L35" s="190" t="s">
        <v>836</v>
      </c>
      <c r="M35" s="190" t="s">
        <v>836</v>
      </c>
      <c r="N35" s="190" t="s">
        <v>836</v>
      </c>
      <c r="O35" s="190" t="s">
        <v>836</v>
      </c>
      <c r="P35" s="190" t="s">
        <v>836</v>
      </c>
      <c r="Q35" s="190" t="s">
        <v>836</v>
      </c>
      <c r="R35" s="190" t="s">
        <v>836</v>
      </c>
      <c r="S35" s="190" t="s">
        <v>836</v>
      </c>
      <c r="T35" s="190" t="s">
        <v>836</v>
      </c>
      <c r="U35" s="190" t="s">
        <v>836</v>
      </c>
      <c r="V35" s="190" t="s">
        <v>836</v>
      </c>
      <c r="W35" s="190" t="s">
        <v>836</v>
      </c>
      <c r="X35" s="190" t="s">
        <v>836</v>
      </c>
      <c r="Y35" s="190" t="s">
        <v>836</v>
      </c>
      <c r="Z35" s="190" t="s">
        <v>836</v>
      </c>
      <c r="AA35" s="240" t="s">
        <v>836</v>
      </c>
    </row>
    <row r="36" spans="1:31" ht="33" customHeight="1" x14ac:dyDescent="0.25">
      <c r="A36" s="233" t="s">
        <v>87</v>
      </c>
      <c r="B36" s="93" t="s">
        <v>789</v>
      </c>
      <c r="C36" s="240" t="s">
        <v>768</v>
      </c>
      <c r="D36" s="190" t="s">
        <v>836</v>
      </c>
      <c r="E36" s="190" t="s">
        <v>836</v>
      </c>
      <c r="F36" s="190" t="s">
        <v>836</v>
      </c>
      <c r="G36" s="190" t="s">
        <v>836</v>
      </c>
      <c r="H36" s="190" t="s">
        <v>836</v>
      </c>
      <c r="I36" s="190" t="s">
        <v>836</v>
      </c>
      <c r="J36" s="190" t="s">
        <v>836</v>
      </c>
      <c r="K36" s="190" t="s">
        <v>836</v>
      </c>
      <c r="L36" s="190" t="s">
        <v>836</v>
      </c>
      <c r="M36" s="190" t="s">
        <v>836</v>
      </c>
      <c r="N36" s="190" t="s">
        <v>836</v>
      </c>
      <c r="O36" s="190" t="s">
        <v>836</v>
      </c>
      <c r="P36" s="190" t="s">
        <v>836</v>
      </c>
      <c r="Q36" s="190" t="s">
        <v>836</v>
      </c>
      <c r="R36" s="190" t="s">
        <v>836</v>
      </c>
      <c r="S36" s="190" t="s">
        <v>836</v>
      </c>
      <c r="T36" s="190" t="s">
        <v>836</v>
      </c>
      <c r="U36" s="190" t="s">
        <v>836</v>
      </c>
      <c r="V36" s="190" t="s">
        <v>836</v>
      </c>
      <c r="W36" s="190" t="s">
        <v>836</v>
      </c>
      <c r="X36" s="190" t="s">
        <v>836</v>
      </c>
      <c r="Y36" s="190" t="s">
        <v>836</v>
      </c>
      <c r="Z36" s="190" t="s">
        <v>836</v>
      </c>
      <c r="AA36" s="240" t="s">
        <v>836</v>
      </c>
    </row>
    <row r="37" spans="1:31" ht="30" customHeight="1" x14ac:dyDescent="0.25">
      <c r="A37" s="233" t="s">
        <v>790</v>
      </c>
      <c r="B37" s="93" t="s">
        <v>791</v>
      </c>
      <c r="C37" s="240" t="s">
        <v>768</v>
      </c>
      <c r="D37" s="190" t="s">
        <v>836</v>
      </c>
      <c r="E37" s="190" t="s">
        <v>836</v>
      </c>
      <c r="F37" s="190" t="s">
        <v>836</v>
      </c>
      <c r="G37" s="190" t="s">
        <v>836</v>
      </c>
      <c r="H37" s="190" t="s">
        <v>836</v>
      </c>
      <c r="I37" s="190" t="s">
        <v>836</v>
      </c>
      <c r="J37" s="190" t="s">
        <v>836</v>
      </c>
      <c r="K37" s="190" t="s">
        <v>836</v>
      </c>
      <c r="L37" s="190" t="s">
        <v>836</v>
      </c>
      <c r="M37" s="190" t="s">
        <v>836</v>
      </c>
      <c r="N37" s="190" t="s">
        <v>836</v>
      </c>
      <c r="O37" s="190" t="s">
        <v>836</v>
      </c>
      <c r="P37" s="190" t="s">
        <v>836</v>
      </c>
      <c r="Q37" s="190" t="s">
        <v>836</v>
      </c>
      <c r="R37" s="190" t="s">
        <v>836</v>
      </c>
      <c r="S37" s="190" t="s">
        <v>836</v>
      </c>
      <c r="T37" s="190" t="s">
        <v>836</v>
      </c>
      <c r="U37" s="190" t="s">
        <v>836</v>
      </c>
      <c r="V37" s="190" t="s">
        <v>836</v>
      </c>
      <c r="W37" s="190" t="s">
        <v>836</v>
      </c>
      <c r="X37" s="190" t="s">
        <v>836</v>
      </c>
      <c r="Y37" s="190" t="s">
        <v>836</v>
      </c>
      <c r="Z37" s="190" t="s">
        <v>836</v>
      </c>
      <c r="AA37" s="240" t="s">
        <v>836</v>
      </c>
    </row>
    <row r="38" spans="1:31" ht="52.5" customHeight="1" x14ac:dyDescent="0.25">
      <c r="A38" s="233" t="s">
        <v>790</v>
      </c>
      <c r="B38" s="93" t="s">
        <v>792</v>
      </c>
      <c r="C38" s="240" t="s">
        <v>768</v>
      </c>
      <c r="D38" s="190" t="s">
        <v>836</v>
      </c>
      <c r="E38" s="190" t="s">
        <v>836</v>
      </c>
      <c r="F38" s="190" t="s">
        <v>836</v>
      </c>
      <c r="G38" s="190" t="s">
        <v>836</v>
      </c>
      <c r="H38" s="190" t="s">
        <v>836</v>
      </c>
      <c r="I38" s="190" t="s">
        <v>836</v>
      </c>
      <c r="J38" s="190" t="s">
        <v>836</v>
      </c>
      <c r="K38" s="190" t="s">
        <v>836</v>
      </c>
      <c r="L38" s="190" t="s">
        <v>836</v>
      </c>
      <c r="M38" s="190" t="s">
        <v>836</v>
      </c>
      <c r="N38" s="190" t="s">
        <v>836</v>
      </c>
      <c r="O38" s="190" t="s">
        <v>836</v>
      </c>
      <c r="P38" s="190" t="s">
        <v>836</v>
      </c>
      <c r="Q38" s="190" t="s">
        <v>836</v>
      </c>
      <c r="R38" s="190" t="s">
        <v>836</v>
      </c>
      <c r="S38" s="190" t="s">
        <v>836</v>
      </c>
      <c r="T38" s="190" t="s">
        <v>836</v>
      </c>
      <c r="U38" s="190" t="s">
        <v>836</v>
      </c>
      <c r="V38" s="190" t="s">
        <v>836</v>
      </c>
      <c r="W38" s="190" t="s">
        <v>836</v>
      </c>
      <c r="X38" s="190" t="s">
        <v>836</v>
      </c>
      <c r="Y38" s="190" t="s">
        <v>836</v>
      </c>
      <c r="Z38" s="190" t="s">
        <v>836</v>
      </c>
      <c r="AA38" s="240" t="s">
        <v>836</v>
      </c>
    </row>
    <row r="39" spans="1:31" ht="51.75" customHeight="1" x14ac:dyDescent="0.25">
      <c r="A39" s="233" t="s">
        <v>790</v>
      </c>
      <c r="B39" s="93" t="s">
        <v>793</v>
      </c>
      <c r="C39" s="240" t="s">
        <v>768</v>
      </c>
      <c r="D39" s="190" t="s">
        <v>836</v>
      </c>
      <c r="E39" s="190" t="s">
        <v>836</v>
      </c>
      <c r="F39" s="190" t="s">
        <v>836</v>
      </c>
      <c r="G39" s="190" t="s">
        <v>836</v>
      </c>
      <c r="H39" s="190" t="s">
        <v>836</v>
      </c>
      <c r="I39" s="190" t="s">
        <v>836</v>
      </c>
      <c r="J39" s="190" t="s">
        <v>836</v>
      </c>
      <c r="K39" s="190" t="s">
        <v>836</v>
      </c>
      <c r="L39" s="190" t="s">
        <v>836</v>
      </c>
      <c r="M39" s="190" t="s">
        <v>836</v>
      </c>
      <c r="N39" s="190" t="s">
        <v>836</v>
      </c>
      <c r="O39" s="190" t="s">
        <v>836</v>
      </c>
      <c r="P39" s="190" t="s">
        <v>836</v>
      </c>
      <c r="Q39" s="190" t="s">
        <v>836</v>
      </c>
      <c r="R39" s="190" t="s">
        <v>836</v>
      </c>
      <c r="S39" s="190" t="s">
        <v>836</v>
      </c>
      <c r="T39" s="190" t="s">
        <v>836</v>
      </c>
      <c r="U39" s="190" t="s">
        <v>836</v>
      </c>
      <c r="V39" s="190" t="s">
        <v>836</v>
      </c>
      <c r="W39" s="190" t="s">
        <v>836</v>
      </c>
      <c r="X39" s="190" t="s">
        <v>836</v>
      </c>
      <c r="Y39" s="190" t="s">
        <v>836</v>
      </c>
      <c r="Z39" s="190" t="s">
        <v>836</v>
      </c>
      <c r="AA39" s="240" t="s">
        <v>836</v>
      </c>
    </row>
    <row r="40" spans="1:31" ht="60" customHeight="1" x14ac:dyDescent="0.25">
      <c r="A40" s="233" t="s">
        <v>790</v>
      </c>
      <c r="B40" s="93" t="s">
        <v>794</v>
      </c>
      <c r="C40" s="240" t="s">
        <v>768</v>
      </c>
      <c r="D40" s="190" t="s">
        <v>836</v>
      </c>
      <c r="E40" s="190" t="s">
        <v>836</v>
      </c>
      <c r="F40" s="190" t="s">
        <v>836</v>
      </c>
      <c r="G40" s="190" t="s">
        <v>836</v>
      </c>
      <c r="H40" s="190" t="s">
        <v>836</v>
      </c>
      <c r="I40" s="190" t="s">
        <v>836</v>
      </c>
      <c r="J40" s="190" t="s">
        <v>836</v>
      </c>
      <c r="K40" s="190" t="s">
        <v>836</v>
      </c>
      <c r="L40" s="190" t="s">
        <v>836</v>
      </c>
      <c r="M40" s="190" t="s">
        <v>836</v>
      </c>
      <c r="N40" s="190" t="s">
        <v>836</v>
      </c>
      <c r="O40" s="190" t="s">
        <v>836</v>
      </c>
      <c r="P40" s="190" t="s">
        <v>836</v>
      </c>
      <c r="Q40" s="190" t="s">
        <v>836</v>
      </c>
      <c r="R40" s="190" t="s">
        <v>836</v>
      </c>
      <c r="S40" s="190" t="s">
        <v>836</v>
      </c>
      <c r="T40" s="190" t="s">
        <v>836</v>
      </c>
      <c r="U40" s="190" t="s">
        <v>836</v>
      </c>
      <c r="V40" s="190" t="s">
        <v>836</v>
      </c>
      <c r="W40" s="190" t="s">
        <v>836</v>
      </c>
      <c r="X40" s="190" t="s">
        <v>836</v>
      </c>
      <c r="Y40" s="190" t="s">
        <v>836</v>
      </c>
      <c r="Z40" s="190" t="s">
        <v>836</v>
      </c>
      <c r="AA40" s="240" t="s">
        <v>836</v>
      </c>
    </row>
    <row r="41" spans="1:31" ht="38.25" customHeight="1" x14ac:dyDescent="0.25">
      <c r="A41" s="233" t="s">
        <v>795</v>
      </c>
      <c r="B41" s="93" t="s">
        <v>791</v>
      </c>
      <c r="C41" s="240" t="s">
        <v>768</v>
      </c>
      <c r="D41" s="190" t="s">
        <v>836</v>
      </c>
      <c r="E41" s="190" t="s">
        <v>836</v>
      </c>
      <c r="F41" s="190" t="s">
        <v>836</v>
      </c>
      <c r="G41" s="190" t="s">
        <v>836</v>
      </c>
      <c r="H41" s="190" t="s">
        <v>836</v>
      </c>
      <c r="I41" s="190" t="s">
        <v>836</v>
      </c>
      <c r="J41" s="190" t="s">
        <v>836</v>
      </c>
      <c r="K41" s="190" t="s">
        <v>836</v>
      </c>
      <c r="L41" s="190" t="s">
        <v>836</v>
      </c>
      <c r="M41" s="190" t="s">
        <v>836</v>
      </c>
      <c r="N41" s="190" t="s">
        <v>836</v>
      </c>
      <c r="O41" s="190" t="s">
        <v>836</v>
      </c>
      <c r="P41" s="190" t="s">
        <v>836</v>
      </c>
      <c r="Q41" s="190" t="s">
        <v>836</v>
      </c>
      <c r="R41" s="190" t="s">
        <v>836</v>
      </c>
      <c r="S41" s="190" t="s">
        <v>836</v>
      </c>
      <c r="T41" s="190" t="s">
        <v>836</v>
      </c>
      <c r="U41" s="190" t="s">
        <v>836</v>
      </c>
      <c r="V41" s="190" t="s">
        <v>836</v>
      </c>
      <c r="W41" s="190" t="s">
        <v>836</v>
      </c>
      <c r="X41" s="190" t="s">
        <v>836</v>
      </c>
      <c r="Y41" s="190" t="s">
        <v>836</v>
      </c>
      <c r="Z41" s="190" t="s">
        <v>836</v>
      </c>
      <c r="AA41" s="240" t="s">
        <v>836</v>
      </c>
    </row>
    <row r="42" spans="1:31" ht="56.25" customHeight="1" x14ac:dyDescent="0.25">
      <c r="A42" s="233" t="s">
        <v>795</v>
      </c>
      <c r="B42" s="93" t="s">
        <v>792</v>
      </c>
      <c r="C42" s="240" t="s">
        <v>768</v>
      </c>
      <c r="D42" s="190" t="s">
        <v>836</v>
      </c>
      <c r="E42" s="190" t="s">
        <v>836</v>
      </c>
      <c r="F42" s="190" t="s">
        <v>836</v>
      </c>
      <c r="G42" s="185" t="str">
        <f t="shared" ref="G42:G45" si="8">G78</f>
        <v>нд</v>
      </c>
      <c r="H42" s="190" t="s">
        <v>836</v>
      </c>
      <c r="I42" s="190" t="s">
        <v>836</v>
      </c>
      <c r="J42" s="190" t="s">
        <v>836</v>
      </c>
      <c r="K42" s="190" t="s">
        <v>836</v>
      </c>
      <c r="L42" s="190" t="s">
        <v>836</v>
      </c>
      <c r="M42" s="190" t="s">
        <v>836</v>
      </c>
      <c r="N42" s="190" t="s">
        <v>836</v>
      </c>
      <c r="O42" s="190" t="s">
        <v>836</v>
      </c>
      <c r="P42" s="190" t="s">
        <v>836</v>
      </c>
      <c r="Q42" s="190" t="s">
        <v>836</v>
      </c>
      <c r="R42" s="190" t="s">
        <v>836</v>
      </c>
      <c r="S42" s="190" t="s">
        <v>836</v>
      </c>
      <c r="T42" s="190" t="s">
        <v>836</v>
      </c>
      <c r="U42" s="190" t="s">
        <v>836</v>
      </c>
      <c r="V42" s="190" t="s">
        <v>836</v>
      </c>
      <c r="W42" s="190" t="s">
        <v>836</v>
      </c>
      <c r="X42" s="190" t="s">
        <v>836</v>
      </c>
      <c r="Y42" s="190" t="s">
        <v>836</v>
      </c>
      <c r="Z42" s="190" t="s">
        <v>836</v>
      </c>
      <c r="AA42" s="240" t="s">
        <v>836</v>
      </c>
    </row>
    <row r="43" spans="1:31" ht="61.5" customHeight="1" x14ac:dyDescent="0.25">
      <c r="A43" s="233" t="s">
        <v>795</v>
      </c>
      <c r="B43" s="93" t="s">
        <v>793</v>
      </c>
      <c r="C43" s="240" t="s">
        <v>768</v>
      </c>
      <c r="D43" s="190" t="s">
        <v>836</v>
      </c>
      <c r="E43" s="190" t="s">
        <v>836</v>
      </c>
      <c r="F43" s="190" t="s">
        <v>836</v>
      </c>
      <c r="G43" s="185" t="str">
        <f t="shared" si="8"/>
        <v>нд</v>
      </c>
      <c r="H43" s="190" t="s">
        <v>836</v>
      </c>
      <c r="I43" s="190" t="s">
        <v>836</v>
      </c>
      <c r="J43" s="190" t="s">
        <v>836</v>
      </c>
      <c r="K43" s="190" t="s">
        <v>836</v>
      </c>
      <c r="L43" s="190" t="s">
        <v>836</v>
      </c>
      <c r="M43" s="190" t="s">
        <v>836</v>
      </c>
      <c r="N43" s="190" t="s">
        <v>836</v>
      </c>
      <c r="O43" s="190" t="s">
        <v>836</v>
      </c>
      <c r="P43" s="190" t="s">
        <v>836</v>
      </c>
      <c r="Q43" s="190" t="s">
        <v>836</v>
      </c>
      <c r="R43" s="190" t="s">
        <v>836</v>
      </c>
      <c r="S43" s="190" t="s">
        <v>836</v>
      </c>
      <c r="T43" s="190" t="s">
        <v>836</v>
      </c>
      <c r="U43" s="190" t="s">
        <v>836</v>
      </c>
      <c r="V43" s="190" t="s">
        <v>836</v>
      </c>
      <c r="W43" s="190" t="s">
        <v>836</v>
      </c>
      <c r="X43" s="190" t="s">
        <v>836</v>
      </c>
      <c r="Y43" s="190" t="s">
        <v>836</v>
      </c>
      <c r="Z43" s="190" t="s">
        <v>836</v>
      </c>
      <c r="AA43" s="240" t="s">
        <v>836</v>
      </c>
    </row>
    <row r="44" spans="1:31" ht="57.75" customHeight="1" x14ac:dyDescent="0.25">
      <c r="A44" s="233" t="s">
        <v>795</v>
      </c>
      <c r="B44" s="93" t="s">
        <v>796</v>
      </c>
      <c r="C44" s="240" t="s">
        <v>768</v>
      </c>
      <c r="D44" s="190" t="s">
        <v>836</v>
      </c>
      <c r="E44" s="190" t="s">
        <v>836</v>
      </c>
      <c r="F44" s="190" t="s">
        <v>836</v>
      </c>
      <c r="G44" s="185" t="str">
        <f t="shared" si="8"/>
        <v>нд</v>
      </c>
      <c r="H44" s="190" t="s">
        <v>836</v>
      </c>
      <c r="I44" s="190" t="s">
        <v>836</v>
      </c>
      <c r="J44" s="190" t="s">
        <v>836</v>
      </c>
      <c r="K44" s="190" t="s">
        <v>836</v>
      </c>
      <c r="L44" s="190" t="s">
        <v>836</v>
      </c>
      <c r="M44" s="190" t="s">
        <v>836</v>
      </c>
      <c r="N44" s="190" t="s">
        <v>836</v>
      </c>
      <c r="O44" s="190" t="s">
        <v>836</v>
      </c>
      <c r="P44" s="190" t="s">
        <v>836</v>
      </c>
      <c r="Q44" s="190" t="s">
        <v>836</v>
      </c>
      <c r="R44" s="190" t="s">
        <v>836</v>
      </c>
      <c r="S44" s="190" t="s">
        <v>836</v>
      </c>
      <c r="T44" s="190" t="s">
        <v>836</v>
      </c>
      <c r="U44" s="190" t="s">
        <v>836</v>
      </c>
      <c r="V44" s="190" t="s">
        <v>836</v>
      </c>
      <c r="W44" s="190" t="s">
        <v>836</v>
      </c>
      <c r="X44" s="190" t="s">
        <v>836</v>
      </c>
      <c r="Y44" s="190" t="s">
        <v>836</v>
      </c>
      <c r="Z44" s="190" t="s">
        <v>836</v>
      </c>
      <c r="AA44" s="240" t="s">
        <v>836</v>
      </c>
    </row>
    <row r="45" spans="1:31" ht="51" customHeight="1" x14ac:dyDescent="0.25">
      <c r="A45" s="233" t="s">
        <v>797</v>
      </c>
      <c r="B45" s="93" t="s">
        <v>798</v>
      </c>
      <c r="C45" s="240" t="s">
        <v>768</v>
      </c>
      <c r="D45" s="190" t="s">
        <v>836</v>
      </c>
      <c r="E45" s="190" t="s">
        <v>836</v>
      </c>
      <c r="F45" s="190" t="s">
        <v>836</v>
      </c>
      <c r="G45" s="185" t="str">
        <f t="shared" si="8"/>
        <v>нд</v>
      </c>
      <c r="H45" s="190" t="s">
        <v>836</v>
      </c>
      <c r="I45" s="190" t="s">
        <v>836</v>
      </c>
      <c r="J45" s="190" t="s">
        <v>836</v>
      </c>
      <c r="K45" s="190" t="s">
        <v>836</v>
      </c>
      <c r="L45" s="190" t="s">
        <v>836</v>
      </c>
      <c r="M45" s="190" t="s">
        <v>836</v>
      </c>
      <c r="N45" s="190" t="s">
        <v>836</v>
      </c>
      <c r="O45" s="190" t="s">
        <v>836</v>
      </c>
      <c r="P45" s="190" t="s">
        <v>836</v>
      </c>
      <c r="Q45" s="190" t="s">
        <v>836</v>
      </c>
      <c r="R45" s="190" t="s">
        <v>836</v>
      </c>
      <c r="S45" s="190" t="s">
        <v>836</v>
      </c>
      <c r="T45" s="190" t="s">
        <v>836</v>
      </c>
      <c r="U45" s="190" t="s">
        <v>836</v>
      </c>
      <c r="V45" s="190" t="s">
        <v>836</v>
      </c>
      <c r="W45" s="190" t="s">
        <v>836</v>
      </c>
      <c r="X45" s="190" t="s">
        <v>836</v>
      </c>
      <c r="Y45" s="190" t="s">
        <v>836</v>
      </c>
      <c r="Z45" s="190" t="s">
        <v>836</v>
      </c>
      <c r="AA45" s="240" t="s">
        <v>836</v>
      </c>
    </row>
    <row r="46" spans="1:31" ht="48" customHeight="1" x14ac:dyDescent="0.25">
      <c r="A46" s="233" t="s">
        <v>799</v>
      </c>
      <c r="B46" s="93" t="s">
        <v>800</v>
      </c>
      <c r="C46" s="240" t="s">
        <v>768</v>
      </c>
      <c r="D46" s="190" t="s">
        <v>836</v>
      </c>
      <c r="E46" s="190" t="s">
        <v>836</v>
      </c>
      <c r="F46" s="190" t="s">
        <v>836</v>
      </c>
      <c r="G46" s="190" t="s">
        <v>836</v>
      </c>
      <c r="H46" s="190" t="s">
        <v>836</v>
      </c>
      <c r="I46" s="190" t="s">
        <v>836</v>
      </c>
      <c r="J46" s="190" t="s">
        <v>836</v>
      </c>
      <c r="K46" s="190" t="s">
        <v>836</v>
      </c>
      <c r="L46" s="190" t="s">
        <v>836</v>
      </c>
      <c r="M46" s="190" t="s">
        <v>836</v>
      </c>
      <c r="N46" s="190" t="s">
        <v>836</v>
      </c>
      <c r="O46" s="190" t="s">
        <v>836</v>
      </c>
      <c r="P46" s="190" t="s">
        <v>836</v>
      </c>
      <c r="Q46" s="190" t="s">
        <v>836</v>
      </c>
      <c r="R46" s="190" t="s">
        <v>836</v>
      </c>
      <c r="S46" s="190" t="s">
        <v>836</v>
      </c>
      <c r="T46" s="190" t="s">
        <v>836</v>
      </c>
      <c r="U46" s="190" t="s">
        <v>836</v>
      </c>
      <c r="V46" s="190" t="s">
        <v>836</v>
      </c>
      <c r="W46" s="190" t="s">
        <v>836</v>
      </c>
      <c r="X46" s="190" t="s">
        <v>836</v>
      </c>
      <c r="Y46" s="190" t="s">
        <v>836</v>
      </c>
      <c r="Z46" s="190" t="s">
        <v>836</v>
      </c>
      <c r="AA46" s="240" t="s">
        <v>836</v>
      </c>
    </row>
    <row r="47" spans="1:31" ht="44.25" customHeight="1" x14ac:dyDescent="0.25">
      <c r="A47" s="233" t="s">
        <v>801</v>
      </c>
      <c r="B47" s="93" t="s">
        <v>802</v>
      </c>
      <c r="C47" s="240" t="s">
        <v>768</v>
      </c>
      <c r="D47" s="190" t="s">
        <v>836</v>
      </c>
      <c r="E47" s="190" t="s">
        <v>836</v>
      </c>
      <c r="F47" s="190" t="s">
        <v>836</v>
      </c>
      <c r="G47" s="190" t="s">
        <v>836</v>
      </c>
      <c r="H47" s="190" t="s">
        <v>836</v>
      </c>
      <c r="I47" s="190" t="s">
        <v>836</v>
      </c>
      <c r="J47" s="190" t="s">
        <v>836</v>
      </c>
      <c r="K47" s="190" t="s">
        <v>836</v>
      </c>
      <c r="L47" s="190" t="s">
        <v>836</v>
      </c>
      <c r="M47" s="190" t="s">
        <v>836</v>
      </c>
      <c r="N47" s="190" t="s">
        <v>836</v>
      </c>
      <c r="O47" s="190" t="s">
        <v>836</v>
      </c>
      <c r="P47" s="190" t="s">
        <v>836</v>
      </c>
      <c r="Q47" s="190" t="s">
        <v>836</v>
      </c>
      <c r="R47" s="190" t="s">
        <v>836</v>
      </c>
      <c r="S47" s="190" t="s">
        <v>836</v>
      </c>
      <c r="T47" s="190" t="s">
        <v>836</v>
      </c>
      <c r="U47" s="190" t="s">
        <v>836</v>
      </c>
      <c r="V47" s="190" t="s">
        <v>836</v>
      </c>
      <c r="W47" s="190" t="s">
        <v>836</v>
      </c>
      <c r="X47" s="190" t="s">
        <v>836</v>
      </c>
      <c r="Y47" s="190" t="s">
        <v>836</v>
      </c>
      <c r="Z47" s="190" t="s">
        <v>836</v>
      </c>
      <c r="AA47" s="240" t="s">
        <v>836</v>
      </c>
    </row>
    <row r="48" spans="1:31" s="152" customFormat="1" ht="35.25" customHeight="1" x14ac:dyDescent="0.25">
      <c r="A48" s="233" t="s">
        <v>89</v>
      </c>
      <c r="B48" s="93" t="s">
        <v>803</v>
      </c>
      <c r="C48" s="240" t="s">
        <v>768</v>
      </c>
      <c r="D48" s="190" t="s">
        <v>836</v>
      </c>
      <c r="E48" s="185">
        <f t="shared" ref="E48:F48" si="9">E49+E54+E77</f>
        <v>0</v>
      </c>
      <c r="F48" s="185">
        <f t="shared" si="9"/>
        <v>0</v>
      </c>
      <c r="G48" s="185">
        <f>G49+G54+G77</f>
        <v>8.4859999999999989</v>
      </c>
      <c r="H48" s="185">
        <f t="shared" ref="H48:K48" si="10">H49+H54+H77</f>
        <v>0</v>
      </c>
      <c r="I48" s="185">
        <f t="shared" si="10"/>
        <v>0</v>
      </c>
      <c r="J48" s="185">
        <f t="shared" si="10"/>
        <v>0</v>
      </c>
      <c r="K48" s="185">
        <f t="shared" si="10"/>
        <v>7</v>
      </c>
      <c r="L48" s="190" t="s">
        <v>836</v>
      </c>
      <c r="M48" s="185">
        <f>M49</f>
        <v>0</v>
      </c>
      <c r="N48" s="185">
        <v>0</v>
      </c>
      <c r="O48" s="185">
        <f>O49+O54+O77</f>
        <v>8.4260000000000002</v>
      </c>
      <c r="P48" s="185">
        <v>0</v>
      </c>
      <c r="Q48" s="185">
        <v>0</v>
      </c>
      <c r="R48" s="185">
        <v>0</v>
      </c>
      <c r="S48" s="185">
        <f>S77</f>
        <v>1</v>
      </c>
      <c r="T48" s="185">
        <f>M48-E48</f>
        <v>0</v>
      </c>
      <c r="U48" s="185">
        <v>0</v>
      </c>
      <c r="V48" s="185">
        <f>O48-G48</f>
        <v>-5.9999999999998721E-2</v>
      </c>
      <c r="W48" s="185">
        <v>0</v>
      </c>
      <c r="X48" s="185">
        <v>0</v>
      </c>
      <c r="Y48" s="185">
        <v>0</v>
      </c>
      <c r="Z48" s="185">
        <v>0</v>
      </c>
      <c r="AA48" s="240" t="s">
        <v>836</v>
      </c>
      <c r="AB48" s="144"/>
      <c r="AC48" s="144"/>
      <c r="AD48" s="144"/>
      <c r="AE48" s="144"/>
    </row>
    <row r="49" spans="1:31" s="156" customFormat="1" ht="48.75" customHeight="1" x14ac:dyDescent="0.25">
      <c r="A49" s="233" t="s">
        <v>90</v>
      </c>
      <c r="B49" s="50" t="s">
        <v>804</v>
      </c>
      <c r="C49" s="240" t="s">
        <v>768</v>
      </c>
      <c r="D49" s="190" t="s">
        <v>836</v>
      </c>
      <c r="E49" s="185">
        <f>E51</f>
        <v>0</v>
      </c>
      <c r="F49" s="185">
        <f t="shared" ref="F49:K49" si="11">F51</f>
        <v>0</v>
      </c>
      <c r="G49" s="185">
        <f t="shared" si="11"/>
        <v>0</v>
      </c>
      <c r="H49" s="185">
        <f t="shared" si="11"/>
        <v>0</v>
      </c>
      <c r="I49" s="185">
        <f t="shared" si="11"/>
        <v>0</v>
      </c>
      <c r="J49" s="185">
        <f t="shared" si="11"/>
        <v>0</v>
      </c>
      <c r="K49" s="185">
        <f t="shared" si="11"/>
        <v>6</v>
      </c>
      <c r="L49" s="207" t="s">
        <v>836</v>
      </c>
      <c r="M49" s="185">
        <f>SUM(M51)</f>
        <v>0</v>
      </c>
      <c r="N49" s="185">
        <v>0</v>
      </c>
      <c r="O49" s="185">
        <v>0</v>
      </c>
      <c r="P49" s="185">
        <v>0</v>
      </c>
      <c r="Q49" s="185">
        <v>0</v>
      </c>
      <c r="R49" s="185">
        <v>0</v>
      </c>
      <c r="S49" s="185">
        <v>0</v>
      </c>
      <c r="T49" s="185">
        <f>M49-E49</f>
        <v>0</v>
      </c>
      <c r="U49" s="185">
        <v>0</v>
      </c>
      <c r="V49" s="185">
        <f>O49-G49</f>
        <v>0</v>
      </c>
      <c r="W49" s="185">
        <v>0</v>
      </c>
      <c r="X49" s="185">
        <v>0</v>
      </c>
      <c r="Y49" s="185">
        <v>0</v>
      </c>
      <c r="Z49" s="185">
        <v>0</v>
      </c>
      <c r="AA49" s="240" t="s">
        <v>836</v>
      </c>
      <c r="AB49" s="144"/>
      <c r="AC49" s="144"/>
      <c r="AD49" s="144"/>
      <c r="AE49" s="144"/>
    </row>
    <row r="50" spans="1:31" s="155" customFormat="1" ht="25.5" x14ac:dyDescent="0.25">
      <c r="A50" s="233" t="s">
        <v>91</v>
      </c>
      <c r="B50" s="50" t="s">
        <v>805</v>
      </c>
      <c r="C50" s="240" t="s">
        <v>768</v>
      </c>
      <c r="D50" s="190" t="s">
        <v>836</v>
      </c>
      <c r="E50" s="190" t="s">
        <v>836</v>
      </c>
      <c r="F50" s="190" t="s">
        <v>836</v>
      </c>
      <c r="G50" s="186" t="s">
        <v>836</v>
      </c>
      <c r="H50" s="190" t="s">
        <v>836</v>
      </c>
      <c r="I50" s="190" t="s">
        <v>836</v>
      </c>
      <c r="J50" s="190" t="s">
        <v>836</v>
      </c>
      <c r="K50" s="190" t="s">
        <v>836</v>
      </c>
      <c r="L50" s="190" t="s">
        <v>836</v>
      </c>
      <c r="M50" s="190" t="s">
        <v>836</v>
      </c>
      <c r="N50" s="190" t="s">
        <v>836</v>
      </c>
      <c r="O50" s="190" t="s">
        <v>836</v>
      </c>
      <c r="P50" s="190" t="s">
        <v>836</v>
      </c>
      <c r="Q50" s="190" t="s">
        <v>836</v>
      </c>
      <c r="R50" s="190" t="s">
        <v>836</v>
      </c>
      <c r="S50" s="190" t="s">
        <v>836</v>
      </c>
      <c r="T50" s="190" t="s">
        <v>836</v>
      </c>
      <c r="U50" s="190" t="s">
        <v>836</v>
      </c>
      <c r="V50" s="190" t="s">
        <v>836</v>
      </c>
      <c r="W50" s="190" t="s">
        <v>836</v>
      </c>
      <c r="X50" s="190" t="s">
        <v>836</v>
      </c>
      <c r="Y50" s="190" t="s">
        <v>836</v>
      </c>
      <c r="Z50" s="190" t="s">
        <v>836</v>
      </c>
      <c r="AA50" s="240" t="s">
        <v>836</v>
      </c>
      <c r="AB50" s="144"/>
      <c r="AC50" s="144"/>
      <c r="AD50" s="144"/>
      <c r="AE50" s="144"/>
    </row>
    <row r="51" spans="1:31" s="155" customFormat="1" ht="56.25" customHeight="1" x14ac:dyDescent="0.25">
      <c r="A51" s="233" t="s">
        <v>92</v>
      </c>
      <c r="B51" s="50" t="s">
        <v>806</v>
      </c>
      <c r="C51" s="240" t="s">
        <v>768</v>
      </c>
      <c r="D51" s="190" t="s">
        <v>836</v>
      </c>
      <c r="E51" s="185">
        <f>E52+E53</f>
        <v>0</v>
      </c>
      <c r="F51" s="185">
        <f t="shared" ref="F51:K51" si="12">F52+F53</f>
        <v>0</v>
      </c>
      <c r="G51" s="185">
        <f t="shared" si="12"/>
        <v>0</v>
      </c>
      <c r="H51" s="185">
        <f t="shared" si="12"/>
        <v>0</v>
      </c>
      <c r="I51" s="185">
        <f t="shared" si="12"/>
        <v>0</v>
      </c>
      <c r="J51" s="185">
        <f t="shared" si="12"/>
        <v>0</v>
      </c>
      <c r="K51" s="185">
        <f t="shared" si="12"/>
        <v>6</v>
      </c>
      <c r="L51" s="207" t="s">
        <v>836</v>
      </c>
      <c r="M51" s="185">
        <f>SUM(M52:M53)</f>
        <v>0</v>
      </c>
      <c r="N51" s="185">
        <v>0</v>
      </c>
      <c r="O51" s="185">
        <v>0</v>
      </c>
      <c r="P51" s="185">
        <v>0</v>
      </c>
      <c r="Q51" s="185">
        <v>0</v>
      </c>
      <c r="R51" s="185">
        <v>0</v>
      </c>
      <c r="S51" s="185">
        <f>S53</f>
        <v>0</v>
      </c>
      <c r="T51" s="185">
        <f>M51-E51</f>
        <v>0</v>
      </c>
      <c r="U51" s="185">
        <v>0</v>
      </c>
      <c r="V51" s="185">
        <v>0</v>
      </c>
      <c r="W51" s="185">
        <v>0</v>
      </c>
      <c r="X51" s="185">
        <v>0</v>
      </c>
      <c r="Y51" s="185">
        <v>0</v>
      </c>
      <c r="Z51" s="185">
        <v>0</v>
      </c>
      <c r="AA51" s="240" t="s">
        <v>836</v>
      </c>
      <c r="AB51" s="144"/>
      <c r="AC51" s="144"/>
      <c r="AD51" s="144"/>
      <c r="AE51" s="144"/>
    </row>
    <row r="52" spans="1:31" s="144" customFormat="1" ht="50.25" customHeight="1" x14ac:dyDescent="0.25">
      <c r="A52" s="149" t="s">
        <v>92</v>
      </c>
      <c r="B52" s="259" t="s">
        <v>913</v>
      </c>
      <c r="C52" s="148" t="s">
        <v>914</v>
      </c>
      <c r="D52" s="190" t="s">
        <v>836</v>
      </c>
      <c r="E52" s="185">
        <v>0</v>
      </c>
      <c r="F52" s="185">
        <v>0</v>
      </c>
      <c r="G52" s="185">
        <v>0</v>
      </c>
      <c r="H52" s="185">
        <v>0</v>
      </c>
      <c r="I52" s="185">
        <v>0</v>
      </c>
      <c r="J52" s="185">
        <v>0</v>
      </c>
      <c r="K52" s="185">
        <v>1</v>
      </c>
      <c r="L52" s="207" t="s">
        <v>836</v>
      </c>
      <c r="M52" s="185">
        <v>0</v>
      </c>
      <c r="N52" s="185">
        <v>0</v>
      </c>
      <c r="O52" s="185">
        <v>0</v>
      </c>
      <c r="P52" s="185">
        <v>0</v>
      </c>
      <c r="Q52" s="185">
        <v>0</v>
      </c>
      <c r="R52" s="185">
        <v>0</v>
      </c>
      <c r="S52" s="185"/>
      <c r="T52" s="185">
        <v>0</v>
      </c>
      <c r="U52" s="185">
        <v>0</v>
      </c>
      <c r="V52" s="185">
        <v>0</v>
      </c>
      <c r="W52" s="185">
        <v>0</v>
      </c>
      <c r="X52" s="185">
        <v>0</v>
      </c>
      <c r="Y52" s="185">
        <v>0</v>
      </c>
      <c r="Z52" s="185">
        <v>0</v>
      </c>
      <c r="AA52" s="228" t="s">
        <v>1006</v>
      </c>
    </row>
    <row r="53" spans="1:31" s="144" customFormat="1" ht="61.5" customHeight="1" x14ac:dyDescent="0.25">
      <c r="A53" s="149" t="s">
        <v>92</v>
      </c>
      <c r="B53" s="259" t="s">
        <v>915</v>
      </c>
      <c r="C53" s="148" t="s">
        <v>916</v>
      </c>
      <c r="D53" s="190" t="s">
        <v>836</v>
      </c>
      <c r="E53" s="185">
        <v>0</v>
      </c>
      <c r="F53" s="185">
        <v>0</v>
      </c>
      <c r="G53" s="185">
        <v>0</v>
      </c>
      <c r="H53" s="185">
        <v>0</v>
      </c>
      <c r="I53" s="185">
        <v>0</v>
      </c>
      <c r="J53" s="185">
        <v>0</v>
      </c>
      <c r="K53" s="185">
        <v>5</v>
      </c>
      <c r="L53" s="207" t="s">
        <v>836</v>
      </c>
      <c r="M53" s="185">
        <v>0</v>
      </c>
      <c r="N53" s="185">
        <v>0</v>
      </c>
      <c r="O53" s="185">
        <v>0</v>
      </c>
      <c r="P53" s="185">
        <v>0</v>
      </c>
      <c r="Q53" s="185">
        <v>0</v>
      </c>
      <c r="R53" s="185">
        <v>0</v>
      </c>
      <c r="S53" s="185"/>
      <c r="T53" s="185">
        <v>0</v>
      </c>
      <c r="U53" s="185">
        <v>0</v>
      </c>
      <c r="V53" s="185">
        <v>0</v>
      </c>
      <c r="W53" s="185">
        <v>0</v>
      </c>
      <c r="X53" s="185">
        <v>0</v>
      </c>
      <c r="Y53" s="185">
        <v>0</v>
      </c>
      <c r="Z53" s="185">
        <v>0</v>
      </c>
      <c r="AA53" s="228" t="s">
        <v>1006</v>
      </c>
    </row>
    <row r="54" spans="1:31" s="156" customFormat="1" ht="30.75" customHeight="1" x14ac:dyDescent="0.25">
      <c r="A54" s="233" t="s">
        <v>100</v>
      </c>
      <c r="B54" s="50" t="s">
        <v>807</v>
      </c>
      <c r="C54" s="240" t="s">
        <v>768</v>
      </c>
      <c r="D54" s="190" t="s">
        <v>836</v>
      </c>
      <c r="E54" s="185">
        <f t="shared" ref="E54:F54" si="13">E55</f>
        <v>0</v>
      </c>
      <c r="F54" s="185">
        <f t="shared" si="13"/>
        <v>0</v>
      </c>
      <c r="G54" s="185">
        <f>G55</f>
        <v>8.4859999999999989</v>
      </c>
      <c r="H54" s="185">
        <f t="shared" ref="H54:K54" si="14">H55</f>
        <v>0</v>
      </c>
      <c r="I54" s="185">
        <f t="shared" si="14"/>
        <v>0</v>
      </c>
      <c r="J54" s="185">
        <f t="shared" si="14"/>
        <v>0</v>
      </c>
      <c r="K54" s="185">
        <f t="shared" si="14"/>
        <v>0</v>
      </c>
      <c r="L54" s="185" t="s">
        <v>836</v>
      </c>
      <c r="M54" s="185">
        <f t="shared" ref="M54:Z54" si="15">M55</f>
        <v>0</v>
      </c>
      <c r="N54" s="185">
        <f t="shared" si="15"/>
        <v>0</v>
      </c>
      <c r="O54" s="185">
        <f t="shared" si="15"/>
        <v>8.4260000000000002</v>
      </c>
      <c r="P54" s="185">
        <f t="shared" si="15"/>
        <v>0</v>
      </c>
      <c r="Q54" s="185">
        <f t="shared" si="15"/>
        <v>0</v>
      </c>
      <c r="R54" s="185">
        <f t="shared" si="15"/>
        <v>0</v>
      </c>
      <c r="S54" s="185">
        <f t="shared" si="15"/>
        <v>0</v>
      </c>
      <c r="T54" s="185">
        <f t="shared" si="15"/>
        <v>0</v>
      </c>
      <c r="U54" s="185">
        <f t="shared" si="15"/>
        <v>0</v>
      </c>
      <c r="V54" s="185">
        <f t="shared" si="15"/>
        <v>-6.0000000000000026E-2</v>
      </c>
      <c r="W54" s="185">
        <f t="shared" si="15"/>
        <v>0</v>
      </c>
      <c r="X54" s="185">
        <f t="shared" si="15"/>
        <v>0</v>
      </c>
      <c r="Y54" s="185">
        <f t="shared" si="15"/>
        <v>0</v>
      </c>
      <c r="Z54" s="185">
        <f t="shared" si="15"/>
        <v>0</v>
      </c>
      <c r="AA54" s="240" t="s">
        <v>836</v>
      </c>
      <c r="AB54" s="144"/>
      <c r="AC54" s="144"/>
      <c r="AD54" s="144"/>
      <c r="AE54" s="144"/>
    </row>
    <row r="55" spans="1:31" s="155" customFormat="1" ht="25.5" customHeight="1" x14ac:dyDescent="0.25">
      <c r="A55" s="233" t="s">
        <v>808</v>
      </c>
      <c r="B55" s="50" t="s">
        <v>809</v>
      </c>
      <c r="C55" s="240" t="s">
        <v>768</v>
      </c>
      <c r="D55" s="190" t="s">
        <v>836</v>
      </c>
      <c r="E55" s="185">
        <f t="shared" ref="E55:F55" si="16">SUM(E56:E75)</f>
        <v>0</v>
      </c>
      <c r="F55" s="185">
        <f t="shared" si="16"/>
        <v>0</v>
      </c>
      <c r="G55" s="185">
        <f>SUM(G56:G75)</f>
        <v>8.4859999999999989</v>
      </c>
      <c r="H55" s="185">
        <f t="shared" ref="H55:K55" si="17">SUM(H56:H75)</f>
        <v>0</v>
      </c>
      <c r="I55" s="185">
        <f t="shared" si="17"/>
        <v>0</v>
      </c>
      <c r="J55" s="185">
        <f t="shared" si="17"/>
        <v>0</v>
      </c>
      <c r="K55" s="185">
        <f t="shared" si="17"/>
        <v>0</v>
      </c>
      <c r="L55" s="185" t="s">
        <v>836</v>
      </c>
      <c r="M55" s="185">
        <f t="shared" ref="M55:Z55" si="18">SUM(M56:M75)</f>
        <v>0</v>
      </c>
      <c r="N55" s="185">
        <f t="shared" si="18"/>
        <v>0</v>
      </c>
      <c r="O55" s="185">
        <f t="shared" si="18"/>
        <v>8.4260000000000002</v>
      </c>
      <c r="P55" s="185">
        <f t="shared" si="18"/>
        <v>0</v>
      </c>
      <c r="Q55" s="185">
        <f t="shared" si="18"/>
        <v>0</v>
      </c>
      <c r="R55" s="185">
        <f t="shared" si="18"/>
        <v>0</v>
      </c>
      <c r="S55" s="185">
        <f t="shared" si="18"/>
        <v>0</v>
      </c>
      <c r="T55" s="185">
        <f t="shared" si="18"/>
        <v>0</v>
      </c>
      <c r="U55" s="185">
        <f t="shared" si="18"/>
        <v>0</v>
      </c>
      <c r="V55" s="185">
        <f t="shared" si="18"/>
        <v>-6.0000000000000026E-2</v>
      </c>
      <c r="W55" s="185">
        <f t="shared" si="18"/>
        <v>0</v>
      </c>
      <c r="X55" s="185">
        <f t="shared" si="18"/>
        <v>0</v>
      </c>
      <c r="Y55" s="185">
        <f t="shared" si="18"/>
        <v>0</v>
      </c>
      <c r="Z55" s="185">
        <f t="shared" si="18"/>
        <v>0</v>
      </c>
      <c r="AA55" s="240" t="s">
        <v>836</v>
      </c>
      <c r="AB55" s="144"/>
      <c r="AC55" s="144"/>
      <c r="AD55" s="144"/>
      <c r="AE55" s="144"/>
    </row>
    <row r="56" spans="1:31" s="155" customFormat="1" ht="48.75" customHeight="1" x14ac:dyDescent="0.25">
      <c r="A56" s="149" t="s">
        <v>808</v>
      </c>
      <c r="B56" s="260" t="s">
        <v>917</v>
      </c>
      <c r="C56" s="148" t="s">
        <v>918</v>
      </c>
      <c r="D56" s="190" t="s">
        <v>836</v>
      </c>
      <c r="E56" s="185">
        <v>0</v>
      </c>
      <c r="F56" s="185">
        <v>0</v>
      </c>
      <c r="G56" s="185">
        <v>0.25</v>
      </c>
      <c r="H56" s="185">
        <v>0</v>
      </c>
      <c r="I56" s="185">
        <v>0</v>
      </c>
      <c r="J56" s="185">
        <v>0</v>
      </c>
      <c r="K56" s="185">
        <v>0</v>
      </c>
      <c r="L56" s="208">
        <v>45639</v>
      </c>
      <c r="M56" s="185">
        <v>0</v>
      </c>
      <c r="N56" s="185">
        <v>0</v>
      </c>
      <c r="O56" s="139">
        <v>0.25</v>
      </c>
      <c r="P56" s="185">
        <v>0</v>
      </c>
      <c r="Q56" s="185">
        <v>0</v>
      </c>
      <c r="R56" s="185">
        <v>0</v>
      </c>
      <c r="S56" s="185">
        <v>0</v>
      </c>
      <c r="T56" s="185">
        <v>0</v>
      </c>
      <c r="U56" s="185">
        <v>0</v>
      </c>
      <c r="V56" s="185">
        <f>O56-G56</f>
        <v>0</v>
      </c>
      <c r="W56" s="185">
        <v>0</v>
      </c>
      <c r="X56" s="185">
        <v>0</v>
      </c>
      <c r="Y56" s="185">
        <v>0</v>
      </c>
      <c r="Z56" s="185">
        <v>0</v>
      </c>
      <c r="AA56" s="228" t="s">
        <v>1007</v>
      </c>
      <c r="AB56" s="144"/>
      <c r="AC56" s="144"/>
      <c r="AD56" s="144"/>
      <c r="AE56" s="144"/>
    </row>
    <row r="57" spans="1:31" s="155" customFormat="1" ht="52.5" customHeight="1" x14ac:dyDescent="0.25">
      <c r="A57" s="149" t="s">
        <v>808</v>
      </c>
      <c r="B57" s="260" t="s">
        <v>919</v>
      </c>
      <c r="C57" s="148" t="s">
        <v>920</v>
      </c>
      <c r="D57" s="190" t="s">
        <v>836</v>
      </c>
      <c r="E57" s="185">
        <v>0</v>
      </c>
      <c r="F57" s="185">
        <v>0</v>
      </c>
      <c r="G57" s="185">
        <v>0.375</v>
      </c>
      <c r="H57" s="185">
        <v>0</v>
      </c>
      <c r="I57" s="185">
        <v>0</v>
      </c>
      <c r="J57" s="185">
        <v>0</v>
      </c>
      <c r="K57" s="185">
        <v>0</v>
      </c>
      <c r="L57" s="208">
        <v>45639</v>
      </c>
      <c r="M57" s="185">
        <v>0</v>
      </c>
      <c r="N57" s="185">
        <v>0</v>
      </c>
      <c r="O57" s="139">
        <v>0.375</v>
      </c>
      <c r="P57" s="185">
        <v>0</v>
      </c>
      <c r="Q57" s="185">
        <v>0</v>
      </c>
      <c r="R57" s="185">
        <v>0</v>
      </c>
      <c r="S57" s="185">
        <v>0</v>
      </c>
      <c r="T57" s="185">
        <v>0</v>
      </c>
      <c r="U57" s="185">
        <v>0</v>
      </c>
      <c r="V57" s="185">
        <f t="shared" ref="V57:V75" si="19">O57-G57</f>
        <v>0</v>
      </c>
      <c r="W57" s="185">
        <v>0</v>
      </c>
      <c r="X57" s="185">
        <v>0</v>
      </c>
      <c r="Y57" s="185">
        <v>0</v>
      </c>
      <c r="Z57" s="185">
        <v>0</v>
      </c>
      <c r="AA57" s="228" t="s">
        <v>1007</v>
      </c>
      <c r="AB57" s="144"/>
      <c r="AC57" s="144"/>
      <c r="AD57" s="144"/>
      <c r="AE57" s="144"/>
    </row>
    <row r="58" spans="1:31" s="155" customFormat="1" ht="55.5" customHeight="1" x14ac:dyDescent="0.25">
      <c r="A58" s="149" t="s">
        <v>808</v>
      </c>
      <c r="B58" s="260" t="s">
        <v>921</v>
      </c>
      <c r="C58" s="148" t="s">
        <v>922</v>
      </c>
      <c r="D58" s="190" t="s">
        <v>836</v>
      </c>
      <c r="E58" s="185">
        <v>0</v>
      </c>
      <c r="F58" s="185">
        <v>0</v>
      </c>
      <c r="G58" s="185">
        <v>0.63600000000000001</v>
      </c>
      <c r="H58" s="185">
        <v>0</v>
      </c>
      <c r="I58" s="185">
        <v>0</v>
      </c>
      <c r="J58" s="185">
        <v>0</v>
      </c>
      <c r="K58" s="185">
        <v>0</v>
      </c>
      <c r="L58" s="208">
        <v>45639</v>
      </c>
      <c r="M58" s="185">
        <v>0</v>
      </c>
      <c r="N58" s="185">
        <v>0</v>
      </c>
      <c r="O58" s="139">
        <v>0.63600000000000001</v>
      </c>
      <c r="P58" s="185">
        <v>0</v>
      </c>
      <c r="Q58" s="185">
        <v>0</v>
      </c>
      <c r="R58" s="185">
        <v>0</v>
      </c>
      <c r="S58" s="185">
        <v>0</v>
      </c>
      <c r="T58" s="185">
        <v>0</v>
      </c>
      <c r="U58" s="185">
        <v>0</v>
      </c>
      <c r="V58" s="185">
        <f t="shared" si="19"/>
        <v>0</v>
      </c>
      <c r="W58" s="185">
        <v>0</v>
      </c>
      <c r="X58" s="185">
        <v>0</v>
      </c>
      <c r="Y58" s="185">
        <v>0</v>
      </c>
      <c r="Z58" s="185">
        <v>0</v>
      </c>
      <c r="AA58" s="228" t="s">
        <v>1007</v>
      </c>
      <c r="AB58" s="144"/>
      <c r="AC58" s="144"/>
      <c r="AD58" s="144"/>
      <c r="AE58" s="144"/>
    </row>
    <row r="59" spans="1:31" s="155" customFormat="1" ht="62.25" customHeight="1" x14ac:dyDescent="0.25">
      <c r="A59" s="149" t="s">
        <v>808</v>
      </c>
      <c r="B59" s="260" t="s">
        <v>923</v>
      </c>
      <c r="C59" s="148" t="s">
        <v>924</v>
      </c>
      <c r="D59" s="190" t="s">
        <v>836</v>
      </c>
      <c r="E59" s="185">
        <v>0</v>
      </c>
      <c r="F59" s="185">
        <v>0</v>
      </c>
      <c r="G59" s="185">
        <v>0.46</v>
      </c>
      <c r="H59" s="185">
        <v>0</v>
      </c>
      <c r="I59" s="185">
        <v>0</v>
      </c>
      <c r="J59" s="185">
        <v>0</v>
      </c>
      <c r="K59" s="185">
        <v>0</v>
      </c>
      <c r="L59" s="208">
        <v>45639</v>
      </c>
      <c r="M59" s="185">
        <v>0</v>
      </c>
      <c r="N59" s="185">
        <v>0</v>
      </c>
      <c r="O59" s="139">
        <v>0.46</v>
      </c>
      <c r="P59" s="185">
        <v>0</v>
      </c>
      <c r="Q59" s="185">
        <v>0</v>
      </c>
      <c r="R59" s="185">
        <v>0</v>
      </c>
      <c r="S59" s="185">
        <v>0</v>
      </c>
      <c r="T59" s="185">
        <v>0</v>
      </c>
      <c r="U59" s="185">
        <v>0</v>
      </c>
      <c r="V59" s="185">
        <f t="shared" si="19"/>
        <v>0</v>
      </c>
      <c r="W59" s="185">
        <v>0</v>
      </c>
      <c r="X59" s="185">
        <v>0</v>
      </c>
      <c r="Y59" s="185">
        <v>0</v>
      </c>
      <c r="Z59" s="185">
        <v>0</v>
      </c>
      <c r="AA59" s="228" t="s">
        <v>1007</v>
      </c>
      <c r="AB59" s="144"/>
      <c r="AC59" s="144"/>
      <c r="AD59" s="144"/>
      <c r="AE59" s="144"/>
    </row>
    <row r="60" spans="1:31" s="155" customFormat="1" ht="106.5" customHeight="1" x14ac:dyDescent="0.25">
      <c r="A60" s="149" t="s">
        <v>808</v>
      </c>
      <c r="B60" s="260" t="s">
        <v>925</v>
      </c>
      <c r="C60" s="148" t="s">
        <v>926</v>
      </c>
      <c r="D60" s="190" t="s">
        <v>836</v>
      </c>
      <c r="E60" s="185">
        <v>0</v>
      </c>
      <c r="F60" s="185">
        <v>0</v>
      </c>
      <c r="G60" s="185">
        <v>0.35499999999999998</v>
      </c>
      <c r="H60" s="185">
        <v>0</v>
      </c>
      <c r="I60" s="185">
        <v>0</v>
      </c>
      <c r="J60" s="185">
        <v>0</v>
      </c>
      <c r="K60" s="185">
        <v>0</v>
      </c>
      <c r="L60" s="208">
        <v>45639</v>
      </c>
      <c r="M60" s="185">
        <v>0</v>
      </c>
      <c r="N60" s="185">
        <v>0</v>
      </c>
      <c r="O60" s="139">
        <v>0.37</v>
      </c>
      <c r="P60" s="185">
        <v>0</v>
      </c>
      <c r="Q60" s="185">
        <v>0</v>
      </c>
      <c r="R60" s="185">
        <v>0</v>
      </c>
      <c r="S60" s="185">
        <v>0</v>
      </c>
      <c r="T60" s="185">
        <v>0</v>
      </c>
      <c r="U60" s="185">
        <v>0</v>
      </c>
      <c r="V60" s="185">
        <f t="shared" si="19"/>
        <v>1.5000000000000013E-2</v>
      </c>
      <c r="W60" s="185">
        <v>0</v>
      </c>
      <c r="X60" s="185">
        <v>0</v>
      </c>
      <c r="Y60" s="185">
        <v>0</v>
      </c>
      <c r="Z60" s="185">
        <v>0</v>
      </c>
      <c r="AA60" s="228" t="s">
        <v>1008</v>
      </c>
      <c r="AB60" s="144"/>
      <c r="AC60" s="144"/>
      <c r="AD60" s="144"/>
      <c r="AE60" s="144"/>
    </row>
    <row r="61" spans="1:31" s="155" customFormat="1" ht="56.25" customHeight="1" x14ac:dyDescent="0.25">
      <c r="A61" s="149" t="s">
        <v>808</v>
      </c>
      <c r="B61" s="260" t="s">
        <v>927</v>
      </c>
      <c r="C61" s="148" t="s">
        <v>928</v>
      </c>
      <c r="D61" s="190" t="s">
        <v>836</v>
      </c>
      <c r="E61" s="185">
        <v>0</v>
      </c>
      <c r="F61" s="185">
        <v>0</v>
      </c>
      <c r="G61" s="185">
        <v>0.38</v>
      </c>
      <c r="H61" s="185">
        <v>0</v>
      </c>
      <c r="I61" s="185">
        <v>0</v>
      </c>
      <c r="J61" s="185">
        <v>0</v>
      </c>
      <c r="K61" s="185">
        <v>0</v>
      </c>
      <c r="L61" s="208">
        <v>45639</v>
      </c>
      <c r="M61" s="185">
        <v>0</v>
      </c>
      <c r="N61" s="185">
        <v>0</v>
      </c>
      <c r="O61" s="139">
        <v>0.38</v>
      </c>
      <c r="P61" s="185">
        <v>0</v>
      </c>
      <c r="Q61" s="185">
        <v>0</v>
      </c>
      <c r="R61" s="185">
        <v>0</v>
      </c>
      <c r="S61" s="185">
        <v>0</v>
      </c>
      <c r="T61" s="185">
        <v>0</v>
      </c>
      <c r="U61" s="185">
        <v>0</v>
      </c>
      <c r="V61" s="185">
        <f t="shared" si="19"/>
        <v>0</v>
      </c>
      <c r="W61" s="185">
        <v>0</v>
      </c>
      <c r="X61" s="185">
        <v>0</v>
      </c>
      <c r="Y61" s="185">
        <v>0</v>
      </c>
      <c r="Z61" s="185">
        <v>0</v>
      </c>
      <c r="AA61" s="228" t="s">
        <v>1007</v>
      </c>
      <c r="AB61" s="144"/>
      <c r="AC61" s="144"/>
      <c r="AD61" s="144"/>
      <c r="AE61" s="144"/>
    </row>
    <row r="62" spans="1:31" s="155" customFormat="1" ht="111.75" customHeight="1" x14ac:dyDescent="0.25">
      <c r="A62" s="149" t="s">
        <v>808</v>
      </c>
      <c r="B62" s="260" t="s">
        <v>929</v>
      </c>
      <c r="C62" s="148" t="s">
        <v>930</v>
      </c>
      <c r="D62" s="190" t="s">
        <v>836</v>
      </c>
      <c r="E62" s="185">
        <v>0</v>
      </c>
      <c r="F62" s="185">
        <v>0</v>
      </c>
      <c r="G62" s="185">
        <v>0.48799999999999999</v>
      </c>
      <c r="H62" s="185">
        <v>0</v>
      </c>
      <c r="I62" s="185">
        <v>0</v>
      </c>
      <c r="J62" s="185">
        <v>0</v>
      </c>
      <c r="K62" s="185">
        <v>0</v>
      </c>
      <c r="L62" s="208">
        <v>45639</v>
      </c>
      <c r="M62" s="185">
        <v>0</v>
      </c>
      <c r="N62" s="185">
        <v>0</v>
      </c>
      <c r="O62" s="139">
        <v>0.42</v>
      </c>
      <c r="P62" s="185">
        <v>0</v>
      </c>
      <c r="Q62" s="185">
        <v>0</v>
      </c>
      <c r="R62" s="185">
        <v>0</v>
      </c>
      <c r="S62" s="185">
        <v>0</v>
      </c>
      <c r="T62" s="185">
        <v>0</v>
      </c>
      <c r="U62" s="185">
        <v>0</v>
      </c>
      <c r="V62" s="185">
        <f t="shared" si="19"/>
        <v>-6.8000000000000005E-2</v>
      </c>
      <c r="W62" s="185">
        <v>0</v>
      </c>
      <c r="X62" s="185">
        <v>0</v>
      </c>
      <c r="Y62" s="185">
        <v>0</v>
      </c>
      <c r="Z62" s="185">
        <v>0</v>
      </c>
      <c r="AA62" s="228" t="s">
        <v>1008</v>
      </c>
      <c r="AB62" s="144"/>
      <c r="AC62" s="144"/>
      <c r="AD62" s="144"/>
      <c r="AE62" s="144"/>
    </row>
    <row r="63" spans="1:31" s="155" customFormat="1" ht="52.5" customHeight="1" x14ac:dyDescent="0.25">
      <c r="A63" s="149" t="s">
        <v>808</v>
      </c>
      <c r="B63" s="260" t="s">
        <v>931</v>
      </c>
      <c r="C63" s="148" t="s">
        <v>932</v>
      </c>
      <c r="D63" s="190" t="s">
        <v>836</v>
      </c>
      <c r="E63" s="185">
        <v>0</v>
      </c>
      <c r="F63" s="185">
        <v>0</v>
      </c>
      <c r="G63" s="185">
        <v>0.16</v>
      </c>
      <c r="H63" s="185">
        <v>0</v>
      </c>
      <c r="I63" s="185">
        <v>0</v>
      </c>
      <c r="J63" s="185">
        <v>0</v>
      </c>
      <c r="K63" s="185">
        <v>0</v>
      </c>
      <c r="L63" s="208">
        <v>45639</v>
      </c>
      <c r="M63" s="185">
        <v>0</v>
      </c>
      <c r="N63" s="185">
        <v>0</v>
      </c>
      <c r="O63" s="139">
        <v>0.16</v>
      </c>
      <c r="P63" s="185">
        <v>0</v>
      </c>
      <c r="Q63" s="185">
        <v>0</v>
      </c>
      <c r="R63" s="185">
        <v>0</v>
      </c>
      <c r="S63" s="185">
        <v>0</v>
      </c>
      <c r="T63" s="185">
        <v>0</v>
      </c>
      <c r="U63" s="185">
        <v>0</v>
      </c>
      <c r="V63" s="185">
        <f t="shared" si="19"/>
        <v>0</v>
      </c>
      <c r="W63" s="185">
        <v>0</v>
      </c>
      <c r="X63" s="185">
        <v>0</v>
      </c>
      <c r="Y63" s="185">
        <v>0</v>
      </c>
      <c r="Z63" s="185">
        <v>0</v>
      </c>
      <c r="AA63" s="228" t="s">
        <v>1007</v>
      </c>
      <c r="AB63" s="144"/>
      <c r="AC63" s="144"/>
      <c r="AD63" s="144"/>
      <c r="AE63" s="144"/>
    </row>
    <row r="64" spans="1:31" s="155" customFormat="1" ht="59.25" customHeight="1" x14ac:dyDescent="0.25">
      <c r="A64" s="149" t="s">
        <v>808</v>
      </c>
      <c r="B64" s="260" t="s">
        <v>933</v>
      </c>
      <c r="C64" s="148" t="s">
        <v>934</v>
      </c>
      <c r="D64" s="190" t="s">
        <v>836</v>
      </c>
      <c r="E64" s="185">
        <v>0</v>
      </c>
      <c r="F64" s="185">
        <v>0</v>
      </c>
      <c r="G64" s="185">
        <v>0.33</v>
      </c>
      <c r="H64" s="185">
        <v>0</v>
      </c>
      <c r="I64" s="185">
        <v>0</v>
      </c>
      <c r="J64" s="185">
        <v>0</v>
      </c>
      <c r="K64" s="185">
        <v>0</v>
      </c>
      <c r="L64" s="208">
        <v>45639</v>
      </c>
      <c r="M64" s="185">
        <v>0</v>
      </c>
      <c r="N64" s="185">
        <v>0</v>
      </c>
      <c r="O64" s="139">
        <v>0.33</v>
      </c>
      <c r="P64" s="185">
        <v>0</v>
      </c>
      <c r="Q64" s="185">
        <v>0</v>
      </c>
      <c r="R64" s="185">
        <v>0</v>
      </c>
      <c r="S64" s="185">
        <v>0</v>
      </c>
      <c r="T64" s="185">
        <v>0</v>
      </c>
      <c r="U64" s="185">
        <v>0</v>
      </c>
      <c r="V64" s="185">
        <f t="shared" si="19"/>
        <v>0</v>
      </c>
      <c r="W64" s="185">
        <v>0</v>
      </c>
      <c r="X64" s="185">
        <v>0</v>
      </c>
      <c r="Y64" s="185">
        <v>0</v>
      </c>
      <c r="Z64" s="185">
        <v>0</v>
      </c>
      <c r="AA64" s="228" t="s">
        <v>1007</v>
      </c>
      <c r="AB64" s="144"/>
      <c r="AC64" s="144"/>
      <c r="AD64" s="144"/>
      <c r="AE64" s="144"/>
    </row>
    <row r="65" spans="1:31" s="155" customFormat="1" ht="107.25" customHeight="1" x14ac:dyDescent="0.25">
      <c r="A65" s="149" t="s">
        <v>808</v>
      </c>
      <c r="B65" s="260" t="s">
        <v>935</v>
      </c>
      <c r="C65" s="148" t="s">
        <v>936</v>
      </c>
      <c r="D65" s="190" t="s">
        <v>836</v>
      </c>
      <c r="E65" s="185">
        <v>0</v>
      </c>
      <c r="F65" s="185">
        <v>0</v>
      </c>
      <c r="G65" s="185">
        <v>0.39</v>
      </c>
      <c r="H65" s="185">
        <v>0</v>
      </c>
      <c r="I65" s="185">
        <v>0</v>
      </c>
      <c r="J65" s="185">
        <v>0</v>
      </c>
      <c r="K65" s="185">
        <v>0</v>
      </c>
      <c r="L65" s="208">
        <v>45639</v>
      </c>
      <c r="M65" s="185">
        <v>0</v>
      </c>
      <c r="N65" s="185">
        <v>0</v>
      </c>
      <c r="O65" s="139">
        <v>0.40500000000000003</v>
      </c>
      <c r="P65" s="185">
        <v>0</v>
      </c>
      <c r="Q65" s="185">
        <v>0</v>
      </c>
      <c r="R65" s="185">
        <v>0</v>
      </c>
      <c r="S65" s="185">
        <v>0</v>
      </c>
      <c r="T65" s="185">
        <v>0</v>
      </c>
      <c r="U65" s="185">
        <v>0</v>
      </c>
      <c r="V65" s="185">
        <f t="shared" si="19"/>
        <v>1.5000000000000013E-2</v>
      </c>
      <c r="W65" s="185">
        <v>0</v>
      </c>
      <c r="X65" s="185">
        <v>0</v>
      </c>
      <c r="Y65" s="185">
        <v>0</v>
      </c>
      <c r="Z65" s="185">
        <v>0</v>
      </c>
      <c r="AA65" s="228" t="s">
        <v>1008</v>
      </c>
      <c r="AB65" s="144"/>
      <c r="AC65" s="144"/>
      <c r="AD65" s="144"/>
      <c r="AE65" s="144"/>
    </row>
    <row r="66" spans="1:31" s="155" customFormat="1" ht="118.5" customHeight="1" x14ac:dyDescent="0.25">
      <c r="A66" s="149" t="s">
        <v>808</v>
      </c>
      <c r="B66" s="260" t="s">
        <v>937</v>
      </c>
      <c r="C66" s="148" t="s">
        <v>938</v>
      </c>
      <c r="D66" s="190" t="s">
        <v>836</v>
      </c>
      <c r="E66" s="185">
        <v>0</v>
      </c>
      <c r="F66" s="185">
        <v>0</v>
      </c>
      <c r="G66" s="185">
        <v>0.59</v>
      </c>
      <c r="H66" s="185">
        <v>0</v>
      </c>
      <c r="I66" s="185">
        <v>0</v>
      </c>
      <c r="J66" s="185">
        <v>0</v>
      </c>
      <c r="K66" s="185">
        <v>0</v>
      </c>
      <c r="L66" s="208">
        <v>45639</v>
      </c>
      <c r="M66" s="185">
        <v>0</v>
      </c>
      <c r="N66" s="185">
        <v>0</v>
      </c>
      <c r="O66" s="139">
        <v>0.626</v>
      </c>
      <c r="P66" s="185">
        <v>0</v>
      </c>
      <c r="Q66" s="185">
        <v>0</v>
      </c>
      <c r="R66" s="185">
        <v>0</v>
      </c>
      <c r="S66" s="185">
        <v>0</v>
      </c>
      <c r="T66" s="185">
        <v>0</v>
      </c>
      <c r="U66" s="185">
        <v>0</v>
      </c>
      <c r="V66" s="185">
        <f t="shared" si="19"/>
        <v>3.6000000000000032E-2</v>
      </c>
      <c r="W66" s="185">
        <v>0</v>
      </c>
      <c r="X66" s="185">
        <v>0</v>
      </c>
      <c r="Y66" s="185">
        <v>0</v>
      </c>
      <c r="Z66" s="185">
        <v>0</v>
      </c>
      <c r="AA66" s="228" t="s">
        <v>1008</v>
      </c>
      <c r="AB66" s="144"/>
      <c r="AC66" s="144"/>
      <c r="AD66" s="144"/>
      <c r="AE66" s="144"/>
    </row>
    <row r="67" spans="1:31" s="155" customFormat="1" ht="109.5" customHeight="1" x14ac:dyDescent="0.25">
      <c r="A67" s="149" t="s">
        <v>808</v>
      </c>
      <c r="B67" s="260" t="s">
        <v>939</v>
      </c>
      <c r="C67" s="148" t="s">
        <v>940</v>
      </c>
      <c r="D67" s="190" t="s">
        <v>836</v>
      </c>
      <c r="E67" s="185">
        <v>0</v>
      </c>
      <c r="F67" s="185">
        <v>0</v>
      </c>
      <c r="G67" s="185">
        <v>0.26500000000000001</v>
      </c>
      <c r="H67" s="185">
        <v>0</v>
      </c>
      <c r="I67" s="185">
        <v>0</v>
      </c>
      <c r="J67" s="185">
        <v>0</v>
      </c>
      <c r="K67" s="185">
        <v>0</v>
      </c>
      <c r="L67" s="208">
        <v>45639</v>
      </c>
      <c r="M67" s="185">
        <v>0</v>
      </c>
      <c r="N67" s="185">
        <v>0</v>
      </c>
      <c r="O67" s="139">
        <v>0.28199999999999997</v>
      </c>
      <c r="P67" s="185">
        <v>0</v>
      </c>
      <c r="Q67" s="185">
        <v>0</v>
      </c>
      <c r="R67" s="185">
        <v>0</v>
      </c>
      <c r="S67" s="185">
        <v>0</v>
      </c>
      <c r="T67" s="185">
        <v>0</v>
      </c>
      <c r="U67" s="185">
        <v>0</v>
      </c>
      <c r="V67" s="185">
        <f t="shared" si="19"/>
        <v>1.699999999999996E-2</v>
      </c>
      <c r="W67" s="185">
        <v>0</v>
      </c>
      <c r="X67" s="185">
        <v>0</v>
      </c>
      <c r="Y67" s="185">
        <v>0</v>
      </c>
      <c r="Z67" s="185">
        <v>0</v>
      </c>
      <c r="AA67" s="228" t="s">
        <v>1008</v>
      </c>
      <c r="AB67" s="144"/>
      <c r="AC67" s="144"/>
      <c r="AD67" s="144"/>
      <c r="AE67" s="144"/>
    </row>
    <row r="68" spans="1:31" s="155" customFormat="1" ht="68.25" customHeight="1" x14ac:dyDescent="0.25">
      <c r="A68" s="149" t="s">
        <v>808</v>
      </c>
      <c r="B68" s="260" t="s">
        <v>941</v>
      </c>
      <c r="C68" s="148" t="s">
        <v>942</v>
      </c>
      <c r="D68" s="190" t="s">
        <v>836</v>
      </c>
      <c r="E68" s="185">
        <v>0</v>
      </c>
      <c r="F68" s="185">
        <v>0</v>
      </c>
      <c r="G68" s="185">
        <v>0.47</v>
      </c>
      <c r="H68" s="185">
        <v>0</v>
      </c>
      <c r="I68" s="185">
        <v>0</v>
      </c>
      <c r="J68" s="185">
        <v>0</v>
      </c>
      <c r="K68" s="185">
        <v>0</v>
      </c>
      <c r="L68" s="208">
        <v>45639</v>
      </c>
      <c r="M68" s="185">
        <v>0</v>
      </c>
      <c r="N68" s="185">
        <v>0</v>
      </c>
      <c r="O68" s="139">
        <v>0.47</v>
      </c>
      <c r="P68" s="185">
        <v>0</v>
      </c>
      <c r="Q68" s="185">
        <v>0</v>
      </c>
      <c r="R68" s="185">
        <v>0</v>
      </c>
      <c r="S68" s="185">
        <v>0</v>
      </c>
      <c r="T68" s="185">
        <v>0</v>
      </c>
      <c r="U68" s="185">
        <v>0</v>
      </c>
      <c r="V68" s="185">
        <f t="shared" si="19"/>
        <v>0</v>
      </c>
      <c r="W68" s="185">
        <v>0</v>
      </c>
      <c r="X68" s="185">
        <v>0</v>
      </c>
      <c r="Y68" s="185">
        <v>0</v>
      </c>
      <c r="Z68" s="185">
        <v>0</v>
      </c>
      <c r="AA68" s="228" t="s">
        <v>1007</v>
      </c>
      <c r="AB68" s="144"/>
      <c r="AC68" s="144"/>
      <c r="AD68" s="144"/>
      <c r="AE68" s="144"/>
    </row>
    <row r="69" spans="1:31" s="155" customFormat="1" ht="111" customHeight="1" x14ac:dyDescent="0.25">
      <c r="A69" s="149" t="s">
        <v>808</v>
      </c>
      <c r="B69" s="260" t="s">
        <v>943</v>
      </c>
      <c r="C69" s="148" t="s">
        <v>944</v>
      </c>
      <c r="D69" s="190" t="s">
        <v>836</v>
      </c>
      <c r="E69" s="185">
        <v>0</v>
      </c>
      <c r="F69" s="185">
        <v>0</v>
      </c>
      <c r="G69" s="185">
        <v>0.25</v>
      </c>
      <c r="H69" s="185">
        <v>0</v>
      </c>
      <c r="I69" s="185">
        <v>0</v>
      </c>
      <c r="J69" s="185">
        <v>0</v>
      </c>
      <c r="K69" s="185">
        <v>0</v>
      </c>
      <c r="L69" s="208">
        <v>45639</v>
      </c>
      <c r="M69" s="185">
        <v>0</v>
      </c>
      <c r="N69" s="185">
        <v>0</v>
      </c>
      <c r="O69" s="139">
        <v>0.22</v>
      </c>
      <c r="P69" s="185">
        <v>0</v>
      </c>
      <c r="Q69" s="185">
        <v>0</v>
      </c>
      <c r="R69" s="185">
        <v>0</v>
      </c>
      <c r="S69" s="185">
        <v>0</v>
      </c>
      <c r="T69" s="185">
        <v>0</v>
      </c>
      <c r="U69" s="185">
        <v>0</v>
      </c>
      <c r="V69" s="185">
        <f t="shared" si="19"/>
        <v>-0.03</v>
      </c>
      <c r="W69" s="185">
        <v>0</v>
      </c>
      <c r="X69" s="185">
        <v>0</v>
      </c>
      <c r="Y69" s="185">
        <v>0</v>
      </c>
      <c r="Z69" s="185">
        <v>0</v>
      </c>
      <c r="AA69" s="228" t="s">
        <v>1008</v>
      </c>
      <c r="AB69" s="144"/>
      <c r="AC69" s="144"/>
      <c r="AD69" s="144"/>
      <c r="AE69" s="144"/>
    </row>
    <row r="70" spans="1:31" s="155" customFormat="1" ht="107.25" customHeight="1" x14ac:dyDescent="0.25">
      <c r="A70" s="149" t="s">
        <v>808</v>
      </c>
      <c r="B70" s="260" t="s">
        <v>945</v>
      </c>
      <c r="C70" s="148" t="s">
        <v>946</v>
      </c>
      <c r="D70" s="190" t="s">
        <v>836</v>
      </c>
      <c r="E70" s="185">
        <v>0</v>
      </c>
      <c r="F70" s="185">
        <v>0</v>
      </c>
      <c r="G70" s="185">
        <v>0.43</v>
      </c>
      <c r="H70" s="185">
        <v>0</v>
      </c>
      <c r="I70" s="185">
        <v>0</v>
      </c>
      <c r="J70" s="185">
        <v>0</v>
      </c>
      <c r="K70" s="185">
        <v>0</v>
      </c>
      <c r="L70" s="208">
        <v>45639</v>
      </c>
      <c r="M70" s="185">
        <v>0</v>
      </c>
      <c r="N70" s="185">
        <v>0</v>
      </c>
      <c r="O70" s="139">
        <v>0.41199999999999998</v>
      </c>
      <c r="P70" s="185">
        <v>0</v>
      </c>
      <c r="Q70" s="185">
        <v>0</v>
      </c>
      <c r="R70" s="185">
        <v>0</v>
      </c>
      <c r="S70" s="185">
        <v>0</v>
      </c>
      <c r="T70" s="185">
        <v>0</v>
      </c>
      <c r="U70" s="185">
        <v>0</v>
      </c>
      <c r="V70" s="185">
        <f t="shared" si="19"/>
        <v>-1.8000000000000016E-2</v>
      </c>
      <c r="W70" s="185">
        <v>0</v>
      </c>
      <c r="X70" s="185">
        <v>0</v>
      </c>
      <c r="Y70" s="185">
        <v>0</v>
      </c>
      <c r="Z70" s="185">
        <v>0</v>
      </c>
      <c r="AA70" s="228" t="s">
        <v>1008</v>
      </c>
      <c r="AB70" s="144"/>
      <c r="AC70" s="144"/>
      <c r="AD70" s="144"/>
      <c r="AE70" s="144"/>
    </row>
    <row r="71" spans="1:31" s="155" customFormat="1" ht="103.5" customHeight="1" x14ac:dyDescent="0.25">
      <c r="A71" s="149" t="s">
        <v>808</v>
      </c>
      <c r="B71" s="260" t="s">
        <v>947</v>
      </c>
      <c r="C71" s="148" t="s">
        <v>948</v>
      </c>
      <c r="D71" s="190" t="s">
        <v>836</v>
      </c>
      <c r="E71" s="185">
        <v>0</v>
      </c>
      <c r="F71" s="185">
        <v>0</v>
      </c>
      <c r="G71" s="185">
        <v>0.76500000000000001</v>
      </c>
      <c r="H71" s="185">
        <v>0</v>
      </c>
      <c r="I71" s="185">
        <v>0</v>
      </c>
      <c r="J71" s="185">
        <v>0</v>
      </c>
      <c r="K71" s="185">
        <v>0</v>
      </c>
      <c r="L71" s="208">
        <v>45639</v>
      </c>
      <c r="M71" s="185">
        <v>0</v>
      </c>
      <c r="N71" s="185">
        <v>0</v>
      </c>
      <c r="O71" s="139">
        <v>0.67</v>
      </c>
      <c r="P71" s="185">
        <v>0</v>
      </c>
      <c r="Q71" s="185">
        <v>0</v>
      </c>
      <c r="R71" s="185">
        <v>0</v>
      </c>
      <c r="S71" s="185">
        <v>0</v>
      </c>
      <c r="T71" s="185">
        <v>0</v>
      </c>
      <c r="U71" s="185">
        <v>0</v>
      </c>
      <c r="V71" s="185">
        <f t="shared" si="19"/>
        <v>-9.4999999999999973E-2</v>
      </c>
      <c r="W71" s="185">
        <v>0</v>
      </c>
      <c r="X71" s="185">
        <v>0</v>
      </c>
      <c r="Y71" s="185">
        <v>0</v>
      </c>
      <c r="Z71" s="185">
        <v>0</v>
      </c>
      <c r="AA71" s="228" t="s">
        <v>1008</v>
      </c>
      <c r="AB71" s="144"/>
      <c r="AC71" s="144"/>
      <c r="AD71" s="144"/>
      <c r="AE71" s="144"/>
    </row>
    <row r="72" spans="1:31" s="155" customFormat="1" ht="120" customHeight="1" x14ac:dyDescent="0.25">
      <c r="A72" s="149" t="s">
        <v>808</v>
      </c>
      <c r="B72" s="260" t="s">
        <v>949</v>
      </c>
      <c r="C72" s="148" t="s">
        <v>950</v>
      </c>
      <c r="D72" s="190" t="s">
        <v>836</v>
      </c>
      <c r="E72" s="185">
        <v>0</v>
      </c>
      <c r="F72" s="185">
        <v>0</v>
      </c>
      <c r="G72" s="185">
        <v>0.42</v>
      </c>
      <c r="H72" s="185">
        <v>0</v>
      </c>
      <c r="I72" s="185">
        <v>0</v>
      </c>
      <c r="J72" s="185">
        <v>0</v>
      </c>
      <c r="K72" s="185">
        <v>0</v>
      </c>
      <c r="L72" s="208">
        <v>45639</v>
      </c>
      <c r="M72" s="185">
        <v>0</v>
      </c>
      <c r="N72" s="185">
        <v>0</v>
      </c>
      <c r="O72" s="139">
        <v>0.5</v>
      </c>
      <c r="P72" s="185">
        <v>0</v>
      </c>
      <c r="Q72" s="185">
        <v>0</v>
      </c>
      <c r="R72" s="185">
        <v>0</v>
      </c>
      <c r="S72" s="185">
        <v>0</v>
      </c>
      <c r="T72" s="185">
        <v>0</v>
      </c>
      <c r="U72" s="185">
        <v>0</v>
      </c>
      <c r="V72" s="185">
        <f t="shared" si="19"/>
        <v>8.0000000000000016E-2</v>
      </c>
      <c r="W72" s="185">
        <v>0</v>
      </c>
      <c r="X72" s="185">
        <v>0</v>
      </c>
      <c r="Y72" s="185">
        <v>0</v>
      </c>
      <c r="Z72" s="185">
        <v>0</v>
      </c>
      <c r="AA72" s="228" t="s">
        <v>1008</v>
      </c>
      <c r="AB72" s="144"/>
      <c r="AC72" s="144"/>
      <c r="AD72" s="144"/>
      <c r="AE72" s="144"/>
    </row>
    <row r="73" spans="1:31" s="155" customFormat="1" ht="102.75" customHeight="1" x14ac:dyDescent="0.25">
      <c r="A73" s="149" t="s">
        <v>808</v>
      </c>
      <c r="B73" s="260" t="s">
        <v>951</v>
      </c>
      <c r="C73" s="148" t="s">
        <v>952</v>
      </c>
      <c r="D73" s="190" t="s">
        <v>836</v>
      </c>
      <c r="E73" s="185">
        <v>0</v>
      </c>
      <c r="F73" s="185">
        <v>0</v>
      </c>
      <c r="G73" s="185">
        <v>0.32</v>
      </c>
      <c r="H73" s="185">
        <v>0</v>
      </c>
      <c r="I73" s="185">
        <v>0</v>
      </c>
      <c r="J73" s="185">
        <v>0</v>
      </c>
      <c r="K73" s="185">
        <v>0</v>
      </c>
      <c r="L73" s="208">
        <v>45639</v>
      </c>
      <c r="M73" s="185">
        <v>0</v>
      </c>
      <c r="N73" s="185">
        <v>0</v>
      </c>
      <c r="O73" s="139">
        <v>0.35499999999999998</v>
      </c>
      <c r="P73" s="185">
        <v>0</v>
      </c>
      <c r="Q73" s="185">
        <v>0</v>
      </c>
      <c r="R73" s="185">
        <v>0</v>
      </c>
      <c r="S73" s="185">
        <v>0</v>
      </c>
      <c r="T73" s="185">
        <v>0</v>
      </c>
      <c r="U73" s="185">
        <v>0</v>
      </c>
      <c r="V73" s="185">
        <f t="shared" si="19"/>
        <v>3.4999999999999976E-2</v>
      </c>
      <c r="W73" s="185">
        <v>0</v>
      </c>
      <c r="X73" s="185">
        <v>0</v>
      </c>
      <c r="Y73" s="185">
        <v>0</v>
      </c>
      <c r="Z73" s="185">
        <v>0</v>
      </c>
      <c r="AA73" s="228" t="s">
        <v>1008</v>
      </c>
      <c r="AB73" s="144"/>
      <c r="AC73" s="144"/>
      <c r="AD73" s="144"/>
      <c r="AE73" s="144"/>
    </row>
    <row r="74" spans="1:31" s="155" customFormat="1" ht="99.75" customHeight="1" x14ac:dyDescent="0.25">
      <c r="A74" s="149" t="s">
        <v>808</v>
      </c>
      <c r="B74" s="260" t="s">
        <v>953</v>
      </c>
      <c r="C74" s="148" t="s">
        <v>954</v>
      </c>
      <c r="D74" s="190" t="s">
        <v>836</v>
      </c>
      <c r="E74" s="185">
        <v>0</v>
      </c>
      <c r="F74" s="185">
        <v>0</v>
      </c>
      <c r="G74" s="185">
        <v>0.53700000000000003</v>
      </c>
      <c r="H74" s="185">
        <v>0</v>
      </c>
      <c r="I74" s="185">
        <v>0</v>
      </c>
      <c r="J74" s="185">
        <v>0</v>
      </c>
      <c r="K74" s="185">
        <v>0</v>
      </c>
      <c r="L74" s="208">
        <v>45639</v>
      </c>
      <c r="M74" s="185">
        <v>0</v>
      </c>
      <c r="N74" s="185">
        <v>0</v>
      </c>
      <c r="O74" s="139">
        <v>0.49</v>
      </c>
      <c r="P74" s="185">
        <v>0</v>
      </c>
      <c r="Q74" s="185">
        <v>0</v>
      </c>
      <c r="R74" s="185">
        <v>0</v>
      </c>
      <c r="S74" s="185">
        <v>0</v>
      </c>
      <c r="T74" s="185">
        <v>0</v>
      </c>
      <c r="U74" s="185">
        <v>0</v>
      </c>
      <c r="V74" s="185">
        <f t="shared" si="19"/>
        <v>-4.7000000000000042E-2</v>
      </c>
      <c r="W74" s="185">
        <v>0</v>
      </c>
      <c r="X74" s="185">
        <v>0</v>
      </c>
      <c r="Y74" s="185">
        <v>0</v>
      </c>
      <c r="Z74" s="185">
        <v>0</v>
      </c>
      <c r="AA74" s="228" t="s">
        <v>1008</v>
      </c>
      <c r="AB74" s="144"/>
      <c r="AC74" s="144"/>
      <c r="AD74" s="144"/>
      <c r="AE74" s="144"/>
    </row>
    <row r="75" spans="1:31" s="155" customFormat="1" ht="56.25" customHeight="1" x14ac:dyDescent="0.25">
      <c r="A75" s="149" t="s">
        <v>808</v>
      </c>
      <c r="B75" s="260" t="s">
        <v>955</v>
      </c>
      <c r="C75" s="148" t="s">
        <v>956</v>
      </c>
      <c r="D75" s="190" t="s">
        <v>836</v>
      </c>
      <c r="E75" s="185">
        <v>0</v>
      </c>
      <c r="F75" s="185">
        <v>0</v>
      </c>
      <c r="G75" s="185">
        <v>0.61499999999999999</v>
      </c>
      <c r="H75" s="185">
        <v>0</v>
      </c>
      <c r="I75" s="185">
        <v>0</v>
      </c>
      <c r="J75" s="185">
        <v>0</v>
      </c>
      <c r="K75" s="185">
        <v>0</v>
      </c>
      <c r="L75" s="208">
        <v>45639</v>
      </c>
      <c r="M75" s="185">
        <v>0</v>
      </c>
      <c r="N75" s="185">
        <v>0</v>
      </c>
      <c r="O75" s="139">
        <v>0.61499999999999999</v>
      </c>
      <c r="P75" s="185">
        <v>0</v>
      </c>
      <c r="Q75" s="185">
        <v>0</v>
      </c>
      <c r="R75" s="185">
        <v>0</v>
      </c>
      <c r="S75" s="185">
        <v>0</v>
      </c>
      <c r="T75" s="185">
        <v>0</v>
      </c>
      <c r="U75" s="185">
        <v>0</v>
      </c>
      <c r="V75" s="185">
        <f t="shared" si="19"/>
        <v>0</v>
      </c>
      <c r="W75" s="185">
        <v>0</v>
      </c>
      <c r="X75" s="185">
        <v>0</v>
      </c>
      <c r="Y75" s="185">
        <v>0</v>
      </c>
      <c r="Z75" s="185">
        <v>0</v>
      </c>
      <c r="AA75" s="228" t="s">
        <v>1007</v>
      </c>
      <c r="AB75" s="144"/>
      <c r="AC75" s="144"/>
      <c r="AD75" s="144"/>
      <c r="AE75" s="144"/>
    </row>
    <row r="76" spans="1:31" ht="40.5" customHeight="1" x14ac:dyDescent="0.25">
      <c r="A76" s="233" t="s">
        <v>810</v>
      </c>
      <c r="B76" s="93" t="s">
        <v>811</v>
      </c>
      <c r="C76" s="240" t="s">
        <v>768</v>
      </c>
      <c r="D76" s="190" t="s">
        <v>836</v>
      </c>
      <c r="E76" s="190" t="s">
        <v>836</v>
      </c>
      <c r="F76" s="190" t="s">
        <v>836</v>
      </c>
      <c r="G76" s="190" t="s">
        <v>836</v>
      </c>
      <c r="H76" s="190" t="s">
        <v>836</v>
      </c>
      <c r="I76" s="190" t="s">
        <v>836</v>
      </c>
      <c r="J76" s="190" t="s">
        <v>836</v>
      </c>
      <c r="K76" s="190" t="s">
        <v>836</v>
      </c>
      <c r="L76" s="190" t="s">
        <v>836</v>
      </c>
      <c r="M76" s="190" t="s">
        <v>836</v>
      </c>
      <c r="N76" s="190" t="s">
        <v>836</v>
      </c>
      <c r="O76" s="190" t="s">
        <v>836</v>
      </c>
      <c r="P76" s="190" t="s">
        <v>836</v>
      </c>
      <c r="Q76" s="190" t="s">
        <v>836</v>
      </c>
      <c r="R76" s="190" t="s">
        <v>836</v>
      </c>
      <c r="S76" s="190" t="s">
        <v>836</v>
      </c>
      <c r="T76" s="190" t="s">
        <v>836</v>
      </c>
      <c r="U76" s="190" t="s">
        <v>836</v>
      </c>
      <c r="V76" s="190" t="s">
        <v>836</v>
      </c>
      <c r="W76" s="190" t="s">
        <v>836</v>
      </c>
      <c r="X76" s="190" t="s">
        <v>836</v>
      </c>
      <c r="Y76" s="190" t="s">
        <v>836</v>
      </c>
      <c r="Z76" s="190" t="s">
        <v>836</v>
      </c>
      <c r="AA76" s="240" t="s">
        <v>836</v>
      </c>
    </row>
    <row r="77" spans="1:31" s="156" customFormat="1" ht="72" customHeight="1" x14ac:dyDescent="0.25">
      <c r="A77" s="233" t="s">
        <v>101</v>
      </c>
      <c r="B77" s="93" t="s">
        <v>812</v>
      </c>
      <c r="C77" s="240" t="s">
        <v>768</v>
      </c>
      <c r="D77" s="190" t="s">
        <v>836</v>
      </c>
      <c r="E77" s="185">
        <f>E82</f>
        <v>0</v>
      </c>
      <c r="F77" s="185">
        <f t="shared" ref="F77:K77" si="20">F82</f>
        <v>0</v>
      </c>
      <c r="G77" s="185">
        <f t="shared" si="20"/>
        <v>0</v>
      </c>
      <c r="H77" s="185">
        <f t="shared" si="20"/>
        <v>0</v>
      </c>
      <c r="I77" s="185">
        <f t="shared" si="20"/>
        <v>0</v>
      </c>
      <c r="J77" s="185">
        <f t="shared" si="20"/>
        <v>0</v>
      </c>
      <c r="K77" s="185">
        <f t="shared" si="20"/>
        <v>1</v>
      </c>
      <c r="L77" s="207" t="s">
        <v>1005</v>
      </c>
      <c r="M77" s="185">
        <v>0</v>
      </c>
      <c r="N77" s="185">
        <v>0</v>
      </c>
      <c r="O77" s="185">
        <v>0</v>
      </c>
      <c r="P77" s="185">
        <v>0</v>
      </c>
      <c r="Q77" s="185">
        <v>0</v>
      </c>
      <c r="R77" s="185">
        <v>0</v>
      </c>
      <c r="S77" s="185">
        <f>S82</f>
        <v>1</v>
      </c>
      <c r="T77" s="185">
        <v>0</v>
      </c>
      <c r="U77" s="185">
        <v>0</v>
      </c>
      <c r="V77" s="185">
        <v>0</v>
      </c>
      <c r="W77" s="185">
        <v>0</v>
      </c>
      <c r="X77" s="185">
        <v>0</v>
      </c>
      <c r="Y77" s="185">
        <v>0</v>
      </c>
      <c r="Z77" s="185">
        <v>0</v>
      </c>
      <c r="AA77" s="240" t="s">
        <v>836</v>
      </c>
      <c r="AB77" s="144"/>
      <c r="AC77" s="144"/>
      <c r="AD77" s="144"/>
      <c r="AE77" s="144"/>
    </row>
    <row r="78" spans="1:31" ht="39.75" customHeight="1" x14ac:dyDescent="0.25">
      <c r="A78" s="233" t="s">
        <v>103</v>
      </c>
      <c r="B78" s="93" t="s">
        <v>813</v>
      </c>
      <c r="C78" s="240" t="s">
        <v>768</v>
      </c>
      <c r="D78" s="190" t="s">
        <v>836</v>
      </c>
      <c r="E78" s="190" t="s">
        <v>836</v>
      </c>
      <c r="F78" s="190" t="s">
        <v>836</v>
      </c>
      <c r="G78" s="190" t="s">
        <v>836</v>
      </c>
      <c r="H78" s="190" t="s">
        <v>836</v>
      </c>
      <c r="I78" s="190" t="s">
        <v>836</v>
      </c>
      <c r="J78" s="190" t="s">
        <v>836</v>
      </c>
      <c r="K78" s="190" t="s">
        <v>836</v>
      </c>
      <c r="L78" s="190" t="s">
        <v>836</v>
      </c>
      <c r="M78" s="190" t="s">
        <v>836</v>
      </c>
      <c r="N78" s="190" t="s">
        <v>836</v>
      </c>
      <c r="O78" s="190" t="s">
        <v>836</v>
      </c>
      <c r="P78" s="190" t="s">
        <v>836</v>
      </c>
      <c r="Q78" s="190" t="s">
        <v>836</v>
      </c>
      <c r="R78" s="190" t="s">
        <v>836</v>
      </c>
      <c r="S78" s="190" t="s">
        <v>836</v>
      </c>
      <c r="T78" s="190" t="s">
        <v>836</v>
      </c>
      <c r="U78" s="190" t="s">
        <v>836</v>
      </c>
      <c r="V78" s="190" t="s">
        <v>836</v>
      </c>
      <c r="W78" s="190" t="s">
        <v>836</v>
      </c>
      <c r="X78" s="190" t="s">
        <v>836</v>
      </c>
      <c r="Y78" s="190" t="s">
        <v>836</v>
      </c>
      <c r="Z78" s="190" t="s">
        <v>836</v>
      </c>
      <c r="AA78" s="240" t="s">
        <v>836</v>
      </c>
    </row>
    <row r="79" spans="1:31" ht="32.25" customHeight="1" x14ac:dyDescent="0.25">
      <c r="A79" s="233" t="s">
        <v>104</v>
      </c>
      <c r="B79" s="93" t="s">
        <v>814</v>
      </c>
      <c r="C79" s="240" t="s">
        <v>768</v>
      </c>
      <c r="D79" s="190" t="s">
        <v>836</v>
      </c>
      <c r="E79" s="190" t="s">
        <v>836</v>
      </c>
      <c r="F79" s="190" t="s">
        <v>836</v>
      </c>
      <c r="G79" s="190" t="s">
        <v>836</v>
      </c>
      <c r="H79" s="190" t="s">
        <v>836</v>
      </c>
      <c r="I79" s="190" t="s">
        <v>836</v>
      </c>
      <c r="J79" s="190" t="s">
        <v>836</v>
      </c>
      <c r="K79" s="190" t="s">
        <v>836</v>
      </c>
      <c r="L79" s="190" t="s">
        <v>836</v>
      </c>
      <c r="M79" s="190" t="s">
        <v>836</v>
      </c>
      <c r="N79" s="190" t="s">
        <v>836</v>
      </c>
      <c r="O79" s="190" t="s">
        <v>836</v>
      </c>
      <c r="P79" s="190" t="s">
        <v>836</v>
      </c>
      <c r="Q79" s="190" t="s">
        <v>836</v>
      </c>
      <c r="R79" s="190" t="s">
        <v>836</v>
      </c>
      <c r="S79" s="190" t="s">
        <v>836</v>
      </c>
      <c r="T79" s="190" t="s">
        <v>836</v>
      </c>
      <c r="U79" s="190" t="s">
        <v>836</v>
      </c>
      <c r="V79" s="190" t="s">
        <v>836</v>
      </c>
      <c r="W79" s="190" t="s">
        <v>836</v>
      </c>
      <c r="X79" s="190" t="s">
        <v>836</v>
      </c>
      <c r="Y79" s="190" t="s">
        <v>836</v>
      </c>
      <c r="Z79" s="190" t="s">
        <v>836</v>
      </c>
      <c r="AA79" s="240" t="s">
        <v>836</v>
      </c>
    </row>
    <row r="80" spans="1:31" ht="35.25" customHeight="1" x14ac:dyDescent="0.25">
      <c r="A80" s="233" t="s">
        <v>105</v>
      </c>
      <c r="B80" s="93" t="s">
        <v>815</v>
      </c>
      <c r="C80" s="240" t="s">
        <v>768</v>
      </c>
      <c r="D80" s="190" t="s">
        <v>836</v>
      </c>
      <c r="E80" s="190" t="s">
        <v>836</v>
      </c>
      <c r="F80" s="190" t="s">
        <v>836</v>
      </c>
      <c r="G80" s="190" t="s">
        <v>836</v>
      </c>
      <c r="H80" s="190" t="s">
        <v>836</v>
      </c>
      <c r="I80" s="190" t="s">
        <v>836</v>
      </c>
      <c r="J80" s="190" t="s">
        <v>836</v>
      </c>
      <c r="K80" s="190" t="s">
        <v>836</v>
      </c>
      <c r="L80" s="190" t="s">
        <v>836</v>
      </c>
      <c r="M80" s="190" t="s">
        <v>836</v>
      </c>
      <c r="N80" s="190" t="s">
        <v>836</v>
      </c>
      <c r="O80" s="190" t="s">
        <v>836</v>
      </c>
      <c r="P80" s="190" t="s">
        <v>836</v>
      </c>
      <c r="Q80" s="190" t="s">
        <v>836</v>
      </c>
      <c r="R80" s="190" t="s">
        <v>836</v>
      </c>
      <c r="S80" s="190" t="s">
        <v>836</v>
      </c>
      <c r="T80" s="190" t="s">
        <v>836</v>
      </c>
      <c r="U80" s="190" t="s">
        <v>836</v>
      </c>
      <c r="V80" s="190" t="s">
        <v>836</v>
      </c>
      <c r="W80" s="190" t="s">
        <v>836</v>
      </c>
      <c r="X80" s="190" t="s">
        <v>836</v>
      </c>
      <c r="Y80" s="190" t="s">
        <v>836</v>
      </c>
      <c r="Z80" s="190" t="s">
        <v>836</v>
      </c>
      <c r="AA80" s="240" t="s">
        <v>836</v>
      </c>
    </row>
    <row r="81" spans="1:31" ht="37.5" customHeight="1" x14ac:dyDescent="0.25">
      <c r="A81" s="233" t="s">
        <v>106</v>
      </c>
      <c r="B81" s="93" t="s">
        <v>816</v>
      </c>
      <c r="C81" s="240" t="s">
        <v>768</v>
      </c>
      <c r="D81" s="190" t="s">
        <v>836</v>
      </c>
      <c r="E81" s="190" t="s">
        <v>836</v>
      </c>
      <c r="F81" s="190" t="s">
        <v>836</v>
      </c>
      <c r="G81" s="190" t="s">
        <v>836</v>
      </c>
      <c r="H81" s="190" t="s">
        <v>836</v>
      </c>
      <c r="I81" s="190" t="s">
        <v>836</v>
      </c>
      <c r="J81" s="190" t="s">
        <v>836</v>
      </c>
      <c r="K81" s="190" t="s">
        <v>836</v>
      </c>
      <c r="L81" s="190" t="s">
        <v>836</v>
      </c>
      <c r="M81" s="190" t="s">
        <v>836</v>
      </c>
      <c r="N81" s="190" t="s">
        <v>836</v>
      </c>
      <c r="O81" s="190" t="s">
        <v>836</v>
      </c>
      <c r="P81" s="190" t="s">
        <v>836</v>
      </c>
      <c r="Q81" s="190" t="s">
        <v>836</v>
      </c>
      <c r="R81" s="190" t="s">
        <v>836</v>
      </c>
      <c r="S81" s="190" t="s">
        <v>836</v>
      </c>
      <c r="T81" s="190" t="s">
        <v>836</v>
      </c>
      <c r="U81" s="190" t="s">
        <v>836</v>
      </c>
      <c r="V81" s="190" t="s">
        <v>836</v>
      </c>
      <c r="W81" s="190" t="s">
        <v>836</v>
      </c>
      <c r="X81" s="190" t="s">
        <v>836</v>
      </c>
      <c r="Y81" s="190" t="s">
        <v>836</v>
      </c>
      <c r="Z81" s="190" t="s">
        <v>836</v>
      </c>
      <c r="AA81" s="240" t="s">
        <v>836</v>
      </c>
    </row>
    <row r="82" spans="1:31" s="155" customFormat="1" ht="79.5" customHeight="1" x14ac:dyDescent="0.25">
      <c r="A82" s="233" t="s">
        <v>107</v>
      </c>
      <c r="B82" s="93" t="s">
        <v>817</v>
      </c>
      <c r="C82" s="240" t="s">
        <v>768</v>
      </c>
      <c r="D82" s="190" t="s">
        <v>836</v>
      </c>
      <c r="E82" s="185">
        <f>E83</f>
        <v>0</v>
      </c>
      <c r="F82" s="185">
        <f t="shared" ref="F82:K82" si="21">F83</f>
        <v>0</v>
      </c>
      <c r="G82" s="185">
        <f t="shared" si="21"/>
        <v>0</v>
      </c>
      <c r="H82" s="185">
        <f t="shared" si="21"/>
        <v>0</v>
      </c>
      <c r="I82" s="185">
        <f t="shared" si="21"/>
        <v>0</v>
      </c>
      <c r="J82" s="185">
        <f t="shared" si="21"/>
        <v>0</v>
      </c>
      <c r="K82" s="185">
        <f t="shared" si="21"/>
        <v>1</v>
      </c>
      <c r="L82" s="207" t="s">
        <v>1005</v>
      </c>
      <c r="M82" s="185">
        <v>0</v>
      </c>
      <c r="N82" s="185">
        <v>0</v>
      </c>
      <c r="O82" s="185">
        <v>0</v>
      </c>
      <c r="P82" s="185">
        <v>0</v>
      </c>
      <c r="Q82" s="185">
        <v>0</v>
      </c>
      <c r="R82" s="185">
        <v>0</v>
      </c>
      <c r="S82" s="185">
        <f>S83</f>
        <v>1</v>
      </c>
      <c r="T82" s="185">
        <v>0</v>
      </c>
      <c r="U82" s="185">
        <v>0</v>
      </c>
      <c r="V82" s="185">
        <v>0</v>
      </c>
      <c r="W82" s="185">
        <v>0</v>
      </c>
      <c r="X82" s="185">
        <v>0</v>
      </c>
      <c r="Y82" s="185">
        <v>0</v>
      </c>
      <c r="Z82" s="185">
        <v>0</v>
      </c>
      <c r="AA82" s="240" t="s">
        <v>836</v>
      </c>
      <c r="AB82" s="144"/>
      <c r="AC82" s="144"/>
      <c r="AD82" s="144"/>
      <c r="AE82" s="144"/>
    </row>
    <row r="83" spans="1:31" s="144" customFormat="1" ht="78" customHeight="1" x14ac:dyDescent="0.25">
      <c r="A83" s="149" t="s">
        <v>107</v>
      </c>
      <c r="B83" s="260" t="s">
        <v>888</v>
      </c>
      <c r="C83" s="148" t="s">
        <v>998</v>
      </c>
      <c r="D83" s="190" t="s">
        <v>836</v>
      </c>
      <c r="E83" s="185">
        <v>0</v>
      </c>
      <c r="F83" s="185">
        <v>0</v>
      </c>
      <c r="G83" s="185">
        <v>0</v>
      </c>
      <c r="H83" s="185">
        <v>0</v>
      </c>
      <c r="I83" s="185">
        <v>0</v>
      </c>
      <c r="J83" s="185">
        <v>0</v>
      </c>
      <c r="K83" s="185">
        <v>1</v>
      </c>
      <c r="L83" s="207" t="s">
        <v>1005</v>
      </c>
      <c r="M83" s="185">
        <v>0</v>
      </c>
      <c r="N83" s="185">
        <v>0</v>
      </c>
      <c r="O83" s="185">
        <v>0</v>
      </c>
      <c r="P83" s="185">
        <v>0</v>
      </c>
      <c r="Q83" s="185">
        <v>0</v>
      </c>
      <c r="R83" s="185">
        <v>0</v>
      </c>
      <c r="S83" s="185">
        <v>1</v>
      </c>
      <c r="T83" s="185">
        <v>0</v>
      </c>
      <c r="U83" s="185">
        <v>0</v>
      </c>
      <c r="V83" s="185">
        <v>0</v>
      </c>
      <c r="W83" s="185">
        <v>0</v>
      </c>
      <c r="X83" s="185">
        <v>0</v>
      </c>
      <c r="Y83" s="185">
        <v>0</v>
      </c>
      <c r="Z83" s="185">
        <v>0</v>
      </c>
      <c r="AA83" s="228" t="s">
        <v>1009</v>
      </c>
    </row>
    <row r="84" spans="1:31" ht="27.75" customHeight="1" x14ac:dyDescent="0.25">
      <c r="A84" s="233" t="s">
        <v>108</v>
      </c>
      <c r="B84" s="93" t="s">
        <v>818</v>
      </c>
      <c r="C84" s="240" t="s">
        <v>768</v>
      </c>
      <c r="D84" s="190" t="s">
        <v>836</v>
      </c>
      <c r="E84" s="190" t="s">
        <v>836</v>
      </c>
      <c r="F84" s="190" t="s">
        <v>836</v>
      </c>
      <c r="G84" s="190" t="s">
        <v>836</v>
      </c>
      <c r="H84" s="190" t="s">
        <v>836</v>
      </c>
      <c r="I84" s="190" t="s">
        <v>836</v>
      </c>
      <c r="J84" s="190" t="s">
        <v>836</v>
      </c>
      <c r="K84" s="190" t="s">
        <v>836</v>
      </c>
      <c r="L84" s="190" t="s">
        <v>836</v>
      </c>
      <c r="M84" s="190" t="s">
        <v>836</v>
      </c>
      <c r="N84" s="190" t="s">
        <v>836</v>
      </c>
      <c r="O84" s="190" t="s">
        <v>836</v>
      </c>
      <c r="P84" s="190" t="s">
        <v>836</v>
      </c>
      <c r="Q84" s="190" t="s">
        <v>836</v>
      </c>
      <c r="R84" s="190" t="s">
        <v>836</v>
      </c>
      <c r="S84" s="190" t="s">
        <v>836</v>
      </c>
      <c r="T84" s="190" t="s">
        <v>836</v>
      </c>
      <c r="U84" s="190" t="s">
        <v>836</v>
      </c>
      <c r="V84" s="190" t="s">
        <v>836</v>
      </c>
      <c r="W84" s="190" t="s">
        <v>836</v>
      </c>
      <c r="X84" s="190" t="s">
        <v>836</v>
      </c>
      <c r="Y84" s="190" t="s">
        <v>836</v>
      </c>
      <c r="Z84" s="190" t="s">
        <v>836</v>
      </c>
      <c r="AA84" s="240" t="s">
        <v>836</v>
      </c>
    </row>
    <row r="85" spans="1:31" ht="42.75" customHeight="1" x14ac:dyDescent="0.25">
      <c r="A85" s="233" t="s">
        <v>109</v>
      </c>
      <c r="B85" s="93" t="s">
        <v>819</v>
      </c>
      <c r="C85" s="240" t="s">
        <v>768</v>
      </c>
      <c r="D85" s="190" t="s">
        <v>836</v>
      </c>
      <c r="E85" s="190" t="s">
        <v>836</v>
      </c>
      <c r="F85" s="190" t="s">
        <v>836</v>
      </c>
      <c r="G85" s="190" t="s">
        <v>836</v>
      </c>
      <c r="H85" s="190" t="s">
        <v>836</v>
      </c>
      <c r="I85" s="190" t="s">
        <v>836</v>
      </c>
      <c r="J85" s="190" t="s">
        <v>836</v>
      </c>
      <c r="K85" s="190" t="s">
        <v>836</v>
      </c>
      <c r="L85" s="190" t="s">
        <v>836</v>
      </c>
      <c r="M85" s="190" t="s">
        <v>836</v>
      </c>
      <c r="N85" s="190" t="s">
        <v>836</v>
      </c>
      <c r="O85" s="190" t="s">
        <v>836</v>
      </c>
      <c r="P85" s="190" t="s">
        <v>836</v>
      </c>
      <c r="Q85" s="190" t="s">
        <v>836</v>
      </c>
      <c r="R85" s="190" t="s">
        <v>836</v>
      </c>
      <c r="S85" s="190" t="s">
        <v>836</v>
      </c>
      <c r="T85" s="190" t="s">
        <v>836</v>
      </c>
      <c r="U85" s="190" t="s">
        <v>836</v>
      </c>
      <c r="V85" s="190" t="s">
        <v>836</v>
      </c>
      <c r="W85" s="190" t="s">
        <v>836</v>
      </c>
      <c r="X85" s="190" t="s">
        <v>836</v>
      </c>
      <c r="Y85" s="190" t="s">
        <v>836</v>
      </c>
      <c r="Z85" s="190" t="s">
        <v>836</v>
      </c>
      <c r="AA85" s="240" t="s">
        <v>836</v>
      </c>
    </row>
    <row r="86" spans="1:31" ht="35.25" customHeight="1" x14ac:dyDescent="0.25">
      <c r="A86" s="233" t="s">
        <v>820</v>
      </c>
      <c r="B86" s="93" t="s">
        <v>821</v>
      </c>
      <c r="C86" s="240" t="s">
        <v>768</v>
      </c>
      <c r="D86" s="190" t="s">
        <v>836</v>
      </c>
      <c r="E86" s="190" t="s">
        <v>836</v>
      </c>
      <c r="F86" s="190" t="s">
        <v>836</v>
      </c>
      <c r="G86" s="190" t="s">
        <v>836</v>
      </c>
      <c r="H86" s="190" t="s">
        <v>836</v>
      </c>
      <c r="I86" s="190" t="s">
        <v>836</v>
      </c>
      <c r="J86" s="190" t="s">
        <v>836</v>
      </c>
      <c r="K86" s="190" t="s">
        <v>836</v>
      </c>
      <c r="L86" s="190" t="s">
        <v>836</v>
      </c>
      <c r="M86" s="190" t="s">
        <v>836</v>
      </c>
      <c r="N86" s="190" t="s">
        <v>836</v>
      </c>
      <c r="O86" s="190" t="s">
        <v>836</v>
      </c>
      <c r="P86" s="190" t="s">
        <v>836</v>
      </c>
      <c r="Q86" s="190" t="s">
        <v>836</v>
      </c>
      <c r="R86" s="190" t="s">
        <v>836</v>
      </c>
      <c r="S86" s="190" t="s">
        <v>836</v>
      </c>
      <c r="T86" s="190" t="s">
        <v>836</v>
      </c>
      <c r="U86" s="190" t="s">
        <v>836</v>
      </c>
      <c r="V86" s="190" t="s">
        <v>836</v>
      </c>
      <c r="W86" s="190" t="s">
        <v>836</v>
      </c>
      <c r="X86" s="190" t="s">
        <v>836</v>
      </c>
      <c r="Y86" s="190" t="s">
        <v>836</v>
      </c>
      <c r="Z86" s="190" t="s">
        <v>836</v>
      </c>
      <c r="AA86" s="240" t="s">
        <v>836</v>
      </c>
    </row>
    <row r="87" spans="1:31" ht="38.25" customHeight="1" x14ac:dyDescent="0.25">
      <c r="A87" s="233" t="s">
        <v>822</v>
      </c>
      <c r="B87" s="93" t="s">
        <v>823</v>
      </c>
      <c r="C87" s="240" t="s">
        <v>768</v>
      </c>
      <c r="D87" s="190" t="s">
        <v>836</v>
      </c>
      <c r="E87" s="190" t="s">
        <v>836</v>
      </c>
      <c r="F87" s="190" t="s">
        <v>836</v>
      </c>
      <c r="G87" s="190" t="s">
        <v>836</v>
      </c>
      <c r="H87" s="190" t="s">
        <v>836</v>
      </c>
      <c r="I87" s="190" t="s">
        <v>836</v>
      </c>
      <c r="J87" s="190" t="s">
        <v>836</v>
      </c>
      <c r="K87" s="190" t="s">
        <v>836</v>
      </c>
      <c r="L87" s="190" t="s">
        <v>836</v>
      </c>
      <c r="M87" s="190" t="s">
        <v>836</v>
      </c>
      <c r="N87" s="190" t="s">
        <v>836</v>
      </c>
      <c r="O87" s="190" t="s">
        <v>836</v>
      </c>
      <c r="P87" s="190" t="s">
        <v>836</v>
      </c>
      <c r="Q87" s="190" t="s">
        <v>836</v>
      </c>
      <c r="R87" s="190" t="s">
        <v>836</v>
      </c>
      <c r="S87" s="190" t="s">
        <v>836</v>
      </c>
      <c r="T87" s="190" t="s">
        <v>836</v>
      </c>
      <c r="U87" s="190" t="s">
        <v>836</v>
      </c>
      <c r="V87" s="190" t="s">
        <v>836</v>
      </c>
      <c r="W87" s="190" t="s">
        <v>836</v>
      </c>
      <c r="X87" s="190" t="s">
        <v>836</v>
      </c>
      <c r="Y87" s="190" t="s">
        <v>836</v>
      </c>
      <c r="Z87" s="190" t="s">
        <v>836</v>
      </c>
      <c r="AA87" s="240" t="s">
        <v>836</v>
      </c>
    </row>
    <row r="88" spans="1:31" ht="33" customHeight="1" x14ac:dyDescent="0.25">
      <c r="A88" s="233" t="s">
        <v>824</v>
      </c>
      <c r="B88" s="93" t="s">
        <v>825</v>
      </c>
      <c r="C88" s="240" t="s">
        <v>768</v>
      </c>
      <c r="D88" s="190" t="s">
        <v>836</v>
      </c>
      <c r="E88" s="190" t="s">
        <v>836</v>
      </c>
      <c r="F88" s="190" t="s">
        <v>836</v>
      </c>
      <c r="G88" s="190" t="s">
        <v>836</v>
      </c>
      <c r="H88" s="190" t="s">
        <v>836</v>
      </c>
      <c r="I88" s="190" t="s">
        <v>836</v>
      </c>
      <c r="J88" s="190" t="s">
        <v>836</v>
      </c>
      <c r="K88" s="190" t="s">
        <v>836</v>
      </c>
      <c r="L88" s="190" t="s">
        <v>836</v>
      </c>
      <c r="M88" s="190" t="s">
        <v>836</v>
      </c>
      <c r="N88" s="190" t="s">
        <v>836</v>
      </c>
      <c r="O88" s="190" t="s">
        <v>836</v>
      </c>
      <c r="P88" s="190" t="s">
        <v>836</v>
      </c>
      <c r="Q88" s="190" t="s">
        <v>836</v>
      </c>
      <c r="R88" s="190" t="s">
        <v>836</v>
      </c>
      <c r="S88" s="190" t="s">
        <v>836</v>
      </c>
      <c r="T88" s="190" t="s">
        <v>836</v>
      </c>
      <c r="U88" s="190" t="s">
        <v>836</v>
      </c>
      <c r="V88" s="190" t="s">
        <v>836</v>
      </c>
      <c r="W88" s="190" t="s">
        <v>836</v>
      </c>
      <c r="X88" s="190" t="s">
        <v>836</v>
      </c>
      <c r="Y88" s="190" t="s">
        <v>836</v>
      </c>
      <c r="Z88" s="190" t="s">
        <v>836</v>
      </c>
      <c r="AA88" s="240" t="s">
        <v>836</v>
      </c>
    </row>
    <row r="89" spans="1:31" ht="36" customHeight="1" x14ac:dyDescent="0.25">
      <c r="A89" s="233" t="s">
        <v>826</v>
      </c>
      <c r="B89" s="93" t="s">
        <v>827</v>
      </c>
      <c r="C89" s="240" t="s">
        <v>768</v>
      </c>
      <c r="D89" s="190" t="s">
        <v>836</v>
      </c>
      <c r="E89" s="190" t="s">
        <v>836</v>
      </c>
      <c r="F89" s="190" t="s">
        <v>836</v>
      </c>
      <c r="G89" s="190" t="s">
        <v>836</v>
      </c>
      <c r="H89" s="190" t="s">
        <v>836</v>
      </c>
      <c r="I89" s="190" t="s">
        <v>836</v>
      </c>
      <c r="J89" s="190" t="s">
        <v>836</v>
      </c>
      <c r="K89" s="190" t="s">
        <v>836</v>
      </c>
      <c r="L89" s="190" t="s">
        <v>836</v>
      </c>
      <c r="M89" s="190" t="s">
        <v>836</v>
      </c>
      <c r="N89" s="190" t="s">
        <v>836</v>
      </c>
      <c r="O89" s="190" t="s">
        <v>836</v>
      </c>
      <c r="P89" s="190" t="s">
        <v>836</v>
      </c>
      <c r="Q89" s="190" t="s">
        <v>836</v>
      </c>
      <c r="R89" s="190" t="s">
        <v>836</v>
      </c>
      <c r="S89" s="190" t="s">
        <v>836</v>
      </c>
      <c r="T89" s="190" t="s">
        <v>836</v>
      </c>
      <c r="U89" s="190" t="s">
        <v>836</v>
      </c>
      <c r="V89" s="190" t="s">
        <v>836</v>
      </c>
      <c r="W89" s="190" t="s">
        <v>836</v>
      </c>
      <c r="X89" s="190" t="s">
        <v>836</v>
      </c>
      <c r="Y89" s="190" t="s">
        <v>836</v>
      </c>
      <c r="Z89" s="190" t="s">
        <v>836</v>
      </c>
      <c r="AA89" s="240" t="s">
        <v>836</v>
      </c>
    </row>
    <row r="90" spans="1:31" ht="45" customHeight="1" x14ac:dyDescent="0.25">
      <c r="A90" s="233" t="s">
        <v>112</v>
      </c>
      <c r="B90" s="93" t="s">
        <v>828</v>
      </c>
      <c r="C90" s="240" t="s">
        <v>768</v>
      </c>
      <c r="D90" s="190" t="s">
        <v>836</v>
      </c>
      <c r="E90" s="190" t="s">
        <v>836</v>
      </c>
      <c r="F90" s="190" t="s">
        <v>836</v>
      </c>
      <c r="G90" s="190" t="s">
        <v>836</v>
      </c>
      <c r="H90" s="190" t="s">
        <v>836</v>
      </c>
      <c r="I90" s="190" t="s">
        <v>836</v>
      </c>
      <c r="J90" s="190" t="s">
        <v>836</v>
      </c>
      <c r="K90" s="190" t="s">
        <v>836</v>
      </c>
      <c r="L90" s="190" t="s">
        <v>836</v>
      </c>
      <c r="M90" s="190" t="s">
        <v>836</v>
      </c>
      <c r="N90" s="190" t="s">
        <v>836</v>
      </c>
      <c r="O90" s="190" t="s">
        <v>836</v>
      </c>
      <c r="P90" s="190" t="s">
        <v>836</v>
      </c>
      <c r="Q90" s="190" t="s">
        <v>836</v>
      </c>
      <c r="R90" s="190" t="s">
        <v>836</v>
      </c>
      <c r="S90" s="190" t="s">
        <v>836</v>
      </c>
      <c r="T90" s="190" t="s">
        <v>836</v>
      </c>
      <c r="U90" s="190" t="s">
        <v>836</v>
      </c>
      <c r="V90" s="190" t="s">
        <v>836</v>
      </c>
      <c r="W90" s="190" t="s">
        <v>836</v>
      </c>
      <c r="X90" s="190" t="s">
        <v>836</v>
      </c>
      <c r="Y90" s="190" t="s">
        <v>836</v>
      </c>
      <c r="Z90" s="190" t="s">
        <v>836</v>
      </c>
      <c r="AA90" s="240" t="s">
        <v>836</v>
      </c>
    </row>
    <row r="91" spans="1:31" ht="41.25" customHeight="1" x14ac:dyDescent="0.25">
      <c r="A91" s="233" t="s">
        <v>829</v>
      </c>
      <c r="B91" s="93" t="s">
        <v>830</v>
      </c>
      <c r="C91" s="240" t="s">
        <v>768</v>
      </c>
      <c r="D91" s="190" t="s">
        <v>836</v>
      </c>
      <c r="E91" s="190" t="s">
        <v>836</v>
      </c>
      <c r="F91" s="190" t="s">
        <v>836</v>
      </c>
      <c r="G91" s="190" t="s">
        <v>836</v>
      </c>
      <c r="H91" s="190" t="s">
        <v>836</v>
      </c>
      <c r="I91" s="190" t="s">
        <v>836</v>
      </c>
      <c r="J91" s="190" t="s">
        <v>836</v>
      </c>
      <c r="K91" s="190" t="s">
        <v>836</v>
      </c>
      <c r="L91" s="190" t="s">
        <v>836</v>
      </c>
      <c r="M91" s="190" t="s">
        <v>836</v>
      </c>
      <c r="N91" s="190" t="s">
        <v>836</v>
      </c>
      <c r="O91" s="190" t="s">
        <v>836</v>
      </c>
      <c r="P91" s="190" t="s">
        <v>836</v>
      </c>
      <c r="Q91" s="190" t="s">
        <v>836</v>
      </c>
      <c r="R91" s="190" t="s">
        <v>836</v>
      </c>
      <c r="S91" s="190" t="s">
        <v>836</v>
      </c>
      <c r="T91" s="190" t="s">
        <v>836</v>
      </c>
      <c r="U91" s="190" t="s">
        <v>836</v>
      </c>
      <c r="V91" s="190" t="s">
        <v>836</v>
      </c>
      <c r="W91" s="190" t="s">
        <v>836</v>
      </c>
      <c r="X91" s="190" t="s">
        <v>836</v>
      </c>
      <c r="Y91" s="190" t="s">
        <v>836</v>
      </c>
      <c r="Z91" s="190" t="s">
        <v>836</v>
      </c>
      <c r="AA91" s="240" t="s">
        <v>836</v>
      </c>
    </row>
    <row r="92" spans="1:31" ht="36.75" customHeight="1" x14ac:dyDescent="0.25">
      <c r="A92" s="233" t="s">
        <v>831</v>
      </c>
      <c r="B92" s="93" t="s">
        <v>832</v>
      </c>
      <c r="C92" s="240" t="s">
        <v>768</v>
      </c>
      <c r="D92" s="190" t="s">
        <v>836</v>
      </c>
      <c r="E92" s="190" t="s">
        <v>836</v>
      </c>
      <c r="F92" s="190" t="s">
        <v>836</v>
      </c>
      <c r="G92" s="190" t="s">
        <v>836</v>
      </c>
      <c r="H92" s="190" t="s">
        <v>836</v>
      </c>
      <c r="I92" s="190" t="s">
        <v>836</v>
      </c>
      <c r="J92" s="190" t="s">
        <v>836</v>
      </c>
      <c r="K92" s="190" t="s">
        <v>836</v>
      </c>
      <c r="L92" s="190" t="s">
        <v>836</v>
      </c>
      <c r="M92" s="190" t="s">
        <v>836</v>
      </c>
      <c r="N92" s="190" t="s">
        <v>836</v>
      </c>
      <c r="O92" s="190" t="s">
        <v>836</v>
      </c>
      <c r="P92" s="190" t="s">
        <v>836</v>
      </c>
      <c r="Q92" s="190" t="s">
        <v>836</v>
      </c>
      <c r="R92" s="190" t="s">
        <v>836</v>
      </c>
      <c r="S92" s="190" t="s">
        <v>836</v>
      </c>
      <c r="T92" s="190" t="s">
        <v>836</v>
      </c>
      <c r="U92" s="190" t="s">
        <v>836</v>
      </c>
      <c r="V92" s="190" t="s">
        <v>836</v>
      </c>
      <c r="W92" s="190" t="s">
        <v>836</v>
      </c>
      <c r="X92" s="190" t="s">
        <v>836</v>
      </c>
      <c r="Y92" s="190" t="s">
        <v>836</v>
      </c>
      <c r="Z92" s="190" t="s">
        <v>836</v>
      </c>
      <c r="AA92" s="240" t="s">
        <v>836</v>
      </c>
    </row>
    <row r="93" spans="1:31" s="69" customFormat="1" ht="35.25" customHeight="1" x14ac:dyDescent="0.25">
      <c r="A93" s="233" t="s">
        <v>113</v>
      </c>
      <c r="B93" s="93" t="s">
        <v>833</v>
      </c>
      <c r="C93" s="240" t="s">
        <v>768</v>
      </c>
      <c r="D93" s="190" t="s">
        <v>836</v>
      </c>
      <c r="E93" s="185">
        <f>SUM(E94:E97)</f>
        <v>0.26</v>
      </c>
      <c r="F93" s="185">
        <f t="shared" ref="F93:S93" si="22">SUM(F94:F97)</f>
        <v>0</v>
      </c>
      <c r="G93" s="185">
        <f t="shared" si="22"/>
        <v>4.2000000000000003E-2</v>
      </c>
      <c r="H93" s="185">
        <f t="shared" si="22"/>
        <v>1.177</v>
      </c>
      <c r="I93" s="185">
        <f t="shared" si="22"/>
        <v>0.25800000000000001</v>
      </c>
      <c r="J93" s="185">
        <f t="shared" si="22"/>
        <v>0</v>
      </c>
      <c r="K93" s="185">
        <f t="shared" si="22"/>
        <v>0</v>
      </c>
      <c r="L93" s="208" t="s">
        <v>836</v>
      </c>
      <c r="M93" s="185">
        <f>M94+M95+M96+M97+M98+M99+M100</f>
        <v>0.88300000000000001</v>
      </c>
      <c r="N93" s="185">
        <f t="shared" si="22"/>
        <v>0</v>
      </c>
      <c r="O93" s="185">
        <f>O94+O95+O96+O97+O98+O99+O100</f>
        <v>0.33700000000000002</v>
      </c>
      <c r="P93" s="185">
        <f t="shared" si="22"/>
        <v>1.177</v>
      </c>
      <c r="Q93" s="185">
        <f t="shared" si="22"/>
        <v>0.25800000000000001</v>
      </c>
      <c r="R93" s="185">
        <f t="shared" si="22"/>
        <v>0</v>
      </c>
      <c r="S93" s="185">
        <f t="shared" si="22"/>
        <v>0</v>
      </c>
      <c r="T93" s="185">
        <v>0</v>
      </c>
      <c r="U93" s="185">
        <v>0</v>
      </c>
      <c r="V93" s="185">
        <v>0</v>
      </c>
      <c r="W93" s="185">
        <v>0</v>
      </c>
      <c r="X93" s="185">
        <v>0</v>
      </c>
      <c r="Y93" s="185">
        <v>0</v>
      </c>
      <c r="Z93" s="185">
        <v>0</v>
      </c>
      <c r="AA93" s="240" t="s">
        <v>836</v>
      </c>
      <c r="AB93" s="144"/>
      <c r="AC93" s="144"/>
      <c r="AD93" s="144"/>
      <c r="AE93" s="144"/>
    </row>
    <row r="94" spans="1:31" s="188" customFormat="1" ht="55.5" customHeight="1" x14ac:dyDescent="0.25">
      <c r="A94" s="184" t="s">
        <v>113</v>
      </c>
      <c r="B94" s="228" t="s">
        <v>958</v>
      </c>
      <c r="C94" s="184" t="s">
        <v>959</v>
      </c>
      <c r="D94" s="190" t="s">
        <v>836</v>
      </c>
      <c r="E94" s="185">
        <v>0</v>
      </c>
      <c r="F94" s="185">
        <v>0</v>
      </c>
      <c r="G94" s="185">
        <v>0</v>
      </c>
      <c r="H94" s="190">
        <v>1.177</v>
      </c>
      <c r="I94" s="190">
        <v>0.25800000000000001</v>
      </c>
      <c r="J94" s="185">
        <v>0</v>
      </c>
      <c r="K94" s="185">
        <v>0</v>
      </c>
      <c r="L94" s="208">
        <v>45525</v>
      </c>
      <c r="M94" s="185">
        <v>0</v>
      </c>
      <c r="N94" s="185">
        <v>0</v>
      </c>
      <c r="O94" s="185">
        <v>0</v>
      </c>
      <c r="P94" s="185">
        <v>1.177</v>
      </c>
      <c r="Q94" s="190">
        <v>0.25800000000000001</v>
      </c>
      <c r="R94" s="185">
        <v>0</v>
      </c>
      <c r="S94" s="185">
        <v>0</v>
      </c>
      <c r="T94" s="185">
        <v>0</v>
      </c>
      <c r="U94" s="185">
        <v>0</v>
      </c>
      <c r="V94" s="185">
        <v>0</v>
      </c>
      <c r="W94" s="185">
        <v>0</v>
      </c>
      <c r="X94" s="185">
        <v>0</v>
      </c>
      <c r="Y94" s="185">
        <v>0</v>
      </c>
      <c r="Z94" s="185">
        <v>0</v>
      </c>
      <c r="AA94" s="228" t="s">
        <v>1007</v>
      </c>
      <c r="AB94" s="144"/>
      <c r="AC94" s="144"/>
      <c r="AD94" s="144"/>
      <c r="AE94" s="144"/>
    </row>
    <row r="95" spans="1:31" s="188" customFormat="1" ht="45" customHeight="1" x14ac:dyDescent="0.25">
      <c r="A95" s="184" t="s">
        <v>113</v>
      </c>
      <c r="B95" s="228" t="s">
        <v>960</v>
      </c>
      <c r="C95" s="184" t="s">
        <v>961</v>
      </c>
      <c r="D95" s="190" t="s">
        <v>836</v>
      </c>
      <c r="E95" s="185">
        <v>0.1</v>
      </c>
      <c r="F95" s="185">
        <v>0</v>
      </c>
      <c r="G95" s="185">
        <v>0</v>
      </c>
      <c r="H95" s="185">
        <v>0</v>
      </c>
      <c r="I95" s="185">
        <v>0</v>
      </c>
      <c r="J95" s="185">
        <v>0</v>
      </c>
      <c r="K95" s="185">
        <v>0</v>
      </c>
      <c r="L95" s="208">
        <v>45611</v>
      </c>
      <c r="M95" s="185">
        <v>0.1</v>
      </c>
      <c r="N95" s="185">
        <v>0</v>
      </c>
      <c r="O95" s="185">
        <v>0</v>
      </c>
      <c r="P95" s="185">
        <v>0</v>
      </c>
      <c r="Q95" s="185">
        <v>0</v>
      </c>
      <c r="R95" s="185">
        <v>0</v>
      </c>
      <c r="S95" s="185">
        <v>0</v>
      </c>
      <c r="T95" s="185">
        <v>0</v>
      </c>
      <c r="U95" s="185">
        <v>0</v>
      </c>
      <c r="V95" s="185">
        <v>0</v>
      </c>
      <c r="W95" s="185">
        <v>0</v>
      </c>
      <c r="X95" s="185">
        <v>0</v>
      </c>
      <c r="Y95" s="185">
        <v>0</v>
      </c>
      <c r="Z95" s="185">
        <v>0</v>
      </c>
      <c r="AA95" s="228" t="s">
        <v>1007</v>
      </c>
      <c r="AB95" s="144"/>
      <c r="AC95" s="144"/>
      <c r="AD95" s="144"/>
      <c r="AE95" s="144"/>
    </row>
    <row r="96" spans="1:31" s="188" customFormat="1" ht="45" customHeight="1" x14ac:dyDescent="0.25">
      <c r="A96" s="184" t="s">
        <v>113</v>
      </c>
      <c r="B96" s="228" t="s">
        <v>962</v>
      </c>
      <c r="C96" s="184" t="s">
        <v>963</v>
      </c>
      <c r="D96" s="190" t="s">
        <v>836</v>
      </c>
      <c r="E96" s="185">
        <v>0</v>
      </c>
      <c r="F96" s="185">
        <v>0</v>
      </c>
      <c r="G96" s="185">
        <v>4.2000000000000003E-2</v>
      </c>
      <c r="H96" s="185">
        <v>0</v>
      </c>
      <c r="I96" s="185">
        <v>0</v>
      </c>
      <c r="J96" s="185">
        <v>0</v>
      </c>
      <c r="K96" s="185">
        <v>0</v>
      </c>
      <c r="L96" s="208">
        <v>45611</v>
      </c>
      <c r="M96" s="185">
        <v>0</v>
      </c>
      <c r="N96" s="185">
        <v>0</v>
      </c>
      <c r="O96" s="185">
        <v>4.2000000000000003E-2</v>
      </c>
      <c r="P96" s="185">
        <v>0</v>
      </c>
      <c r="Q96" s="185">
        <v>0</v>
      </c>
      <c r="R96" s="185">
        <v>0</v>
      </c>
      <c r="S96" s="185">
        <v>0</v>
      </c>
      <c r="T96" s="185">
        <v>0</v>
      </c>
      <c r="U96" s="185">
        <v>0</v>
      </c>
      <c r="V96" s="185">
        <v>0</v>
      </c>
      <c r="W96" s="185">
        <v>0</v>
      </c>
      <c r="X96" s="185">
        <v>0</v>
      </c>
      <c r="Y96" s="185">
        <v>0</v>
      </c>
      <c r="Z96" s="185">
        <v>0</v>
      </c>
      <c r="AA96" s="228" t="s">
        <v>1007</v>
      </c>
      <c r="AB96" s="144"/>
      <c r="AC96" s="144"/>
      <c r="AD96" s="144"/>
      <c r="AE96" s="144"/>
    </row>
    <row r="97" spans="1:31" s="188" customFormat="1" ht="63.75" customHeight="1" x14ac:dyDescent="0.25">
      <c r="A97" s="184" t="s">
        <v>113</v>
      </c>
      <c r="B97" s="228" t="s">
        <v>964</v>
      </c>
      <c r="C97" s="184" t="s">
        <v>965</v>
      </c>
      <c r="D97" s="190" t="s">
        <v>836</v>
      </c>
      <c r="E97" s="185">
        <v>0.16</v>
      </c>
      <c r="F97" s="185">
        <v>0</v>
      </c>
      <c r="G97" s="185">
        <v>0</v>
      </c>
      <c r="H97" s="185">
        <v>0</v>
      </c>
      <c r="I97" s="185">
        <v>0</v>
      </c>
      <c r="J97" s="185">
        <v>0</v>
      </c>
      <c r="K97" s="185">
        <v>0</v>
      </c>
      <c r="L97" s="208">
        <v>45611</v>
      </c>
      <c r="M97" s="185">
        <v>0.16</v>
      </c>
      <c r="N97" s="185">
        <v>0</v>
      </c>
      <c r="O97" s="185">
        <v>0</v>
      </c>
      <c r="P97" s="185">
        <v>0</v>
      </c>
      <c r="Q97" s="185">
        <v>0</v>
      </c>
      <c r="R97" s="185">
        <v>0</v>
      </c>
      <c r="S97" s="185">
        <v>0</v>
      </c>
      <c r="T97" s="185">
        <v>0</v>
      </c>
      <c r="U97" s="185">
        <v>0</v>
      </c>
      <c r="V97" s="185">
        <v>0</v>
      </c>
      <c r="W97" s="185">
        <v>0</v>
      </c>
      <c r="X97" s="185">
        <v>0</v>
      </c>
      <c r="Y97" s="185">
        <v>0</v>
      </c>
      <c r="Z97" s="185">
        <v>0</v>
      </c>
      <c r="AA97" s="228" t="s">
        <v>1007</v>
      </c>
      <c r="AB97" s="144"/>
      <c r="AC97" s="144"/>
      <c r="AD97" s="144"/>
      <c r="AE97" s="144"/>
    </row>
    <row r="98" spans="1:31" s="144" customFormat="1" ht="166.5" customHeight="1" x14ac:dyDescent="0.25">
      <c r="A98" s="266" t="s">
        <v>113</v>
      </c>
      <c r="B98" s="228" t="s">
        <v>999</v>
      </c>
      <c r="C98" s="240" t="s">
        <v>1000</v>
      </c>
      <c r="D98" s="190" t="s">
        <v>836</v>
      </c>
      <c r="E98" s="185" t="s">
        <v>836</v>
      </c>
      <c r="F98" s="185" t="s">
        <v>836</v>
      </c>
      <c r="G98" s="185" t="s">
        <v>836</v>
      </c>
      <c r="H98" s="185" t="s">
        <v>836</v>
      </c>
      <c r="I98" s="185" t="s">
        <v>836</v>
      </c>
      <c r="J98" s="185" t="s">
        <v>836</v>
      </c>
      <c r="K98" s="185" t="s">
        <v>836</v>
      </c>
      <c r="L98" s="208">
        <v>45654</v>
      </c>
      <c r="M98" s="185">
        <v>0.4</v>
      </c>
      <c r="N98" s="185">
        <v>0</v>
      </c>
      <c r="O98" s="185">
        <v>2.1999999999999999E-2</v>
      </c>
      <c r="P98" s="185">
        <v>0</v>
      </c>
      <c r="Q98" s="185">
        <v>0</v>
      </c>
      <c r="R98" s="185">
        <v>0</v>
      </c>
      <c r="S98" s="185">
        <v>0</v>
      </c>
      <c r="T98" s="185" t="s">
        <v>836</v>
      </c>
      <c r="U98" s="185" t="s">
        <v>836</v>
      </c>
      <c r="V98" s="185" t="s">
        <v>836</v>
      </c>
      <c r="W98" s="185" t="s">
        <v>836</v>
      </c>
      <c r="X98" s="185" t="s">
        <v>836</v>
      </c>
      <c r="Y98" s="185" t="s">
        <v>836</v>
      </c>
      <c r="Z98" s="185" t="s">
        <v>836</v>
      </c>
      <c r="AA98" s="228" t="s">
        <v>1012</v>
      </c>
    </row>
    <row r="99" spans="1:31" s="144" customFormat="1" ht="150.75" customHeight="1" x14ac:dyDescent="0.25">
      <c r="A99" s="240" t="s">
        <v>113</v>
      </c>
      <c r="B99" s="228" t="s">
        <v>1001</v>
      </c>
      <c r="C99" s="240" t="s">
        <v>1002</v>
      </c>
      <c r="D99" s="190" t="s">
        <v>836</v>
      </c>
      <c r="E99" s="185" t="s">
        <v>836</v>
      </c>
      <c r="F99" s="185" t="s">
        <v>836</v>
      </c>
      <c r="G99" s="185" t="s">
        <v>836</v>
      </c>
      <c r="H99" s="185" t="s">
        <v>836</v>
      </c>
      <c r="I99" s="185" t="s">
        <v>836</v>
      </c>
      <c r="J99" s="185" t="s">
        <v>836</v>
      </c>
      <c r="K99" s="185" t="s">
        <v>836</v>
      </c>
      <c r="L99" s="208">
        <v>45654</v>
      </c>
      <c r="M99" s="185">
        <v>0.16</v>
      </c>
      <c r="N99" s="185">
        <v>0</v>
      </c>
      <c r="O99" s="185">
        <v>0</v>
      </c>
      <c r="P99" s="185">
        <v>0</v>
      </c>
      <c r="Q99" s="185">
        <v>0</v>
      </c>
      <c r="R99" s="185">
        <v>0</v>
      </c>
      <c r="S99" s="185">
        <v>0</v>
      </c>
      <c r="T99" s="185" t="s">
        <v>836</v>
      </c>
      <c r="U99" s="185" t="s">
        <v>836</v>
      </c>
      <c r="V99" s="185" t="s">
        <v>836</v>
      </c>
      <c r="W99" s="185" t="s">
        <v>836</v>
      </c>
      <c r="X99" s="185" t="s">
        <v>836</v>
      </c>
      <c r="Y99" s="185" t="s">
        <v>836</v>
      </c>
      <c r="Z99" s="185" t="s">
        <v>836</v>
      </c>
      <c r="AA99" s="228" t="s">
        <v>1010</v>
      </c>
    </row>
    <row r="100" spans="1:31" s="144" customFormat="1" ht="157.5" customHeight="1" x14ac:dyDescent="0.25">
      <c r="A100" s="240" t="s">
        <v>113</v>
      </c>
      <c r="B100" s="228" t="s">
        <v>1003</v>
      </c>
      <c r="C100" s="240" t="s">
        <v>1004</v>
      </c>
      <c r="D100" s="190" t="s">
        <v>836</v>
      </c>
      <c r="E100" s="185" t="s">
        <v>836</v>
      </c>
      <c r="F100" s="185" t="s">
        <v>836</v>
      </c>
      <c r="G100" s="185" t="s">
        <v>836</v>
      </c>
      <c r="H100" s="185" t="s">
        <v>836</v>
      </c>
      <c r="I100" s="185" t="s">
        <v>836</v>
      </c>
      <c r="J100" s="185" t="s">
        <v>836</v>
      </c>
      <c r="K100" s="185" t="s">
        <v>836</v>
      </c>
      <c r="L100" s="208">
        <v>45654</v>
      </c>
      <c r="M100" s="185">
        <v>6.3E-2</v>
      </c>
      <c r="N100" s="185">
        <v>0</v>
      </c>
      <c r="O100" s="185">
        <v>0.27300000000000002</v>
      </c>
      <c r="P100" s="185">
        <v>0</v>
      </c>
      <c r="Q100" s="185">
        <v>0</v>
      </c>
      <c r="R100" s="185">
        <v>0</v>
      </c>
      <c r="S100" s="185">
        <v>0</v>
      </c>
      <c r="T100" s="185" t="s">
        <v>836</v>
      </c>
      <c r="U100" s="185" t="s">
        <v>836</v>
      </c>
      <c r="V100" s="185" t="s">
        <v>836</v>
      </c>
      <c r="W100" s="185" t="s">
        <v>836</v>
      </c>
      <c r="X100" s="185" t="s">
        <v>836</v>
      </c>
      <c r="Y100" s="185" t="s">
        <v>836</v>
      </c>
      <c r="Z100" s="185" t="s">
        <v>836</v>
      </c>
      <c r="AA100" s="228" t="s">
        <v>1012</v>
      </c>
    </row>
    <row r="101" spans="1:31" ht="42.75" customHeight="1" x14ac:dyDescent="0.25">
      <c r="A101" s="233" t="s">
        <v>162</v>
      </c>
      <c r="B101" s="93" t="s">
        <v>834</v>
      </c>
      <c r="C101" s="240" t="s">
        <v>768</v>
      </c>
      <c r="D101" s="190" t="s">
        <v>836</v>
      </c>
      <c r="E101" s="190" t="s">
        <v>836</v>
      </c>
      <c r="F101" s="190" t="s">
        <v>836</v>
      </c>
      <c r="G101" s="190" t="s">
        <v>836</v>
      </c>
      <c r="H101" s="190" t="s">
        <v>836</v>
      </c>
      <c r="I101" s="190" t="s">
        <v>836</v>
      </c>
      <c r="J101" s="190" t="s">
        <v>836</v>
      </c>
      <c r="K101" s="190" t="s">
        <v>836</v>
      </c>
      <c r="L101" s="190" t="s">
        <v>836</v>
      </c>
      <c r="M101" s="190" t="s">
        <v>836</v>
      </c>
      <c r="N101" s="190" t="s">
        <v>836</v>
      </c>
      <c r="O101" s="190" t="s">
        <v>836</v>
      </c>
      <c r="P101" s="190" t="s">
        <v>836</v>
      </c>
      <c r="Q101" s="190" t="s">
        <v>836</v>
      </c>
      <c r="R101" s="190" t="s">
        <v>836</v>
      </c>
      <c r="S101" s="190" t="s">
        <v>836</v>
      </c>
      <c r="T101" s="190" t="s">
        <v>836</v>
      </c>
      <c r="U101" s="190" t="s">
        <v>836</v>
      </c>
      <c r="V101" s="190" t="s">
        <v>836</v>
      </c>
      <c r="W101" s="190" t="s">
        <v>836</v>
      </c>
      <c r="X101" s="190" t="s">
        <v>836</v>
      </c>
      <c r="Y101" s="190" t="s">
        <v>836</v>
      </c>
      <c r="Z101" s="190" t="s">
        <v>836</v>
      </c>
      <c r="AA101" s="240" t="s">
        <v>836</v>
      </c>
    </row>
    <row r="102" spans="1:31" s="166" customFormat="1" ht="28.5" customHeight="1" x14ac:dyDescent="0.25">
      <c r="A102" s="233" t="s">
        <v>164</v>
      </c>
      <c r="B102" s="93" t="s">
        <v>835</v>
      </c>
      <c r="C102" s="240" t="s">
        <v>768</v>
      </c>
      <c r="D102" s="190" t="s">
        <v>836</v>
      </c>
      <c r="E102" s="185">
        <f>E103+E104</f>
        <v>0</v>
      </c>
      <c r="F102" s="185">
        <f t="shared" ref="F102:K102" si="23">F103+F104</f>
        <v>0</v>
      </c>
      <c r="G102" s="185">
        <f t="shared" si="23"/>
        <v>0</v>
      </c>
      <c r="H102" s="185">
        <f t="shared" si="23"/>
        <v>0</v>
      </c>
      <c r="I102" s="185">
        <f t="shared" si="23"/>
        <v>0</v>
      </c>
      <c r="J102" s="185">
        <f t="shared" si="23"/>
        <v>0</v>
      </c>
      <c r="K102" s="185">
        <f t="shared" si="23"/>
        <v>3</v>
      </c>
      <c r="L102" s="265" t="s">
        <v>836</v>
      </c>
      <c r="M102" s="185">
        <f t="shared" ref="M102:Z102" si="24">M103+M104</f>
        <v>0</v>
      </c>
      <c r="N102" s="185">
        <f t="shared" si="24"/>
        <v>0</v>
      </c>
      <c r="O102" s="185">
        <f t="shared" si="24"/>
        <v>0</v>
      </c>
      <c r="P102" s="185">
        <f t="shared" si="24"/>
        <v>0</v>
      </c>
      <c r="Q102" s="185">
        <f t="shared" si="24"/>
        <v>0</v>
      </c>
      <c r="R102" s="185">
        <f t="shared" si="24"/>
        <v>0</v>
      </c>
      <c r="S102" s="185">
        <f t="shared" si="24"/>
        <v>3</v>
      </c>
      <c r="T102" s="185">
        <f t="shared" si="24"/>
        <v>0</v>
      </c>
      <c r="U102" s="185">
        <f t="shared" si="24"/>
        <v>0</v>
      </c>
      <c r="V102" s="185">
        <f t="shared" si="24"/>
        <v>0</v>
      </c>
      <c r="W102" s="185">
        <f t="shared" si="24"/>
        <v>0</v>
      </c>
      <c r="X102" s="185">
        <f t="shared" si="24"/>
        <v>0</v>
      </c>
      <c r="Y102" s="185">
        <f t="shared" si="24"/>
        <v>0</v>
      </c>
      <c r="Z102" s="185">
        <f t="shared" si="24"/>
        <v>0</v>
      </c>
      <c r="AA102" s="240" t="s">
        <v>836</v>
      </c>
      <c r="AB102" s="146"/>
      <c r="AC102" s="146"/>
      <c r="AD102" s="144"/>
      <c r="AE102" s="144"/>
    </row>
    <row r="103" spans="1:31" s="144" customFormat="1" ht="53.25" customHeight="1" x14ac:dyDescent="0.25">
      <c r="A103" s="148" t="s">
        <v>164</v>
      </c>
      <c r="B103" s="262" t="s">
        <v>966</v>
      </c>
      <c r="C103" s="148" t="s">
        <v>967</v>
      </c>
      <c r="D103" s="190" t="s">
        <v>836</v>
      </c>
      <c r="E103" s="185">
        <v>0</v>
      </c>
      <c r="F103" s="185">
        <v>0</v>
      </c>
      <c r="G103" s="185">
        <v>0</v>
      </c>
      <c r="H103" s="185">
        <v>0</v>
      </c>
      <c r="I103" s="185">
        <v>0</v>
      </c>
      <c r="J103" s="185">
        <v>0</v>
      </c>
      <c r="K103" s="185">
        <v>2</v>
      </c>
      <c r="L103" s="207">
        <v>45441</v>
      </c>
      <c r="M103" s="185">
        <v>0</v>
      </c>
      <c r="N103" s="185">
        <v>0</v>
      </c>
      <c r="O103" s="185">
        <v>0</v>
      </c>
      <c r="P103" s="185">
        <v>0</v>
      </c>
      <c r="Q103" s="185">
        <v>0</v>
      </c>
      <c r="R103" s="185">
        <v>0</v>
      </c>
      <c r="S103" s="185">
        <v>2</v>
      </c>
      <c r="T103" s="185">
        <v>0</v>
      </c>
      <c r="U103" s="185">
        <v>0</v>
      </c>
      <c r="V103" s="185">
        <v>0</v>
      </c>
      <c r="W103" s="185">
        <v>0</v>
      </c>
      <c r="X103" s="185">
        <v>0</v>
      </c>
      <c r="Y103" s="185">
        <v>0</v>
      </c>
      <c r="Z103" s="185">
        <v>0</v>
      </c>
      <c r="AA103" s="228" t="s">
        <v>1007</v>
      </c>
      <c r="AB103" s="219"/>
      <c r="AC103" s="219"/>
    </row>
    <row r="104" spans="1:31" s="144" customFormat="1" ht="63.75" customHeight="1" x14ac:dyDescent="0.25">
      <c r="A104" s="148" t="s">
        <v>164</v>
      </c>
      <c r="B104" s="262" t="s">
        <v>968</v>
      </c>
      <c r="C104" s="148" t="s">
        <v>969</v>
      </c>
      <c r="D104" s="190" t="s">
        <v>836</v>
      </c>
      <c r="E104" s="185">
        <v>0</v>
      </c>
      <c r="F104" s="185">
        <v>0</v>
      </c>
      <c r="G104" s="185">
        <v>0</v>
      </c>
      <c r="H104" s="185">
        <v>0</v>
      </c>
      <c r="I104" s="185">
        <v>0</v>
      </c>
      <c r="J104" s="185">
        <v>0</v>
      </c>
      <c r="K104" s="185">
        <v>1</v>
      </c>
      <c r="L104" s="207">
        <v>45526</v>
      </c>
      <c r="M104" s="185">
        <v>0</v>
      </c>
      <c r="N104" s="185">
        <v>0</v>
      </c>
      <c r="O104" s="185">
        <v>0</v>
      </c>
      <c r="P104" s="185">
        <v>0</v>
      </c>
      <c r="Q104" s="185">
        <v>0</v>
      </c>
      <c r="R104" s="185">
        <v>0</v>
      </c>
      <c r="S104" s="185">
        <v>1</v>
      </c>
      <c r="T104" s="185">
        <v>0</v>
      </c>
      <c r="U104" s="185">
        <v>0</v>
      </c>
      <c r="V104" s="185">
        <v>0</v>
      </c>
      <c r="W104" s="185">
        <v>0</v>
      </c>
      <c r="X104" s="185">
        <v>0</v>
      </c>
      <c r="Y104" s="185">
        <v>0</v>
      </c>
      <c r="Z104" s="185">
        <v>0</v>
      </c>
      <c r="AA104" s="228" t="s">
        <v>1007</v>
      </c>
      <c r="AB104" s="219"/>
      <c r="AC104" s="219"/>
    </row>
    <row r="105" spans="1:31" ht="37.5" customHeight="1" x14ac:dyDescent="0.25">
      <c r="A105" s="350" t="s">
        <v>63</v>
      </c>
      <c r="B105" s="350"/>
      <c r="C105" s="350"/>
      <c r="D105" s="350"/>
      <c r="E105" s="350"/>
      <c r="F105" s="350"/>
      <c r="G105" s="350"/>
      <c r="H105" s="350"/>
      <c r="I105" s="350"/>
      <c r="J105" s="350"/>
      <c r="K105" s="350"/>
      <c r="L105" s="350"/>
      <c r="M105" s="350"/>
      <c r="N105" s="350"/>
      <c r="O105" s="350"/>
      <c r="P105" s="350"/>
      <c r="Q105" s="350"/>
      <c r="R105" s="350"/>
      <c r="S105" s="350"/>
      <c r="T105" s="350"/>
      <c r="U105" s="350"/>
      <c r="V105" s="350"/>
      <c r="W105" s="350"/>
      <c r="X105" s="350"/>
      <c r="Y105" s="350"/>
      <c r="Z105" s="350"/>
      <c r="AA105" s="3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105:AA105"/>
    <mergeCell ref="A13:AA13"/>
    <mergeCell ref="T15:Z17"/>
    <mergeCell ref="A5:AA5"/>
    <mergeCell ref="A8:AA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3"/>
  <sheetViews>
    <sheetView view="pageBreakPreview" zoomScale="60" workbookViewId="0">
      <selection activeCell="AC30" sqref="AC30"/>
    </sheetView>
  </sheetViews>
  <sheetFormatPr defaultColWidth="9" defaultRowHeight="15.75" x14ac:dyDescent="0.25"/>
  <cols>
    <col min="1" max="1" width="9.125" style="144" customWidth="1"/>
    <col min="2" max="2" width="66.875" style="144" customWidth="1"/>
    <col min="3" max="3" width="16.625" style="144" customWidth="1"/>
    <col min="4" max="4" width="19.25" style="144" customWidth="1"/>
    <col min="5" max="5" width="8.125" style="144" customWidth="1"/>
    <col min="6" max="6" width="5.375" style="144" customWidth="1"/>
    <col min="7" max="7" width="7.125" style="144" customWidth="1"/>
    <col min="8" max="8" width="6.625" style="144" customWidth="1"/>
    <col min="9" max="9" width="6.875" style="144" customWidth="1"/>
    <col min="10" max="10" width="13" style="144" customWidth="1"/>
    <col min="11" max="11" width="5.5" style="144" customWidth="1"/>
    <col min="12" max="12" width="6.5" style="144" customWidth="1"/>
    <col min="13" max="13" width="7.625" style="144" customWidth="1"/>
    <col min="14" max="14" width="6.125" style="144" customWidth="1"/>
    <col min="15" max="17" width="5.125" style="144" customWidth="1"/>
    <col min="18" max="18" width="7.5" style="144" customWidth="1"/>
    <col min="19" max="20" width="5.125" style="144" customWidth="1"/>
    <col min="21" max="21" width="43.375" style="144" customWidth="1"/>
    <col min="22" max="22" width="7.5" style="144" customWidth="1"/>
    <col min="23" max="23" width="6.875" style="144" customWidth="1"/>
    <col min="24" max="24" width="9" style="144"/>
    <col min="25" max="25" width="8.875" style="144" customWidth="1"/>
    <col min="26" max="27" width="9" style="144"/>
    <col min="28" max="16384" width="9" style="143"/>
  </cols>
  <sheetData>
    <row r="1" spans="1:53" ht="18.75" x14ac:dyDescent="0.25">
      <c r="U1" s="150" t="s">
        <v>57</v>
      </c>
      <c r="X1" s="3"/>
      <c r="AC1" s="1"/>
    </row>
    <row r="2" spans="1:53" ht="18.75" x14ac:dyDescent="0.3">
      <c r="U2" s="151" t="s">
        <v>0</v>
      </c>
      <c r="X2" s="3"/>
      <c r="AC2" s="1"/>
    </row>
    <row r="3" spans="1:53" ht="18.75" x14ac:dyDescent="0.3">
      <c r="U3" s="151" t="s">
        <v>754</v>
      </c>
      <c r="X3" s="3"/>
      <c r="AC3" s="1"/>
    </row>
    <row r="4" spans="1:53" s="9" customFormat="1" ht="18.75" customHeight="1" x14ac:dyDescent="0.25">
      <c r="A4" s="326" t="s">
        <v>753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46"/>
      <c r="W4" s="46"/>
      <c r="X4" s="46"/>
      <c r="Y4" s="46"/>
      <c r="Z4" s="44"/>
      <c r="AA4" s="44"/>
      <c r="AB4" s="44"/>
      <c r="AC4" s="44"/>
      <c r="AD4" s="44"/>
    </row>
    <row r="5" spans="1:53" s="145" customFormat="1" ht="18.75" customHeight="1" x14ac:dyDescent="0.3">
      <c r="A5" s="303" t="s">
        <v>909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147"/>
      <c r="W5" s="147"/>
      <c r="X5" s="147"/>
      <c r="Y5" s="147"/>
      <c r="Z5" s="147"/>
      <c r="AA5" s="147"/>
      <c r="AB5" s="147"/>
      <c r="AC5" s="147"/>
      <c r="AD5" s="147"/>
      <c r="AE5" s="147"/>
    </row>
    <row r="6" spans="1:53" s="145" customFormat="1" ht="15" customHeight="1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157"/>
      <c r="AC6" s="157"/>
      <c r="AD6" s="157"/>
    </row>
    <row r="7" spans="1:53" s="145" customFormat="1" ht="18.75" customHeight="1" x14ac:dyDescent="0.3">
      <c r="A7" s="303" t="s">
        <v>905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147"/>
      <c r="W7" s="147"/>
      <c r="X7" s="147"/>
      <c r="Y7" s="147"/>
      <c r="Z7" s="147"/>
      <c r="AA7" s="147"/>
      <c r="AB7" s="147"/>
      <c r="AC7" s="147"/>
      <c r="AD7" s="147"/>
    </row>
    <row r="8" spans="1:53" ht="15.75" customHeight="1" x14ac:dyDescent="0.25">
      <c r="A8" s="351" t="s">
        <v>892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85"/>
      <c r="W8" s="85"/>
      <c r="X8" s="85"/>
      <c r="Y8" s="85"/>
      <c r="Z8" s="87"/>
      <c r="AA8" s="87"/>
      <c r="AB8" s="162"/>
      <c r="AC8" s="162"/>
      <c r="AD8" s="162"/>
    </row>
    <row r="9" spans="1:53" x14ac:dyDescent="0.25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163"/>
      <c r="AC9" s="163"/>
      <c r="AD9" s="163"/>
    </row>
    <row r="10" spans="1:53" ht="18.75" x14ac:dyDescent="0.3">
      <c r="A10" s="304" t="s">
        <v>910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42"/>
      <c r="W10" s="42"/>
      <c r="X10" s="42"/>
      <c r="Y10" s="42"/>
      <c r="Z10" s="42"/>
      <c r="AA10" s="42"/>
      <c r="AB10" s="42"/>
      <c r="AC10" s="42"/>
      <c r="AD10" s="42"/>
    </row>
    <row r="11" spans="1:53" ht="18.75" x14ac:dyDescent="0.3">
      <c r="AD11" s="11"/>
    </row>
    <row r="12" spans="1:53" ht="18.75" x14ac:dyDescent="0.25">
      <c r="B12" s="300" t="s">
        <v>981</v>
      </c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86"/>
      <c r="W12" s="86"/>
      <c r="X12" s="86"/>
      <c r="Y12" s="86"/>
      <c r="Z12" s="86"/>
      <c r="AA12" s="94"/>
      <c r="AB12" s="164"/>
      <c r="AC12" s="164"/>
      <c r="AD12" s="164"/>
    </row>
    <row r="13" spans="1:53" x14ac:dyDescent="0.25">
      <c r="A13" s="307" t="s">
        <v>895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87"/>
      <c r="W13" s="87"/>
      <c r="X13" s="87"/>
      <c r="Y13" s="87"/>
      <c r="Z13" s="87"/>
      <c r="AA13" s="87"/>
      <c r="AB13" s="162"/>
      <c r="AC13" s="162"/>
      <c r="AD13" s="162"/>
    </row>
    <row r="14" spans="1:53" ht="13.5" customHeight="1" x14ac:dyDescent="0.25">
      <c r="B14" s="88"/>
      <c r="C14" s="89"/>
      <c r="D14" s="89"/>
      <c r="E14" s="73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144"/>
      <c r="AH14" s="165"/>
    </row>
    <row r="15" spans="1:53" ht="12.75" customHeight="1" x14ac:dyDescent="0.25">
      <c r="A15" s="321"/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45"/>
      <c r="W15" s="45"/>
      <c r="X15" s="45"/>
      <c r="Y15" s="45"/>
      <c r="Z15" s="45"/>
      <c r="AA15" s="45"/>
      <c r="AB15" s="43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</row>
    <row r="16" spans="1:53" x14ac:dyDescent="0.25">
      <c r="A16" s="317" t="s">
        <v>61</v>
      </c>
      <c r="B16" s="320" t="s">
        <v>19</v>
      </c>
      <c r="C16" s="320" t="s">
        <v>5</v>
      </c>
      <c r="D16" s="317" t="s">
        <v>60</v>
      </c>
      <c r="E16" s="320" t="s">
        <v>993</v>
      </c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 t="s">
        <v>994</v>
      </c>
      <c r="Q16" s="320"/>
      <c r="R16" s="320"/>
      <c r="S16" s="320"/>
      <c r="T16" s="320"/>
      <c r="U16" s="320" t="s">
        <v>7</v>
      </c>
      <c r="V16" s="91"/>
      <c r="W16" s="146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</row>
    <row r="17" spans="1:53" x14ac:dyDescent="0.25">
      <c r="A17" s="318"/>
      <c r="B17" s="320"/>
      <c r="C17" s="320"/>
      <c r="D17" s="318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91"/>
      <c r="W17" s="146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</row>
    <row r="18" spans="1:53" ht="27.75" customHeight="1" x14ac:dyDescent="0.25">
      <c r="A18" s="318"/>
      <c r="B18" s="320"/>
      <c r="C18" s="320"/>
      <c r="D18" s="318"/>
      <c r="E18" s="316" t="s">
        <v>9</v>
      </c>
      <c r="F18" s="316"/>
      <c r="G18" s="316"/>
      <c r="H18" s="316"/>
      <c r="I18" s="316"/>
      <c r="J18" s="316" t="s">
        <v>10</v>
      </c>
      <c r="K18" s="316"/>
      <c r="L18" s="316"/>
      <c r="M18" s="316"/>
      <c r="N18" s="316"/>
      <c r="O18" s="316"/>
      <c r="P18" s="320"/>
      <c r="Q18" s="320"/>
      <c r="R18" s="320"/>
      <c r="S18" s="320"/>
      <c r="T18" s="320"/>
      <c r="U18" s="320"/>
      <c r="V18" s="146"/>
      <c r="W18" s="146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</row>
    <row r="19" spans="1:53" ht="69.599999999999994" customHeight="1" x14ac:dyDescent="0.25">
      <c r="A19" s="319"/>
      <c r="B19" s="320"/>
      <c r="C19" s="320"/>
      <c r="D19" s="319"/>
      <c r="E19" s="92" t="s">
        <v>2</v>
      </c>
      <c r="F19" s="92" t="s">
        <v>3</v>
      </c>
      <c r="G19" s="92" t="s">
        <v>51</v>
      </c>
      <c r="H19" s="92" t="s">
        <v>1</v>
      </c>
      <c r="I19" s="92" t="s">
        <v>13</v>
      </c>
      <c r="J19" s="206" t="s">
        <v>143</v>
      </c>
      <c r="K19" s="92" t="s">
        <v>2</v>
      </c>
      <c r="L19" s="92" t="s">
        <v>3</v>
      </c>
      <c r="M19" s="92" t="s">
        <v>51</v>
      </c>
      <c r="N19" s="92" t="s">
        <v>1</v>
      </c>
      <c r="O19" s="92" t="s">
        <v>13</v>
      </c>
      <c r="P19" s="92" t="s">
        <v>2</v>
      </c>
      <c r="Q19" s="92" t="s">
        <v>3</v>
      </c>
      <c r="R19" s="92" t="s">
        <v>51</v>
      </c>
      <c r="S19" s="92" t="s">
        <v>1</v>
      </c>
      <c r="T19" s="92" t="s">
        <v>13</v>
      </c>
      <c r="U19" s="320"/>
      <c r="V19" s="146"/>
      <c r="W19" s="146"/>
    </row>
    <row r="20" spans="1:53" x14ac:dyDescent="0.25">
      <c r="A20" s="245">
        <v>1</v>
      </c>
      <c r="B20" s="245">
        <v>2</v>
      </c>
      <c r="C20" s="245">
        <v>3</v>
      </c>
      <c r="D20" s="245">
        <v>4</v>
      </c>
      <c r="E20" s="245">
        <f t="shared" ref="E20:U20" si="0">D20+1</f>
        <v>5</v>
      </c>
      <c r="F20" s="245">
        <f t="shared" si="0"/>
        <v>6</v>
      </c>
      <c r="G20" s="245">
        <f t="shared" si="0"/>
        <v>7</v>
      </c>
      <c r="H20" s="245">
        <f t="shared" si="0"/>
        <v>8</v>
      </c>
      <c r="I20" s="245">
        <f t="shared" si="0"/>
        <v>9</v>
      </c>
      <c r="J20" s="245">
        <f t="shared" si="0"/>
        <v>10</v>
      </c>
      <c r="K20" s="245">
        <f t="shared" si="0"/>
        <v>11</v>
      </c>
      <c r="L20" s="245">
        <f t="shared" si="0"/>
        <v>12</v>
      </c>
      <c r="M20" s="245">
        <f t="shared" si="0"/>
        <v>13</v>
      </c>
      <c r="N20" s="245">
        <f t="shared" si="0"/>
        <v>14</v>
      </c>
      <c r="O20" s="245">
        <f t="shared" si="0"/>
        <v>15</v>
      </c>
      <c r="P20" s="245">
        <f t="shared" si="0"/>
        <v>16</v>
      </c>
      <c r="Q20" s="245">
        <f t="shared" si="0"/>
        <v>17</v>
      </c>
      <c r="R20" s="245">
        <f t="shared" si="0"/>
        <v>18</v>
      </c>
      <c r="S20" s="245">
        <f t="shared" si="0"/>
        <v>19</v>
      </c>
      <c r="T20" s="245">
        <f t="shared" si="0"/>
        <v>20</v>
      </c>
      <c r="U20" s="245">
        <f t="shared" si="0"/>
        <v>21</v>
      </c>
    </row>
    <row r="21" spans="1:53" s="144" customFormat="1" ht="37.5" customHeight="1" x14ac:dyDescent="0.25">
      <c r="A21" s="233" t="s">
        <v>837</v>
      </c>
      <c r="B21" s="93" t="s">
        <v>66</v>
      </c>
      <c r="C21" s="233" t="s">
        <v>836</v>
      </c>
      <c r="D21" s="242"/>
      <c r="E21" s="141">
        <f>E23</f>
        <v>0</v>
      </c>
      <c r="F21" s="141">
        <v>0</v>
      </c>
      <c r="G21" s="141">
        <f>G23</f>
        <v>8.4859999999999989</v>
      </c>
      <c r="H21" s="141">
        <v>0</v>
      </c>
      <c r="I21" s="141">
        <f>I23</f>
        <v>0</v>
      </c>
      <c r="J21" s="142" t="s">
        <v>836</v>
      </c>
      <c r="K21" s="141">
        <f>K23</f>
        <v>0</v>
      </c>
      <c r="L21" s="141">
        <v>0</v>
      </c>
      <c r="M21" s="141">
        <f>M23</f>
        <v>8.4260000000000002</v>
      </c>
      <c r="N21" s="141">
        <v>0</v>
      </c>
      <c r="O21" s="141">
        <v>0</v>
      </c>
      <c r="P21" s="141">
        <v>0</v>
      </c>
      <c r="Q21" s="141">
        <v>0</v>
      </c>
      <c r="R21" s="141">
        <v>0</v>
      </c>
      <c r="S21" s="141">
        <v>0</v>
      </c>
      <c r="T21" s="141">
        <v>0</v>
      </c>
      <c r="U21" s="142" t="s">
        <v>836</v>
      </c>
    </row>
    <row r="22" spans="1:53" ht="24" customHeight="1" x14ac:dyDescent="0.25">
      <c r="A22" s="233" t="s">
        <v>766</v>
      </c>
      <c r="B22" s="93" t="s">
        <v>767</v>
      </c>
      <c r="C22" s="233" t="s">
        <v>768</v>
      </c>
      <c r="D22" s="142" t="s">
        <v>836</v>
      </c>
      <c r="E22" s="142" t="s">
        <v>836</v>
      </c>
      <c r="F22" s="142" t="s">
        <v>836</v>
      </c>
      <c r="G22" s="142" t="s">
        <v>836</v>
      </c>
      <c r="H22" s="142" t="s">
        <v>836</v>
      </c>
      <c r="I22" s="142" t="s">
        <v>836</v>
      </c>
      <c r="J22" s="142" t="s">
        <v>836</v>
      </c>
      <c r="K22" s="142" t="s">
        <v>836</v>
      </c>
      <c r="L22" s="142" t="s">
        <v>836</v>
      </c>
      <c r="M22" s="142" t="s">
        <v>836</v>
      </c>
      <c r="N22" s="142" t="s">
        <v>836</v>
      </c>
      <c r="O22" s="142" t="s">
        <v>836</v>
      </c>
      <c r="P22" s="142" t="s">
        <v>836</v>
      </c>
      <c r="Q22" s="142" t="s">
        <v>836</v>
      </c>
      <c r="R22" s="142" t="s">
        <v>836</v>
      </c>
      <c r="S22" s="142" t="s">
        <v>836</v>
      </c>
      <c r="T22" s="142" t="s">
        <v>836</v>
      </c>
      <c r="U22" s="142" t="s">
        <v>836</v>
      </c>
    </row>
    <row r="23" spans="1:53" s="152" customFormat="1" ht="34.5" customHeight="1" x14ac:dyDescent="0.25">
      <c r="A23" s="233" t="s">
        <v>769</v>
      </c>
      <c r="B23" s="93" t="s">
        <v>770</v>
      </c>
      <c r="C23" s="233" t="s">
        <v>768</v>
      </c>
      <c r="D23" s="242"/>
      <c r="E23" s="141">
        <f>E49</f>
        <v>0</v>
      </c>
      <c r="F23" s="141">
        <v>0</v>
      </c>
      <c r="G23" s="141">
        <f>G49</f>
        <v>8.4859999999999989</v>
      </c>
      <c r="H23" s="141">
        <v>0</v>
      </c>
      <c r="I23" s="141">
        <f>I49</f>
        <v>0</v>
      </c>
      <c r="J23" s="142" t="s">
        <v>836</v>
      </c>
      <c r="K23" s="141">
        <f>K49</f>
        <v>0</v>
      </c>
      <c r="L23" s="141">
        <v>0</v>
      </c>
      <c r="M23" s="141">
        <f>M49</f>
        <v>8.4260000000000002</v>
      </c>
      <c r="N23" s="141">
        <v>0</v>
      </c>
      <c r="O23" s="141">
        <v>0</v>
      </c>
      <c r="P23" s="141">
        <v>0</v>
      </c>
      <c r="Q23" s="141">
        <v>0</v>
      </c>
      <c r="R23" s="141">
        <v>0</v>
      </c>
      <c r="S23" s="141">
        <v>0</v>
      </c>
      <c r="T23" s="141">
        <v>0</v>
      </c>
      <c r="U23" s="142" t="s">
        <v>836</v>
      </c>
      <c r="V23" s="144"/>
      <c r="W23" s="144"/>
      <c r="X23" s="144"/>
      <c r="Y23" s="144"/>
      <c r="Z23" s="144"/>
      <c r="AA23" s="144"/>
    </row>
    <row r="24" spans="1:53" ht="33" customHeight="1" x14ac:dyDescent="0.25">
      <c r="A24" s="233" t="s">
        <v>771</v>
      </c>
      <c r="B24" s="93" t="s">
        <v>772</v>
      </c>
      <c r="C24" s="233" t="s">
        <v>768</v>
      </c>
      <c r="D24" s="142" t="s">
        <v>836</v>
      </c>
      <c r="E24" s="142" t="s">
        <v>836</v>
      </c>
      <c r="F24" s="142" t="s">
        <v>836</v>
      </c>
      <c r="G24" s="142" t="s">
        <v>836</v>
      </c>
      <c r="H24" s="142" t="s">
        <v>836</v>
      </c>
      <c r="I24" s="142" t="s">
        <v>836</v>
      </c>
      <c r="J24" s="142" t="s">
        <v>836</v>
      </c>
      <c r="K24" s="142" t="s">
        <v>836</v>
      </c>
      <c r="L24" s="142" t="s">
        <v>836</v>
      </c>
      <c r="M24" s="142" t="s">
        <v>836</v>
      </c>
      <c r="N24" s="142" t="s">
        <v>836</v>
      </c>
      <c r="O24" s="142" t="s">
        <v>836</v>
      </c>
      <c r="P24" s="142" t="s">
        <v>836</v>
      </c>
      <c r="Q24" s="142" t="s">
        <v>836</v>
      </c>
      <c r="R24" s="142" t="s">
        <v>836</v>
      </c>
      <c r="S24" s="142" t="s">
        <v>836</v>
      </c>
      <c r="T24" s="142" t="s">
        <v>836</v>
      </c>
      <c r="U24" s="142" t="s">
        <v>836</v>
      </c>
    </row>
    <row r="25" spans="1:53" s="69" customFormat="1" ht="21" customHeight="1" x14ac:dyDescent="0.25">
      <c r="A25" s="233" t="s">
        <v>773</v>
      </c>
      <c r="B25" s="93" t="s">
        <v>774</v>
      </c>
      <c r="C25" s="233" t="s">
        <v>768</v>
      </c>
      <c r="D25" s="142" t="s">
        <v>836</v>
      </c>
      <c r="E25" s="142" t="s">
        <v>836</v>
      </c>
      <c r="F25" s="142" t="s">
        <v>836</v>
      </c>
      <c r="G25" s="142" t="s">
        <v>836</v>
      </c>
      <c r="H25" s="142" t="s">
        <v>836</v>
      </c>
      <c r="I25" s="142" t="s">
        <v>836</v>
      </c>
      <c r="J25" s="142" t="s">
        <v>836</v>
      </c>
      <c r="K25" s="142" t="s">
        <v>836</v>
      </c>
      <c r="L25" s="142" t="s">
        <v>836</v>
      </c>
      <c r="M25" s="142" t="s">
        <v>836</v>
      </c>
      <c r="N25" s="142" t="s">
        <v>836</v>
      </c>
      <c r="O25" s="142" t="s">
        <v>836</v>
      </c>
      <c r="P25" s="142" t="s">
        <v>836</v>
      </c>
      <c r="Q25" s="142" t="s">
        <v>836</v>
      </c>
      <c r="R25" s="142" t="s">
        <v>836</v>
      </c>
      <c r="S25" s="142" t="s">
        <v>836</v>
      </c>
      <c r="T25" s="142" t="s">
        <v>836</v>
      </c>
      <c r="U25" s="142" t="s">
        <v>836</v>
      </c>
      <c r="V25" s="144"/>
      <c r="W25" s="144"/>
      <c r="X25" s="144"/>
      <c r="Y25" s="144"/>
      <c r="Z25" s="144"/>
      <c r="AA25" s="144"/>
    </row>
    <row r="26" spans="1:53" ht="17.25" customHeight="1" x14ac:dyDescent="0.25">
      <c r="A26" s="233" t="s">
        <v>775</v>
      </c>
      <c r="B26" s="93" t="s">
        <v>776</v>
      </c>
      <c r="C26" s="233" t="s">
        <v>768</v>
      </c>
      <c r="D26" s="142" t="s">
        <v>836</v>
      </c>
      <c r="E26" s="142" t="s">
        <v>836</v>
      </c>
      <c r="F26" s="142" t="s">
        <v>836</v>
      </c>
      <c r="G26" s="142" t="s">
        <v>836</v>
      </c>
      <c r="H26" s="142" t="s">
        <v>836</v>
      </c>
      <c r="I26" s="142" t="s">
        <v>836</v>
      </c>
      <c r="J26" s="142" t="s">
        <v>836</v>
      </c>
      <c r="K26" s="142" t="s">
        <v>836</v>
      </c>
      <c r="L26" s="142" t="s">
        <v>836</v>
      </c>
      <c r="M26" s="142" t="s">
        <v>836</v>
      </c>
      <c r="N26" s="142" t="s">
        <v>836</v>
      </c>
      <c r="O26" s="142" t="s">
        <v>836</v>
      </c>
      <c r="P26" s="142" t="s">
        <v>836</v>
      </c>
      <c r="Q26" s="142" t="s">
        <v>836</v>
      </c>
      <c r="R26" s="142" t="s">
        <v>836</v>
      </c>
      <c r="S26" s="142" t="s">
        <v>836</v>
      </c>
      <c r="T26" s="142" t="s">
        <v>836</v>
      </c>
      <c r="U26" s="142" t="s">
        <v>836</v>
      </c>
    </row>
    <row r="27" spans="1:53" s="154" customFormat="1" ht="27.75" customHeight="1" x14ac:dyDescent="0.25">
      <c r="A27" s="233" t="s">
        <v>777</v>
      </c>
      <c r="B27" s="93" t="s">
        <v>778</v>
      </c>
      <c r="C27" s="233" t="s">
        <v>768</v>
      </c>
      <c r="D27" s="142" t="s">
        <v>836</v>
      </c>
      <c r="E27" s="142" t="s">
        <v>836</v>
      </c>
      <c r="F27" s="142" t="s">
        <v>836</v>
      </c>
      <c r="G27" s="142" t="s">
        <v>836</v>
      </c>
      <c r="H27" s="142" t="s">
        <v>836</v>
      </c>
      <c r="I27" s="142" t="s">
        <v>836</v>
      </c>
      <c r="J27" s="142" t="s">
        <v>836</v>
      </c>
      <c r="K27" s="142" t="s">
        <v>836</v>
      </c>
      <c r="L27" s="142" t="s">
        <v>836</v>
      </c>
      <c r="M27" s="142" t="s">
        <v>836</v>
      </c>
      <c r="N27" s="142" t="s">
        <v>836</v>
      </c>
      <c r="O27" s="142" t="s">
        <v>836</v>
      </c>
      <c r="P27" s="142" t="s">
        <v>836</v>
      </c>
      <c r="Q27" s="142" t="s">
        <v>836</v>
      </c>
      <c r="R27" s="142" t="s">
        <v>836</v>
      </c>
      <c r="S27" s="142" t="s">
        <v>836</v>
      </c>
      <c r="T27" s="142" t="s">
        <v>836</v>
      </c>
      <c r="U27" s="142" t="s">
        <v>836</v>
      </c>
      <c r="V27" s="144"/>
      <c r="W27" s="144"/>
      <c r="X27" s="144"/>
      <c r="Y27" s="144"/>
      <c r="Z27" s="144"/>
      <c r="AA27" s="144"/>
    </row>
    <row r="28" spans="1:53" s="153" customFormat="1" ht="19.5" customHeight="1" x14ac:dyDescent="0.25">
      <c r="A28" s="253" t="s">
        <v>779</v>
      </c>
      <c r="B28" s="263" t="s">
        <v>780</v>
      </c>
      <c r="C28" s="253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4"/>
      <c r="W28" s="144"/>
      <c r="X28" s="144"/>
      <c r="Y28" s="144"/>
      <c r="Z28" s="144"/>
      <c r="AA28" s="144"/>
    </row>
    <row r="29" spans="1:53" ht="28.5" customHeight="1" x14ac:dyDescent="0.25">
      <c r="A29" s="233" t="s">
        <v>71</v>
      </c>
      <c r="B29" s="93" t="s">
        <v>781</v>
      </c>
      <c r="C29" s="233" t="s">
        <v>768</v>
      </c>
      <c r="D29" s="142" t="s">
        <v>836</v>
      </c>
      <c r="E29" s="142" t="s">
        <v>836</v>
      </c>
      <c r="F29" s="142" t="s">
        <v>836</v>
      </c>
      <c r="G29" s="142" t="s">
        <v>836</v>
      </c>
      <c r="H29" s="142" t="s">
        <v>836</v>
      </c>
      <c r="I29" s="142" t="s">
        <v>836</v>
      </c>
      <c r="J29" s="142" t="s">
        <v>836</v>
      </c>
      <c r="K29" s="142" t="s">
        <v>836</v>
      </c>
      <c r="L29" s="142" t="s">
        <v>836</v>
      </c>
      <c r="M29" s="142" t="s">
        <v>836</v>
      </c>
      <c r="N29" s="142" t="s">
        <v>836</v>
      </c>
      <c r="O29" s="142" t="s">
        <v>836</v>
      </c>
      <c r="P29" s="142" t="s">
        <v>836</v>
      </c>
      <c r="Q29" s="142" t="s">
        <v>836</v>
      </c>
      <c r="R29" s="142" t="s">
        <v>836</v>
      </c>
      <c r="S29" s="142" t="s">
        <v>836</v>
      </c>
      <c r="T29" s="142" t="s">
        <v>836</v>
      </c>
      <c r="U29" s="142" t="s">
        <v>836</v>
      </c>
    </row>
    <row r="30" spans="1:53" ht="38.25" customHeight="1" x14ac:dyDescent="0.25">
      <c r="A30" s="233" t="s">
        <v>73</v>
      </c>
      <c r="B30" s="93" t="s">
        <v>782</v>
      </c>
      <c r="C30" s="233" t="s">
        <v>768</v>
      </c>
      <c r="D30" s="142" t="s">
        <v>836</v>
      </c>
      <c r="E30" s="142" t="s">
        <v>836</v>
      </c>
      <c r="F30" s="142" t="s">
        <v>836</v>
      </c>
      <c r="G30" s="142" t="s">
        <v>836</v>
      </c>
      <c r="H30" s="142" t="s">
        <v>836</v>
      </c>
      <c r="I30" s="142" t="s">
        <v>836</v>
      </c>
      <c r="J30" s="142" t="s">
        <v>836</v>
      </c>
      <c r="K30" s="142" t="s">
        <v>836</v>
      </c>
      <c r="L30" s="142" t="s">
        <v>836</v>
      </c>
      <c r="M30" s="142" t="s">
        <v>836</v>
      </c>
      <c r="N30" s="142" t="s">
        <v>836</v>
      </c>
      <c r="O30" s="142" t="s">
        <v>836</v>
      </c>
      <c r="P30" s="142" t="s">
        <v>836</v>
      </c>
      <c r="Q30" s="142" t="s">
        <v>836</v>
      </c>
      <c r="R30" s="142" t="s">
        <v>836</v>
      </c>
      <c r="S30" s="142" t="s">
        <v>836</v>
      </c>
      <c r="T30" s="142" t="s">
        <v>836</v>
      </c>
      <c r="U30" s="142" t="s">
        <v>836</v>
      </c>
    </row>
    <row r="31" spans="1:53" ht="36" customHeight="1" x14ac:dyDescent="0.25">
      <c r="A31" s="233" t="s">
        <v>74</v>
      </c>
      <c r="B31" s="93" t="s">
        <v>783</v>
      </c>
      <c r="C31" s="233" t="s">
        <v>768</v>
      </c>
      <c r="D31" s="142" t="s">
        <v>836</v>
      </c>
      <c r="E31" s="142" t="s">
        <v>836</v>
      </c>
      <c r="F31" s="142" t="s">
        <v>836</v>
      </c>
      <c r="G31" s="142" t="s">
        <v>836</v>
      </c>
      <c r="H31" s="142" t="s">
        <v>836</v>
      </c>
      <c r="I31" s="142" t="s">
        <v>836</v>
      </c>
      <c r="J31" s="142" t="s">
        <v>836</v>
      </c>
      <c r="K31" s="142" t="s">
        <v>836</v>
      </c>
      <c r="L31" s="142" t="s">
        <v>836</v>
      </c>
      <c r="M31" s="142" t="s">
        <v>836</v>
      </c>
      <c r="N31" s="142" t="s">
        <v>836</v>
      </c>
      <c r="O31" s="142" t="s">
        <v>836</v>
      </c>
      <c r="P31" s="142" t="s">
        <v>836</v>
      </c>
      <c r="Q31" s="142" t="s">
        <v>836</v>
      </c>
      <c r="R31" s="142" t="s">
        <v>836</v>
      </c>
      <c r="S31" s="142" t="s">
        <v>836</v>
      </c>
      <c r="T31" s="142" t="s">
        <v>836</v>
      </c>
      <c r="U31" s="142" t="s">
        <v>836</v>
      </c>
    </row>
    <row r="32" spans="1:53" ht="41.25" customHeight="1" x14ac:dyDescent="0.25">
      <c r="A32" s="233" t="s">
        <v>76</v>
      </c>
      <c r="B32" s="93" t="s">
        <v>784</v>
      </c>
      <c r="C32" s="233" t="s">
        <v>768</v>
      </c>
      <c r="D32" s="142" t="s">
        <v>836</v>
      </c>
      <c r="E32" s="142" t="s">
        <v>836</v>
      </c>
      <c r="F32" s="142" t="s">
        <v>836</v>
      </c>
      <c r="G32" s="142" t="s">
        <v>836</v>
      </c>
      <c r="H32" s="142" t="s">
        <v>836</v>
      </c>
      <c r="I32" s="142" t="s">
        <v>836</v>
      </c>
      <c r="J32" s="142" t="s">
        <v>836</v>
      </c>
      <c r="K32" s="142" t="s">
        <v>836</v>
      </c>
      <c r="L32" s="142" t="s">
        <v>836</v>
      </c>
      <c r="M32" s="142" t="s">
        <v>836</v>
      </c>
      <c r="N32" s="142" t="s">
        <v>836</v>
      </c>
      <c r="O32" s="142" t="s">
        <v>836</v>
      </c>
      <c r="P32" s="142" t="s">
        <v>836</v>
      </c>
      <c r="Q32" s="142" t="s">
        <v>836</v>
      </c>
      <c r="R32" s="142" t="s">
        <v>836</v>
      </c>
      <c r="S32" s="142" t="s">
        <v>836</v>
      </c>
      <c r="T32" s="142" t="s">
        <v>836</v>
      </c>
      <c r="U32" s="142" t="s">
        <v>836</v>
      </c>
    </row>
    <row r="33" spans="1:21" ht="38.25" customHeight="1" x14ac:dyDescent="0.25">
      <c r="A33" s="233" t="s">
        <v>78</v>
      </c>
      <c r="B33" s="93" t="s">
        <v>785</v>
      </c>
      <c r="C33" s="233" t="s">
        <v>768</v>
      </c>
      <c r="D33" s="142" t="s">
        <v>836</v>
      </c>
      <c r="E33" s="142" t="s">
        <v>836</v>
      </c>
      <c r="F33" s="142" t="s">
        <v>836</v>
      </c>
      <c r="G33" s="142" t="s">
        <v>836</v>
      </c>
      <c r="H33" s="142" t="s">
        <v>836</v>
      </c>
      <c r="I33" s="142" t="s">
        <v>836</v>
      </c>
      <c r="J33" s="142" t="s">
        <v>836</v>
      </c>
      <c r="K33" s="142" t="s">
        <v>836</v>
      </c>
      <c r="L33" s="142" t="s">
        <v>836</v>
      </c>
      <c r="M33" s="142" t="s">
        <v>836</v>
      </c>
      <c r="N33" s="142" t="s">
        <v>836</v>
      </c>
      <c r="O33" s="142" t="s">
        <v>836</v>
      </c>
      <c r="P33" s="142" t="s">
        <v>836</v>
      </c>
      <c r="Q33" s="142" t="s">
        <v>836</v>
      </c>
      <c r="R33" s="142" t="s">
        <v>836</v>
      </c>
      <c r="S33" s="142" t="s">
        <v>836</v>
      </c>
      <c r="T33" s="142" t="s">
        <v>836</v>
      </c>
      <c r="U33" s="142" t="s">
        <v>836</v>
      </c>
    </row>
    <row r="34" spans="1:21" ht="21" customHeight="1" x14ac:dyDescent="0.25">
      <c r="A34" s="233" t="s">
        <v>86</v>
      </c>
      <c r="B34" s="93" t="s">
        <v>786</v>
      </c>
      <c r="C34" s="233" t="s">
        <v>768</v>
      </c>
      <c r="D34" s="142" t="s">
        <v>836</v>
      </c>
      <c r="E34" s="142" t="s">
        <v>836</v>
      </c>
      <c r="F34" s="142" t="s">
        <v>836</v>
      </c>
      <c r="G34" s="142" t="s">
        <v>836</v>
      </c>
      <c r="H34" s="142" t="s">
        <v>836</v>
      </c>
      <c r="I34" s="142" t="s">
        <v>836</v>
      </c>
      <c r="J34" s="142" t="s">
        <v>836</v>
      </c>
      <c r="K34" s="142" t="s">
        <v>836</v>
      </c>
      <c r="L34" s="142" t="s">
        <v>836</v>
      </c>
      <c r="M34" s="142" t="s">
        <v>836</v>
      </c>
      <c r="N34" s="142" t="s">
        <v>836</v>
      </c>
      <c r="O34" s="142" t="s">
        <v>836</v>
      </c>
      <c r="P34" s="142" t="s">
        <v>836</v>
      </c>
      <c r="Q34" s="142" t="s">
        <v>836</v>
      </c>
      <c r="R34" s="142" t="s">
        <v>836</v>
      </c>
      <c r="S34" s="142" t="s">
        <v>836</v>
      </c>
      <c r="T34" s="142" t="s">
        <v>836</v>
      </c>
      <c r="U34" s="142" t="s">
        <v>836</v>
      </c>
    </row>
    <row r="35" spans="1:21" ht="39.75" customHeight="1" x14ac:dyDescent="0.25">
      <c r="A35" s="233" t="s">
        <v>694</v>
      </c>
      <c r="B35" s="93" t="s">
        <v>787</v>
      </c>
      <c r="C35" s="233" t="s">
        <v>768</v>
      </c>
      <c r="D35" s="142" t="s">
        <v>836</v>
      </c>
      <c r="E35" s="142" t="s">
        <v>836</v>
      </c>
      <c r="F35" s="142" t="s">
        <v>836</v>
      </c>
      <c r="G35" s="142" t="s">
        <v>836</v>
      </c>
      <c r="H35" s="142" t="s">
        <v>836</v>
      </c>
      <c r="I35" s="142" t="s">
        <v>836</v>
      </c>
      <c r="J35" s="142" t="s">
        <v>836</v>
      </c>
      <c r="K35" s="142" t="s">
        <v>836</v>
      </c>
      <c r="L35" s="142" t="s">
        <v>836</v>
      </c>
      <c r="M35" s="142" t="s">
        <v>836</v>
      </c>
      <c r="N35" s="142" t="s">
        <v>836</v>
      </c>
      <c r="O35" s="142" t="s">
        <v>836</v>
      </c>
      <c r="P35" s="142" t="s">
        <v>836</v>
      </c>
      <c r="Q35" s="142" t="s">
        <v>836</v>
      </c>
      <c r="R35" s="142" t="s">
        <v>836</v>
      </c>
      <c r="S35" s="142" t="s">
        <v>836</v>
      </c>
      <c r="T35" s="142" t="s">
        <v>836</v>
      </c>
      <c r="U35" s="142" t="s">
        <v>836</v>
      </c>
    </row>
    <row r="36" spans="1:21" ht="39" customHeight="1" x14ac:dyDescent="0.25">
      <c r="A36" s="233" t="s">
        <v>695</v>
      </c>
      <c r="B36" s="93" t="s">
        <v>788</v>
      </c>
      <c r="C36" s="233" t="s">
        <v>768</v>
      </c>
      <c r="D36" s="142" t="s">
        <v>836</v>
      </c>
      <c r="E36" s="142" t="s">
        <v>836</v>
      </c>
      <c r="F36" s="142" t="s">
        <v>836</v>
      </c>
      <c r="G36" s="142" t="s">
        <v>836</v>
      </c>
      <c r="H36" s="142" t="s">
        <v>836</v>
      </c>
      <c r="I36" s="142" t="s">
        <v>836</v>
      </c>
      <c r="J36" s="142" t="s">
        <v>836</v>
      </c>
      <c r="K36" s="142" t="s">
        <v>836</v>
      </c>
      <c r="L36" s="142" t="s">
        <v>836</v>
      </c>
      <c r="M36" s="142" t="s">
        <v>836</v>
      </c>
      <c r="N36" s="142" t="s">
        <v>836</v>
      </c>
      <c r="O36" s="142" t="s">
        <v>836</v>
      </c>
      <c r="P36" s="142" t="s">
        <v>836</v>
      </c>
      <c r="Q36" s="142" t="s">
        <v>836</v>
      </c>
      <c r="R36" s="142" t="s">
        <v>836</v>
      </c>
      <c r="S36" s="142" t="s">
        <v>836</v>
      </c>
      <c r="T36" s="142" t="s">
        <v>836</v>
      </c>
      <c r="U36" s="142" t="s">
        <v>836</v>
      </c>
    </row>
    <row r="37" spans="1:21" ht="38.25" customHeight="1" x14ac:dyDescent="0.25">
      <c r="A37" s="233" t="s">
        <v>87</v>
      </c>
      <c r="B37" s="93" t="s">
        <v>789</v>
      </c>
      <c r="C37" s="233" t="s">
        <v>768</v>
      </c>
      <c r="D37" s="142" t="s">
        <v>836</v>
      </c>
      <c r="E37" s="142" t="s">
        <v>836</v>
      </c>
      <c r="F37" s="142" t="s">
        <v>836</v>
      </c>
      <c r="G37" s="142" t="s">
        <v>836</v>
      </c>
      <c r="H37" s="142" t="s">
        <v>836</v>
      </c>
      <c r="I37" s="142" t="s">
        <v>836</v>
      </c>
      <c r="J37" s="142" t="s">
        <v>836</v>
      </c>
      <c r="K37" s="142" t="s">
        <v>836</v>
      </c>
      <c r="L37" s="142" t="s">
        <v>836</v>
      </c>
      <c r="M37" s="142" t="s">
        <v>836</v>
      </c>
      <c r="N37" s="142" t="s">
        <v>836</v>
      </c>
      <c r="O37" s="142" t="s">
        <v>836</v>
      </c>
      <c r="P37" s="142" t="s">
        <v>836</v>
      </c>
      <c r="Q37" s="142" t="s">
        <v>836</v>
      </c>
      <c r="R37" s="142" t="s">
        <v>836</v>
      </c>
      <c r="S37" s="142" t="s">
        <v>836</v>
      </c>
      <c r="T37" s="142" t="s">
        <v>836</v>
      </c>
      <c r="U37" s="142" t="s">
        <v>836</v>
      </c>
    </row>
    <row r="38" spans="1:21" ht="27.75" customHeight="1" x14ac:dyDescent="0.25">
      <c r="A38" s="233" t="s">
        <v>790</v>
      </c>
      <c r="B38" s="93" t="s">
        <v>791</v>
      </c>
      <c r="C38" s="233" t="s">
        <v>768</v>
      </c>
      <c r="D38" s="142" t="s">
        <v>836</v>
      </c>
      <c r="E38" s="142" t="s">
        <v>836</v>
      </c>
      <c r="F38" s="142" t="s">
        <v>836</v>
      </c>
      <c r="G38" s="142" t="s">
        <v>836</v>
      </c>
      <c r="H38" s="142" t="s">
        <v>836</v>
      </c>
      <c r="I38" s="142" t="s">
        <v>836</v>
      </c>
      <c r="J38" s="142" t="s">
        <v>836</v>
      </c>
      <c r="K38" s="142" t="s">
        <v>836</v>
      </c>
      <c r="L38" s="142" t="s">
        <v>836</v>
      </c>
      <c r="M38" s="142" t="s">
        <v>836</v>
      </c>
      <c r="N38" s="142" t="s">
        <v>836</v>
      </c>
      <c r="O38" s="142" t="s">
        <v>836</v>
      </c>
      <c r="P38" s="142" t="s">
        <v>836</v>
      </c>
      <c r="Q38" s="142" t="s">
        <v>836</v>
      </c>
      <c r="R38" s="142" t="s">
        <v>836</v>
      </c>
      <c r="S38" s="142" t="s">
        <v>836</v>
      </c>
      <c r="T38" s="142" t="s">
        <v>836</v>
      </c>
      <c r="U38" s="142" t="s">
        <v>836</v>
      </c>
    </row>
    <row r="39" spans="1:21" ht="53.25" customHeight="1" x14ac:dyDescent="0.25">
      <c r="A39" s="233" t="s">
        <v>790</v>
      </c>
      <c r="B39" s="93" t="s">
        <v>792</v>
      </c>
      <c r="C39" s="233" t="s">
        <v>768</v>
      </c>
      <c r="D39" s="142" t="s">
        <v>836</v>
      </c>
      <c r="E39" s="142" t="s">
        <v>836</v>
      </c>
      <c r="F39" s="142" t="s">
        <v>836</v>
      </c>
      <c r="G39" s="142" t="s">
        <v>836</v>
      </c>
      <c r="H39" s="142" t="s">
        <v>836</v>
      </c>
      <c r="I39" s="142" t="s">
        <v>836</v>
      </c>
      <c r="J39" s="142" t="s">
        <v>836</v>
      </c>
      <c r="K39" s="142" t="s">
        <v>836</v>
      </c>
      <c r="L39" s="142" t="s">
        <v>836</v>
      </c>
      <c r="M39" s="142" t="s">
        <v>836</v>
      </c>
      <c r="N39" s="142" t="s">
        <v>836</v>
      </c>
      <c r="O39" s="142" t="s">
        <v>836</v>
      </c>
      <c r="P39" s="142" t="s">
        <v>836</v>
      </c>
      <c r="Q39" s="142" t="s">
        <v>836</v>
      </c>
      <c r="R39" s="142" t="s">
        <v>836</v>
      </c>
      <c r="S39" s="142" t="s">
        <v>836</v>
      </c>
      <c r="T39" s="142" t="s">
        <v>836</v>
      </c>
      <c r="U39" s="142" t="s">
        <v>836</v>
      </c>
    </row>
    <row r="40" spans="1:21" ht="51" customHeight="1" x14ac:dyDescent="0.25">
      <c r="A40" s="233" t="s">
        <v>790</v>
      </c>
      <c r="B40" s="93" t="s">
        <v>793</v>
      </c>
      <c r="C40" s="233" t="s">
        <v>768</v>
      </c>
      <c r="D40" s="142" t="s">
        <v>836</v>
      </c>
      <c r="E40" s="142" t="s">
        <v>836</v>
      </c>
      <c r="F40" s="142" t="s">
        <v>836</v>
      </c>
      <c r="G40" s="142" t="s">
        <v>836</v>
      </c>
      <c r="H40" s="142" t="s">
        <v>836</v>
      </c>
      <c r="I40" s="142" t="s">
        <v>836</v>
      </c>
      <c r="J40" s="142" t="s">
        <v>836</v>
      </c>
      <c r="K40" s="142" t="s">
        <v>836</v>
      </c>
      <c r="L40" s="142" t="s">
        <v>836</v>
      </c>
      <c r="M40" s="142" t="s">
        <v>836</v>
      </c>
      <c r="N40" s="142" t="s">
        <v>836</v>
      </c>
      <c r="O40" s="142" t="s">
        <v>836</v>
      </c>
      <c r="P40" s="142" t="s">
        <v>836</v>
      </c>
      <c r="Q40" s="142" t="s">
        <v>836</v>
      </c>
      <c r="R40" s="142" t="s">
        <v>836</v>
      </c>
      <c r="S40" s="142" t="s">
        <v>836</v>
      </c>
      <c r="T40" s="142" t="s">
        <v>836</v>
      </c>
      <c r="U40" s="142" t="s">
        <v>836</v>
      </c>
    </row>
    <row r="41" spans="1:21" ht="66.75" customHeight="1" x14ac:dyDescent="0.25">
      <c r="A41" s="233" t="s">
        <v>790</v>
      </c>
      <c r="B41" s="93" t="s">
        <v>794</v>
      </c>
      <c r="C41" s="233" t="s">
        <v>768</v>
      </c>
      <c r="D41" s="142" t="s">
        <v>836</v>
      </c>
      <c r="E41" s="142" t="s">
        <v>836</v>
      </c>
      <c r="F41" s="142" t="s">
        <v>836</v>
      </c>
      <c r="G41" s="142" t="s">
        <v>836</v>
      </c>
      <c r="H41" s="142" t="s">
        <v>836</v>
      </c>
      <c r="I41" s="142" t="s">
        <v>836</v>
      </c>
      <c r="J41" s="142" t="s">
        <v>836</v>
      </c>
      <c r="K41" s="142" t="s">
        <v>836</v>
      </c>
      <c r="L41" s="142" t="s">
        <v>836</v>
      </c>
      <c r="M41" s="142" t="s">
        <v>836</v>
      </c>
      <c r="N41" s="142" t="s">
        <v>836</v>
      </c>
      <c r="O41" s="142" t="s">
        <v>836</v>
      </c>
      <c r="P41" s="142" t="s">
        <v>836</v>
      </c>
      <c r="Q41" s="142" t="s">
        <v>836</v>
      </c>
      <c r="R41" s="142" t="s">
        <v>836</v>
      </c>
      <c r="S41" s="142" t="s">
        <v>836</v>
      </c>
      <c r="T41" s="142" t="s">
        <v>836</v>
      </c>
      <c r="U41" s="142" t="s">
        <v>836</v>
      </c>
    </row>
    <row r="42" spans="1:21" ht="19.5" customHeight="1" x14ac:dyDescent="0.25">
      <c r="A42" s="233" t="s">
        <v>795</v>
      </c>
      <c r="B42" s="93" t="s">
        <v>791</v>
      </c>
      <c r="C42" s="233" t="s">
        <v>768</v>
      </c>
      <c r="D42" s="142" t="s">
        <v>836</v>
      </c>
      <c r="E42" s="142" t="s">
        <v>836</v>
      </c>
      <c r="F42" s="142" t="s">
        <v>836</v>
      </c>
      <c r="G42" s="142" t="s">
        <v>836</v>
      </c>
      <c r="H42" s="142" t="s">
        <v>836</v>
      </c>
      <c r="I42" s="142" t="s">
        <v>836</v>
      </c>
      <c r="J42" s="142" t="s">
        <v>836</v>
      </c>
      <c r="K42" s="142" t="s">
        <v>836</v>
      </c>
      <c r="L42" s="142" t="s">
        <v>836</v>
      </c>
      <c r="M42" s="142" t="s">
        <v>836</v>
      </c>
      <c r="N42" s="142" t="s">
        <v>836</v>
      </c>
      <c r="O42" s="142" t="s">
        <v>836</v>
      </c>
      <c r="P42" s="142" t="s">
        <v>836</v>
      </c>
      <c r="Q42" s="142" t="s">
        <v>836</v>
      </c>
      <c r="R42" s="142" t="s">
        <v>836</v>
      </c>
      <c r="S42" s="142" t="s">
        <v>836</v>
      </c>
      <c r="T42" s="142" t="s">
        <v>836</v>
      </c>
      <c r="U42" s="142" t="s">
        <v>836</v>
      </c>
    </row>
    <row r="43" spans="1:21" ht="54.75" customHeight="1" x14ac:dyDescent="0.25">
      <c r="A43" s="233" t="s">
        <v>795</v>
      </c>
      <c r="B43" s="93" t="s">
        <v>792</v>
      </c>
      <c r="C43" s="233" t="s">
        <v>768</v>
      </c>
      <c r="D43" s="142" t="s">
        <v>836</v>
      </c>
      <c r="E43" s="142" t="s">
        <v>836</v>
      </c>
      <c r="F43" s="142" t="s">
        <v>836</v>
      </c>
      <c r="G43" s="142" t="s">
        <v>836</v>
      </c>
      <c r="H43" s="142" t="s">
        <v>836</v>
      </c>
      <c r="I43" s="142" t="s">
        <v>836</v>
      </c>
      <c r="J43" s="142" t="s">
        <v>836</v>
      </c>
      <c r="K43" s="142" t="s">
        <v>836</v>
      </c>
      <c r="L43" s="142" t="s">
        <v>836</v>
      </c>
      <c r="M43" s="142" t="s">
        <v>836</v>
      </c>
      <c r="N43" s="142" t="s">
        <v>836</v>
      </c>
      <c r="O43" s="142" t="s">
        <v>836</v>
      </c>
      <c r="P43" s="142" t="s">
        <v>836</v>
      </c>
      <c r="Q43" s="142" t="s">
        <v>836</v>
      </c>
      <c r="R43" s="142" t="s">
        <v>836</v>
      </c>
      <c r="S43" s="142" t="s">
        <v>836</v>
      </c>
      <c r="T43" s="142" t="s">
        <v>836</v>
      </c>
      <c r="U43" s="142" t="s">
        <v>836</v>
      </c>
    </row>
    <row r="44" spans="1:21" ht="43.5" customHeight="1" x14ac:dyDescent="0.25">
      <c r="A44" s="233" t="s">
        <v>795</v>
      </c>
      <c r="B44" s="93" t="s">
        <v>793</v>
      </c>
      <c r="C44" s="233" t="s">
        <v>768</v>
      </c>
      <c r="D44" s="142" t="s">
        <v>836</v>
      </c>
      <c r="E44" s="142" t="s">
        <v>836</v>
      </c>
      <c r="F44" s="142" t="s">
        <v>836</v>
      </c>
      <c r="G44" s="142" t="s">
        <v>836</v>
      </c>
      <c r="H44" s="142" t="s">
        <v>836</v>
      </c>
      <c r="I44" s="142" t="s">
        <v>836</v>
      </c>
      <c r="J44" s="142" t="s">
        <v>836</v>
      </c>
      <c r="K44" s="142" t="s">
        <v>836</v>
      </c>
      <c r="L44" s="142" t="s">
        <v>836</v>
      </c>
      <c r="M44" s="142" t="s">
        <v>836</v>
      </c>
      <c r="N44" s="142" t="s">
        <v>836</v>
      </c>
      <c r="O44" s="142" t="s">
        <v>836</v>
      </c>
      <c r="P44" s="142" t="s">
        <v>836</v>
      </c>
      <c r="Q44" s="142" t="s">
        <v>836</v>
      </c>
      <c r="R44" s="142" t="s">
        <v>836</v>
      </c>
      <c r="S44" s="142" t="s">
        <v>836</v>
      </c>
      <c r="T44" s="142" t="s">
        <v>836</v>
      </c>
      <c r="U44" s="142" t="s">
        <v>836</v>
      </c>
    </row>
    <row r="45" spans="1:21" ht="48" customHeight="1" x14ac:dyDescent="0.25">
      <c r="A45" s="233" t="s">
        <v>795</v>
      </c>
      <c r="B45" s="93" t="s">
        <v>796</v>
      </c>
      <c r="C45" s="233" t="s">
        <v>768</v>
      </c>
      <c r="D45" s="142" t="s">
        <v>836</v>
      </c>
      <c r="E45" s="142" t="s">
        <v>836</v>
      </c>
      <c r="F45" s="142" t="s">
        <v>836</v>
      </c>
      <c r="G45" s="142" t="s">
        <v>836</v>
      </c>
      <c r="H45" s="142" t="s">
        <v>836</v>
      </c>
      <c r="I45" s="142" t="s">
        <v>836</v>
      </c>
      <c r="J45" s="142" t="s">
        <v>836</v>
      </c>
      <c r="K45" s="142" t="s">
        <v>836</v>
      </c>
      <c r="L45" s="142" t="s">
        <v>836</v>
      </c>
      <c r="M45" s="142" t="s">
        <v>836</v>
      </c>
      <c r="N45" s="142" t="s">
        <v>836</v>
      </c>
      <c r="O45" s="142" t="s">
        <v>836</v>
      </c>
      <c r="P45" s="142" t="s">
        <v>836</v>
      </c>
      <c r="Q45" s="142" t="s">
        <v>836</v>
      </c>
      <c r="R45" s="142" t="s">
        <v>836</v>
      </c>
      <c r="S45" s="142" t="s">
        <v>836</v>
      </c>
      <c r="T45" s="142" t="s">
        <v>836</v>
      </c>
      <c r="U45" s="142" t="s">
        <v>836</v>
      </c>
    </row>
    <row r="46" spans="1:21" ht="48.75" customHeight="1" x14ac:dyDescent="0.25">
      <c r="A46" s="233" t="s">
        <v>797</v>
      </c>
      <c r="B46" s="93" t="s">
        <v>798</v>
      </c>
      <c r="C46" s="233" t="s">
        <v>768</v>
      </c>
      <c r="D46" s="142" t="s">
        <v>836</v>
      </c>
      <c r="E46" s="142" t="s">
        <v>836</v>
      </c>
      <c r="F46" s="142" t="s">
        <v>836</v>
      </c>
      <c r="G46" s="142" t="s">
        <v>836</v>
      </c>
      <c r="H46" s="142" t="s">
        <v>836</v>
      </c>
      <c r="I46" s="142" t="s">
        <v>836</v>
      </c>
      <c r="J46" s="142" t="s">
        <v>836</v>
      </c>
      <c r="K46" s="142" t="s">
        <v>836</v>
      </c>
      <c r="L46" s="142" t="s">
        <v>836</v>
      </c>
      <c r="M46" s="142" t="s">
        <v>836</v>
      </c>
      <c r="N46" s="142" t="s">
        <v>836</v>
      </c>
      <c r="O46" s="142" t="s">
        <v>836</v>
      </c>
      <c r="P46" s="142" t="s">
        <v>836</v>
      </c>
      <c r="Q46" s="142" t="s">
        <v>836</v>
      </c>
      <c r="R46" s="142" t="s">
        <v>836</v>
      </c>
      <c r="S46" s="142" t="s">
        <v>836</v>
      </c>
      <c r="T46" s="142" t="s">
        <v>836</v>
      </c>
      <c r="U46" s="142" t="s">
        <v>836</v>
      </c>
    </row>
    <row r="47" spans="1:21" ht="51" customHeight="1" x14ac:dyDescent="0.25">
      <c r="A47" s="233" t="s">
        <v>799</v>
      </c>
      <c r="B47" s="93" t="s">
        <v>800</v>
      </c>
      <c r="C47" s="233" t="s">
        <v>768</v>
      </c>
      <c r="D47" s="142" t="s">
        <v>836</v>
      </c>
      <c r="E47" s="142" t="s">
        <v>836</v>
      </c>
      <c r="F47" s="142" t="s">
        <v>836</v>
      </c>
      <c r="G47" s="142" t="s">
        <v>836</v>
      </c>
      <c r="H47" s="142" t="s">
        <v>836</v>
      </c>
      <c r="I47" s="142" t="s">
        <v>836</v>
      </c>
      <c r="J47" s="142" t="s">
        <v>836</v>
      </c>
      <c r="K47" s="142" t="s">
        <v>836</v>
      </c>
      <c r="L47" s="142" t="s">
        <v>836</v>
      </c>
      <c r="M47" s="142" t="s">
        <v>836</v>
      </c>
      <c r="N47" s="142" t="s">
        <v>836</v>
      </c>
      <c r="O47" s="142" t="s">
        <v>836</v>
      </c>
      <c r="P47" s="142" t="s">
        <v>836</v>
      </c>
      <c r="Q47" s="142" t="s">
        <v>836</v>
      </c>
      <c r="R47" s="142" t="s">
        <v>836</v>
      </c>
      <c r="S47" s="142" t="s">
        <v>836</v>
      </c>
      <c r="T47" s="142" t="s">
        <v>836</v>
      </c>
      <c r="U47" s="142" t="s">
        <v>836</v>
      </c>
    </row>
    <row r="48" spans="1:21" ht="42" customHeight="1" x14ac:dyDescent="0.25">
      <c r="A48" s="233" t="s">
        <v>801</v>
      </c>
      <c r="B48" s="93" t="s">
        <v>802</v>
      </c>
      <c r="C48" s="233" t="s">
        <v>768</v>
      </c>
      <c r="D48" s="142" t="s">
        <v>836</v>
      </c>
      <c r="E48" s="142" t="s">
        <v>836</v>
      </c>
      <c r="F48" s="142" t="s">
        <v>836</v>
      </c>
      <c r="G48" s="142" t="s">
        <v>836</v>
      </c>
      <c r="H48" s="142" t="s">
        <v>836</v>
      </c>
      <c r="I48" s="142" t="s">
        <v>836</v>
      </c>
      <c r="J48" s="142" t="s">
        <v>836</v>
      </c>
      <c r="K48" s="142" t="s">
        <v>836</v>
      </c>
      <c r="L48" s="142" t="s">
        <v>836</v>
      </c>
      <c r="M48" s="142" t="s">
        <v>836</v>
      </c>
      <c r="N48" s="142" t="s">
        <v>836</v>
      </c>
      <c r="O48" s="142" t="s">
        <v>836</v>
      </c>
      <c r="P48" s="142" t="s">
        <v>836</v>
      </c>
      <c r="Q48" s="142" t="s">
        <v>836</v>
      </c>
      <c r="R48" s="142" t="s">
        <v>836</v>
      </c>
      <c r="S48" s="142" t="s">
        <v>836</v>
      </c>
      <c r="T48" s="142" t="s">
        <v>836</v>
      </c>
      <c r="U48" s="142" t="s">
        <v>836</v>
      </c>
    </row>
    <row r="49" spans="1:27" s="152" customFormat="1" ht="35.25" customHeight="1" x14ac:dyDescent="0.25">
      <c r="A49" s="233" t="s">
        <v>89</v>
      </c>
      <c r="B49" s="93" t="s">
        <v>803</v>
      </c>
      <c r="C49" s="233" t="s">
        <v>768</v>
      </c>
      <c r="D49" s="142" t="s">
        <v>995</v>
      </c>
      <c r="E49" s="141">
        <f>E53</f>
        <v>0</v>
      </c>
      <c r="F49" s="141">
        <f t="shared" ref="F49:I49" si="1">F53</f>
        <v>0</v>
      </c>
      <c r="G49" s="141">
        <f t="shared" si="1"/>
        <v>8.4859999999999989</v>
      </c>
      <c r="H49" s="141">
        <f t="shared" si="1"/>
        <v>0</v>
      </c>
      <c r="I49" s="141">
        <f t="shared" si="1"/>
        <v>0</v>
      </c>
      <c r="J49" s="233" t="s">
        <v>836</v>
      </c>
      <c r="K49" s="141">
        <f t="shared" ref="K49:O49" si="2">K53</f>
        <v>0</v>
      </c>
      <c r="L49" s="141">
        <f t="shared" si="2"/>
        <v>0</v>
      </c>
      <c r="M49" s="141">
        <f t="shared" si="2"/>
        <v>8.4260000000000002</v>
      </c>
      <c r="N49" s="141">
        <f t="shared" si="2"/>
        <v>0</v>
      </c>
      <c r="O49" s="141">
        <f t="shared" si="2"/>
        <v>0</v>
      </c>
      <c r="P49" s="141" t="str">
        <f t="shared" ref="P49:R49" si="3">P50</f>
        <v>нд</v>
      </c>
      <c r="Q49" s="141" t="str">
        <f t="shared" si="3"/>
        <v>нд</v>
      </c>
      <c r="R49" s="141" t="str">
        <f t="shared" si="3"/>
        <v>нд</v>
      </c>
      <c r="S49" s="141" t="str">
        <f t="shared" ref="S49:T49" si="4">S50</f>
        <v>нд</v>
      </c>
      <c r="T49" s="141" t="str">
        <f t="shared" si="4"/>
        <v>нд</v>
      </c>
      <c r="U49" s="142" t="s">
        <v>836</v>
      </c>
      <c r="V49" s="144"/>
      <c r="W49" s="144"/>
      <c r="X49" s="144"/>
      <c r="Y49" s="144"/>
      <c r="Z49" s="144"/>
      <c r="AA49" s="144"/>
    </row>
    <row r="50" spans="1:27" s="191" customFormat="1" ht="27.75" customHeight="1" x14ac:dyDescent="0.25">
      <c r="A50" s="135" t="s">
        <v>90</v>
      </c>
      <c r="B50" s="209" t="s">
        <v>804</v>
      </c>
      <c r="C50" s="135" t="s">
        <v>768</v>
      </c>
      <c r="D50" s="196" t="s">
        <v>836</v>
      </c>
      <c r="E50" s="141" t="str">
        <f>E52</f>
        <v>нд</v>
      </c>
      <c r="F50" s="142" t="s">
        <v>836</v>
      </c>
      <c r="G50" s="142" t="s">
        <v>836</v>
      </c>
      <c r="H50" s="142" t="s">
        <v>836</v>
      </c>
      <c r="I50" s="142" t="s">
        <v>836</v>
      </c>
      <c r="J50" s="142" t="s">
        <v>836</v>
      </c>
      <c r="K50" s="142" t="s">
        <v>836</v>
      </c>
      <c r="L50" s="142" t="s">
        <v>836</v>
      </c>
      <c r="M50" s="142" t="s">
        <v>836</v>
      </c>
      <c r="N50" s="142" t="s">
        <v>836</v>
      </c>
      <c r="O50" s="142" t="s">
        <v>836</v>
      </c>
      <c r="P50" s="142" t="s">
        <v>836</v>
      </c>
      <c r="Q50" s="142" t="s">
        <v>836</v>
      </c>
      <c r="R50" s="142" t="s">
        <v>836</v>
      </c>
      <c r="S50" s="142" t="s">
        <v>836</v>
      </c>
      <c r="T50" s="142" t="s">
        <v>836</v>
      </c>
      <c r="U50" s="142" t="s">
        <v>836</v>
      </c>
      <c r="V50" s="144"/>
      <c r="W50" s="144"/>
      <c r="X50" s="144"/>
      <c r="Y50" s="144"/>
      <c r="Z50" s="144"/>
      <c r="AA50" s="144"/>
    </row>
    <row r="51" spans="1:27" s="191" customFormat="1" ht="27.75" customHeight="1" x14ac:dyDescent="0.25">
      <c r="A51" s="240" t="s">
        <v>91</v>
      </c>
      <c r="B51" s="228" t="s">
        <v>805</v>
      </c>
      <c r="C51" s="240" t="s">
        <v>768</v>
      </c>
      <c r="D51" s="196" t="s">
        <v>836</v>
      </c>
      <c r="E51" s="196" t="s">
        <v>836</v>
      </c>
      <c r="F51" s="196" t="s">
        <v>836</v>
      </c>
      <c r="G51" s="196" t="s">
        <v>836</v>
      </c>
      <c r="H51" s="196" t="s">
        <v>836</v>
      </c>
      <c r="I51" s="196" t="s">
        <v>836</v>
      </c>
      <c r="J51" s="196" t="s">
        <v>836</v>
      </c>
      <c r="K51" s="196" t="s">
        <v>836</v>
      </c>
      <c r="L51" s="196" t="s">
        <v>836</v>
      </c>
      <c r="M51" s="196" t="s">
        <v>836</v>
      </c>
      <c r="N51" s="196" t="s">
        <v>836</v>
      </c>
      <c r="O51" s="196" t="s">
        <v>836</v>
      </c>
      <c r="P51" s="196" t="s">
        <v>836</v>
      </c>
      <c r="Q51" s="196" t="s">
        <v>836</v>
      </c>
      <c r="R51" s="196" t="s">
        <v>836</v>
      </c>
      <c r="S51" s="196" t="s">
        <v>836</v>
      </c>
      <c r="T51" s="196" t="s">
        <v>836</v>
      </c>
      <c r="U51" s="196" t="s">
        <v>836</v>
      </c>
      <c r="V51" s="144"/>
      <c r="W51" s="144"/>
      <c r="X51" s="144"/>
      <c r="Y51" s="144"/>
      <c r="Z51" s="144"/>
      <c r="AA51" s="144"/>
    </row>
    <row r="52" spans="1:27" s="191" customFormat="1" ht="27.75" customHeight="1" x14ac:dyDescent="0.25">
      <c r="A52" s="240" t="s">
        <v>92</v>
      </c>
      <c r="B52" s="228" t="s">
        <v>806</v>
      </c>
      <c r="C52" s="240" t="s">
        <v>768</v>
      </c>
      <c r="D52" s="196" t="s">
        <v>836</v>
      </c>
      <c r="E52" s="196" t="s">
        <v>836</v>
      </c>
      <c r="F52" s="196" t="s">
        <v>836</v>
      </c>
      <c r="G52" s="196" t="s">
        <v>836</v>
      </c>
      <c r="H52" s="196" t="s">
        <v>836</v>
      </c>
      <c r="I52" s="196" t="s">
        <v>836</v>
      </c>
      <c r="J52" s="196" t="s">
        <v>836</v>
      </c>
      <c r="K52" s="196" t="s">
        <v>836</v>
      </c>
      <c r="L52" s="196" t="s">
        <v>836</v>
      </c>
      <c r="M52" s="196" t="s">
        <v>836</v>
      </c>
      <c r="N52" s="196" t="s">
        <v>836</v>
      </c>
      <c r="O52" s="196" t="s">
        <v>836</v>
      </c>
      <c r="P52" s="196" t="s">
        <v>836</v>
      </c>
      <c r="Q52" s="196" t="s">
        <v>836</v>
      </c>
      <c r="R52" s="196" t="s">
        <v>836</v>
      </c>
      <c r="S52" s="196" t="s">
        <v>836</v>
      </c>
      <c r="T52" s="196" t="s">
        <v>836</v>
      </c>
      <c r="U52" s="142" t="s">
        <v>836</v>
      </c>
      <c r="V52" s="144"/>
      <c r="W52" s="144"/>
      <c r="X52" s="144"/>
      <c r="Y52" s="144"/>
      <c r="Z52" s="144"/>
      <c r="AA52" s="144"/>
    </row>
    <row r="53" spans="1:27" s="156" customFormat="1" ht="39.75" customHeight="1" x14ac:dyDescent="0.25">
      <c r="A53" s="233" t="s">
        <v>100</v>
      </c>
      <c r="B53" s="50" t="s">
        <v>807</v>
      </c>
      <c r="C53" s="233" t="s">
        <v>768</v>
      </c>
      <c r="D53" s="142" t="s">
        <v>995</v>
      </c>
      <c r="E53" s="141">
        <f t="shared" ref="E53:F53" si="5">E54</f>
        <v>0</v>
      </c>
      <c r="F53" s="141">
        <f t="shared" si="5"/>
        <v>0</v>
      </c>
      <c r="G53" s="141">
        <f>G54</f>
        <v>8.4859999999999989</v>
      </c>
      <c r="H53" s="141">
        <f t="shared" ref="H53:I53" si="6">H54</f>
        <v>0</v>
      </c>
      <c r="I53" s="141">
        <f t="shared" si="6"/>
        <v>0</v>
      </c>
      <c r="J53" s="139" t="s">
        <v>836</v>
      </c>
      <c r="K53" s="141">
        <f t="shared" ref="K53:O53" si="7">K54</f>
        <v>0</v>
      </c>
      <c r="L53" s="141">
        <f t="shared" si="7"/>
        <v>0</v>
      </c>
      <c r="M53" s="141">
        <f t="shared" si="7"/>
        <v>8.4260000000000002</v>
      </c>
      <c r="N53" s="141">
        <f t="shared" si="7"/>
        <v>0</v>
      </c>
      <c r="O53" s="141">
        <f t="shared" si="7"/>
        <v>0</v>
      </c>
      <c r="P53" s="141">
        <v>0</v>
      </c>
      <c r="Q53" s="141">
        <v>0</v>
      </c>
      <c r="R53" s="141">
        <f t="shared" ref="R53:R54" si="8">M53-G53</f>
        <v>-5.9999999999998721E-2</v>
      </c>
      <c r="S53" s="141">
        <v>0</v>
      </c>
      <c r="T53" s="141">
        <v>0</v>
      </c>
      <c r="U53" s="142" t="s">
        <v>836</v>
      </c>
      <c r="V53" s="144"/>
      <c r="W53" s="144"/>
      <c r="X53" s="144"/>
      <c r="Y53" s="144"/>
      <c r="Z53" s="144"/>
      <c r="AA53" s="144"/>
    </row>
    <row r="54" spans="1:27" ht="27" customHeight="1" x14ac:dyDescent="0.25">
      <c r="A54" s="233" t="s">
        <v>808</v>
      </c>
      <c r="B54" s="264" t="s">
        <v>809</v>
      </c>
      <c r="C54" s="233" t="s">
        <v>768</v>
      </c>
      <c r="D54" s="142" t="s">
        <v>995</v>
      </c>
      <c r="E54" s="141">
        <f t="shared" ref="E54:F54" si="9">SUM(E55:E74)</f>
        <v>0</v>
      </c>
      <c r="F54" s="141">
        <f t="shared" si="9"/>
        <v>0</v>
      </c>
      <c r="G54" s="141">
        <f>SUM(G55:G74)</f>
        <v>8.4859999999999989</v>
      </c>
      <c r="H54" s="141">
        <f t="shared" ref="H54:I54" si="10">SUM(H55:H74)</f>
        <v>0</v>
      </c>
      <c r="I54" s="141">
        <f t="shared" si="10"/>
        <v>0</v>
      </c>
      <c r="J54" s="141" t="s">
        <v>836</v>
      </c>
      <c r="K54" s="141">
        <f t="shared" ref="K54:O54" si="11">SUM(K55:K74)</f>
        <v>0</v>
      </c>
      <c r="L54" s="141">
        <f t="shared" si="11"/>
        <v>0</v>
      </c>
      <c r="M54" s="141">
        <f t="shared" si="11"/>
        <v>8.4260000000000002</v>
      </c>
      <c r="N54" s="141">
        <f t="shared" si="11"/>
        <v>0</v>
      </c>
      <c r="O54" s="141">
        <f t="shared" si="11"/>
        <v>0</v>
      </c>
      <c r="P54" s="141">
        <v>0</v>
      </c>
      <c r="Q54" s="141">
        <v>0</v>
      </c>
      <c r="R54" s="141">
        <f t="shared" si="8"/>
        <v>-5.9999999999998721E-2</v>
      </c>
      <c r="S54" s="141">
        <v>0</v>
      </c>
      <c r="T54" s="141">
        <v>0</v>
      </c>
      <c r="U54" s="142" t="s">
        <v>836</v>
      </c>
    </row>
    <row r="55" spans="1:27" ht="74.25" customHeight="1" x14ac:dyDescent="0.25">
      <c r="A55" s="149" t="s">
        <v>808</v>
      </c>
      <c r="B55" s="260" t="s">
        <v>917</v>
      </c>
      <c r="C55" s="148" t="s">
        <v>918</v>
      </c>
      <c r="D55" s="142" t="s">
        <v>995</v>
      </c>
      <c r="E55" s="141">
        <v>0</v>
      </c>
      <c r="F55" s="141">
        <v>0</v>
      </c>
      <c r="G55" s="185">
        <v>0.25</v>
      </c>
      <c r="H55" s="141">
        <v>0</v>
      </c>
      <c r="I55" s="141">
        <v>0</v>
      </c>
      <c r="J55" s="208">
        <v>45639</v>
      </c>
      <c r="K55" s="141">
        <v>0</v>
      </c>
      <c r="L55" s="141">
        <v>0</v>
      </c>
      <c r="M55" s="139">
        <v>0.25</v>
      </c>
      <c r="N55" s="141">
        <v>0</v>
      </c>
      <c r="O55" s="141">
        <v>0</v>
      </c>
      <c r="P55" s="141">
        <v>0</v>
      </c>
      <c r="Q55" s="141">
        <v>0</v>
      </c>
      <c r="R55" s="141">
        <f>M55-G55</f>
        <v>0</v>
      </c>
      <c r="S55" s="141">
        <v>0</v>
      </c>
      <c r="T55" s="141">
        <v>0</v>
      </c>
      <c r="U55" s="228" t="s">
        <v>1007</v>
      </c>
    </row>
    <row r="56" spans="1:27" ht="60" customHeight="1" x14ac:dyDescent="0.25">
      <c r="A56" s="149" t="s">
        <v>808</v>
      </c>
      <c r="B56" s="260" t="s">
        <v>919</v>
      </c>
      <c r="C56" s="148" t="s">
        <v>920</v>
      </c>
      <c r="D56" s="142" t="s">
        <v>995</v>
      </c>
      <c r="E56" s="141">
        <v>0</v>
      </c>
      <c r="F56" s="141">
        <v>0</v>
      </c>
      <c r="G56" s="185">
        <v>0.375</v>
      </c>
      <c r="H56" s="141">
        <v>0</v>
      </c>
      <c r="I56" s="141">
        <v>0</v>
      </c>
      <c r="J56" s="208">
        <v>45639</v>
      </c>
      <c r="K56" s="141">
        <v>0</v>
      </c>
      <c r="L56" s="141">
        <v>0</v>
      </c>
      <c r="M56" s="139">
        <v>0.375</v>
      </c>
      <c r="N56" s="141">
        <v>0</v>
      </c>
      <c r="O56" s="141">
        <v>0</v>
      </c>
      <c r="P56" s="141">
        <v>0</v>
      </c>
      <c r="Q56" s="141">
        <v>0</v>
      </c>
      <c r="R56" s="141">
        <f t="shared" ref="R56:R74" si="12">M56-G56</f>
        <v>0</v>
      </c>
      <c r="S56" s="141">
        <v>0</v>
      </c>
      <c r="T56" s="141">
        <v>0</v>
      </c>
      <c r="U56" s="228" t="s">
        <v>1007</v>
      </c>
    </row>
    <row r="57" spans="1:27" ht="51.75" customHeight="1" x14ac:dyDescent="0.25">
      <c r="A57" s="149" t="s">
        <v>808</v>
      </c>
      <c r="B57" s="260" t="s">
        <v>921</v>
      </c>
      <c r="C57" s="148" t="s">
        <v>922</v>
      </c>
      <c r="D57" s="142" t="s">
        <v>995</v>
      </c>
      <c r="E57" s="141">
        <v>0</v>
      </c>
      <c r="F57" s="141">
        <v>0</v>
      </c>
      <c r="G57" s="185">
        <v>0.63600000000000001</v>
      </c>
      <c r="H57" s="141">
        <v>0</v>
      </c>
      <c r="I57" s="141">
        <v>0</v>
      </c>
      <c r="J57" s="208">
        <v>45639</v>
      </c>
      <c r="K57" s="141">
        <v>0</v>
      </c>
      <c r="L57" s="141">
        <v>0</v>
      </c>
      <c r="M57" s="139">
        <v>0.63600000000000001</v>
      </c>
      <c r="N57" s="141">
        <v>0</v>
      </c>
      <c r="O57" s="141">
        <v>0</v>
      </c>
      <c r="P57" s="141">
        <v>0</v>
      </c>
      <c r="Q57" s="141">
        <v>0</v>
      </c>
      <c r="R57" s="141">
        <f t="shared" si="12"/>
        <v>0</v>
      </c>
      <c r="S57" s="141">
        <v>0</v>
      </c>
      <c r="T57" s="141">
        <v>0</v>
      </c>
      <c r="U57" s="228" t="s">
        <v>1007</v>
      </c>
    </row>
    <row r="58" spans="1:27" ht="48.75" customHeight="1" x14ac:dyDescent="0.25">
      <c r="A58" s="149" t="s">
        <v>808</v>
      </c>
      <c r="B58" s="260" t="s">
        <v>923</v>
      </c>
      <c r="C58" s="148" t="s">
        <v>924</v>
      </c>
      <c r="D58" s="142" t="s">
        <v>995</v>
      </c>
      <c r="E58" s="141">
        <v>0</v>
      </c>
      <c r="F58" s="141">
        <v>0</v>
      </c>
      <c r="G58" s="185">
        <v>0.46</v>
      </c>
      <c r="H58" s="141">
        <v>0</v>
      </c>
      <c r="I58" s="141">
        <v>0</v>
      </c>
      <c r="J58" s="208">
        <v>45639</v>
      </c>
      <c r="K58" s="141">
        <v>0</v>
      </c>
      <c r="L58" s="141">
        <v>0</v>
      </c>
      <c r="M58" s="139">
        <v>0.46</v>
      </c>
      <c r="N58" s="141">
        <v>0</v>
      </c>
      <c r="O58" s="141">
        <v>0</v>
      </c>
      <c r="P58" s="141">
        <v>0</v>
      </c>
      <c r="Q58" s="141">
        <v>0</v>
      </c>
      <c r="R58" s="141">
        <f t="shared" si="12"/>
        <v>0</v>
      </c>
      <c r="S58" s="141">
        <v>0</v>
      </c>
      <c r="T58" s="141">
        <v>0</v>
      </c>
      <c r="U58" s="228" t="s">
        <v>1007</v>
      </c>
    </row>
    <row r="59" spans="1:27" ht="111" customHeight="1" x14ac:dyDescent="0.25">
      <c r="A59" s="149" t="s">
        <v>808</v>
      </c>
      <c r="B59" s="260" t="s">
        <v>925</v>
      </c>
      <c r="C59" s="148" t="s">
        <v>926</v>
      </c>
      <c r="D59" s="142" t="s">
        <v>995</v>
      </c>
      <c r="E59" s="141">
        <v>0</v>
      </c>
      <c r="F59" s="141">
        <v>0</v>
      </c>
      <c r="G59" s="185">
        <v>0.35499999999999998</v>
      </c>
      <c r="H59" s="141">
        <v>0</v>
      </c>
      <c r="I59" s="141">
        <v>0</v>
      </c>
      <c r="J59" s="208">
        <v>45639</v>
      </c>
      <c r="K59" s="141">
        <v>0</v>
      </c>
      <c r="L59" s="141">
        <v>0</v>
      </c>
      <c r="M59" s="139">
        <v>0.37</v>
      </c>
      <c r="N59" s="141">
        <v>0</v>
      </c>
      <c r="O59" s="141">
        <v>0</v>
      </c>
      <c r="P59" s="141">
        <v>0</v>
      </c>
      <c r="Q59" s="141">
        <v>0</v>
      </c>
      <c r="R59" s="141">
        <f t="shared" si="12"/>
        <v>1.5000000000000013E-2</v>
      </c>
      <c r="S59" s="141">
        <v>0</v>
      </c>
      <c r="T59" s="141">
        <v>0</v>
      </c>
      <c r="U59" s="228" t="s">
        <v>1008</v>
      </c>
    </row>
    <row r="60" spans="1:27" ht="59.25" customHeight="1" x14ac:dyDescent="0.25">
      <c r="A60" s="149" t="s">
        <v>808</v>
      </c>
      <c r="B60" s="260" t="s">
        <v>927</v>
      </c>
      <c r="C60" s="148" t="s">
        <v>928</v>
      </c>
      <c r="D60" s="142" t="s">
        <v>995</v>
      </c>
      <c r="E60" s="141">
        <v>0</v>
      </c>
      <c r="F60" s="141">
        <v>0</v>
      </c>
      <c r="G60" s="185">
        <v>0.38</v>
      </c>
      <c r="H60" s="141">
        <v>0</v>
      </c>
      <c r="I60" s="141">
        <v>0</v>
      </c>
      <c r="J60" s="208">
        <v>45639</v>
      </c>
      <c r="K60" s="141">
        <v>0</v>
      </c>
      <c r="L60" s="141">
        <v>0</v>
      </c>
      <c r="M60" s="139">
        <v>0.38</v>
      </c>
      <c r="N60" s="141">
        <v>0</v>
      </c>
      <c r="O60" s="141">
        <v>0</v>
      </c>
      <c r="P60" s="141">
        <v>0</v>
      </c>
      <c r="Q60" s="141">
        <v>0</v>
      </c>
      <c r="R60" s="141">
        <f t="shared" si="12"/>
        <v>0</v>
      </c>
      <c r="S60" s="141">
        <v>0</v>
      </c>
      <c r="T60" s="141">
        <v>0</v>
      </c>
      <c r="U60" s="228" t="s">
        <v>1007</v>
      </c>
    </row>
    <row r="61" spans="1:27" ht="116.25" customHeight="1" x14ac:dyDescent="0.25">
      <c r="A61" s="149" t="s">
        <v>808</v>
      </c>
      <c r="B61" s="260" t="s">
        <v>929</v>
      </c>
      <c r="C61" s="148" t="s">
        <v>930</v>
      </c>
      <c r="D61" s="142" t="s">
        <v>995</v>
      </c>
      <c r="E61" s="141">
        <v>0</v>
      </c>
      <c r="F61" s="141">
        <v>0</v>
      </c>
      <c r="G61" s="185">
        <v>0.48799999999999999</v>
      </c>
      <c r="H61" s="141">
        <v>0</v>
      </c>
      <c r="I61" s="141">
        <v>0</v>
      </c>
      <c r="J61" s="208">
        <v>45639</v>
      </c>
      <c r="K61" s="141">
        <v>0</v>
      </c>
      <c r="L61" s="141">
        <v>0</v>
      </c>
      <c r="M61" s="139">
        <v>0.42</v>
      </c>
      <c r="N61" s="141">
        <v>0</v>
      </c>
      <c r="O61" s="141">
        <v>0</v>
      </c>
      <c r="P61" s="141">
        <v>0</v>
      </c>
      <c r="Q61" s="141">
        <v>0</v>
      </c>
      <c r="R61" s="141">
        <f t="shared" si="12"/>
        <v>-6.8000000000000005E-2</v>
      </c>
      <c r="S61" s="141">
        <v>0</v>
      </c>
      <c r="T61" s="141">
        <v>0</v>
      </c>
      <c r="U61" s="228" t="s">
        <v>1008</v>
      </c>
    </row>
    <row r="62" spans="1:27" ht="53.25" customHeight="1" x14ac:dyDescent="0.25">
      <c r="A62" s="149" t="s">
        <v>808</v>
      </c>
      <c r="B62" s="260" t="s">
        <v>931</v>
      </c>
      <c r="C62" s="148" t="s">
        <v>932</v>
      </c>
      <c r="D62" s="142" t="s">
        <v>995</v>
      </c>
      <c r="E62" s="141">
        <v>0</v>
      </c>
      <c r="F62" s="141">
        <v>0</v>
      </c>
      <c r="G62" s="185">
        <v>0.16</v>
      </c>
      <c r="H62" s="141">
        <v>0</v>
      </c>
      <c r="I62" s="141">
        <v>0</v>
      </c>
      <c r="J62" s="208">
        <v>45639</v>
      </c>
      <c r="K62" s="141">
        <v>0</v>
      </c>
      <c r="L62" s="141">
        <v>0</v>
      </c>
      <c r="M62" s="139">
        <v>0.16</v>
      </c>
      <c r="N62" s="141">
        <v>0</v>
      </c>
      <c r="O62" s="141">
        <v>0</v>
      </c>
      <c r="P62" s="141">
        <v>0</v>
      </c>
      <c r="Q62" s="141">
        <v>0</v>
      </c>
      <c r="R62" s="141">
        <f t="shared" si="12"/>
        <v>0</v>
      </c>
      <c r="S62" s="141">
        <v>0</v>
      </c>
      <c r="T62" s="141">
        <v>0</v>
      </c>
      <c r="U62" s="228" t="s">
        <v>1007</v>
      </c>
    </row>
    <row r="63" spans="1:27" ht="48.75" customHeight="1" x14ac:dyDescent="0.25">
      <c r="A63" s="149" t="s">
        <v>808</v>
      </c>
      <c r="B63" s="260" t="s">
        <v>933</v>
      </c>
      <c r="C63" s="148" t="s">
        <v>934</v>
      </c>
      <c r="D63" s="142" t="s">
        <v>995</v>
      </c>
      <c r="E63" s="141">
        <v>0</v>
      </c>
      <c r="F63" s="141">
        <v>0</v>
      </c>
      <c r="G63" s="185">
        <v>0.33</v>
      </c>
      <c r="H63" s="141">
        <v>0</v>
      </c>
      <c r="I63" s="141">
        <v>0</v>
      </c>
      <c r="J63" s="208">
        <v>45639</v>
      </c>
      <c r="K63" s="141">
        <v>0</v>
      </c>
      <c r="L63" s="141">
        <v>0</v>
      </c>
      <c r="M63" s="139">
        <v>0.33</v>
      </c>
      <c r="N63" s="141">
        <v>0</v>
      </c>
      <c r="O63" s="141">
        <v>0</v>
      </c>
      <c r="P63" s="141">
        <v>0</v>
      </c>
      <c r="Q63" s="141">
        <v>0</v>
      </c>
      <c r="R63" s="141">
        <f t="shared" si="12"/>
        <v>0</v>
      </c>
      <c r="S63" s="141">
        <v>0</v>
      </c>
      <c r="T63" s="141">
        <v>0</v>
      </c>
      <c r="U63" s="228" t="s">
        <v>1007</v>
      </c>
    </row>
    <row r="64" spans="1:27" ht="123" customHeight="1" x14ac:dyDescent="0.25">
      <c r="A64" s="149" t="s">
        <v>808</v>
      </c>
      <c r="B64" s="260" t="s">
        <v>935</v>
      </c>
      <c r="C64" s="148" t="s">
        <v>936</v>
      </c>
      <c r="D64" s="142" t="s">
        <v>995</v>
      </c>
      <c r="E64" s="141">
        <v>0</v>
      </c>
      <c r="F64" s="141">
        <v>0</v>
      </c>
      <c r="G64" s="185">
        <v>0.39</v>
      </c>
      <c r="H64" s="141">
        <v>0</v>
      </c>
      <c r="I64" s="141">
        <v>0</v>
      </c>
      <c r="J64" s="208">
        <v>45639</v>
      </c>
      <c r="K64" s="141">
        <v>0</v>
      </c>
      <c r="L64" s="141">
        <v>0</v>
      </c>
      <c r="M64" s="139">
        <v>0.40500000000000003</v>
      </c>
      <c r="N64" s="141">
        <v>0</v>
      </c>
      <c r="O64" s="141">
        <v>0</v>
      </c>
      <c r="P64" s="141">
        <v>0</v>
      </c>
      <c r="Q64" s="141">
        <v>0</v>
      </c>
      <c r="R64" s="141">
        <f t="shared" si="12"/>
        <v>1.5000000000000013E-2</v>
      </c>
      <c r="S64" s="141">
        <v>0</v>
      </c>
      <c r="T64" s="141">
        <v>0</v>
      </c>
      <c r="U64" s="228" t="s">
        <v>1008</v>
      </c>
    </row>
    <row r="65" spans="1:27" ht="115.5" customHeight="1" x14ac:dyDescent="0.25">
      <c r="A65" s="149" t="s">
        <v>808</v>
      </c>
      <c r="B65" s="260" t="s">
        <v>937</v>
      </c>
      <c r="C65" s="148" t="s">
        <v>938</v>
      </c>
      <c r="D65" s="142" t="s">
        <v>995</v>
      </c>
      <c r="E65" s="141">
        <v>0</v>
      </c>
      <c r="F65" s="141">
        <v>0</v>
      </c>
      <c r="G65" s="185">
        <v>0.59</v>
      </c>
      <c r="H65" s="141">
        <v>0</v>
      </c>
      <c r="I65" s="141">
        <v>0</v>
      </c>
      <c r="J65" s="208">
        <v>45639</v>
      </c>
      <c r="K65" s="141">
        <v>0</v>
      </c>
      <c r="L65" s="141">
        <v>0</v>
      </c>
      <c r="M65" s="139">
        <v>0.626</v>
      </c>
      <c r="N65" s="141">
        <v>0</v>
      </c>
      <c r="O65" s="141">
        <v>0</v>
      </c>
      <c r="P65" s="141">
        <v>0</v>
      </c>
      <c r="Q65" s="141">
        <v>0</v>
      </c>
      <c r="R65" s="141">
        <f t="shared" si="12"/>
        <v>3.6000000000000032E-2</v>
      </c>
      <c r="S65" s="141">
        <v>0</v>
      </c>
      <c r="T65" s="141">
        <v>0</v>
      </c>
      <c r="U65" s="228" t="s">
        <v>1008</v>
      </c>
    </row>
    <row r="66" spans="1:27" ht="122.25" customHeight="1" x14ac:dyDescent="0.25">
      <c r="A66" s="149" t="s">
        <v>808</v>
      </c>
      <c r="B66" s="260" t="s">
        <v>939</v>
      </c>
      <c r="C66" s="148" t="s">
        <v>940</v>
      </c>
      <c r="D66" s="142" t="s">
        <v>995</v>
      </c>
      <c r="E66" s="141">
        <v>0</v>
      </c>
      <c r="F66" s="141">
        <v>0</v>
      </c>
      <c r="G66" s="185">
        <v>0.26500000000000001</v>
      </c>
      <c r="H66" s="141">
        <v>0</v>
      </c>
      <c r="I66" s="141">
        <v>0</v>
      </c>
      <c r="J66" s="208">
        <v>45639</v>
      </c>
      <c r="K66" s="141">
        <v>0</v>
      </c>
      <c r="L66" s="141">
        <v>0</v>
      </c>
      <c r="M66" s="139">
        <v>0.28199999999999997</v>
      </c>
      <c r="N66" s="141">
        <v>0</v>
      </c>
      <c r="O66" s="141">
        <v>0</v>
      </c>
      <c r="P66" s="141">
        <v>0</v>
      </c>
      <c r="Q66" s="141">
        <v>0</v>
      </c>
      <c r="R66" s="141">
        <f t="shared" si="12"/>
        <v>1.699999999999996E-2</v>
      </c>
      <c r="S66" s="141">
        <v>0</v>
      </c>
      <c r="T66" s="141">
        <v>0</v>
      </c>
      <c r="U66" s="228" t="s">
        <v>1008</v>
      </c>
    </row>
    <row r="67" spans="1:27" ht="60.75" customHeight="1" x14ac:dyDescent="0.25">
      <c r="A67" s="149" t="s">
        <v>808</v>
      </c>
      <c r="B67" s="260" t="s">
        <v>941</v>
      </c>
      <c r="C67" s="148" t="s">
        <v>942</v>
      </c>
      <c r="D67" s="142" t="s">
        <v>995</v>
      </c>
      <c r="E67" s="141">
        <v>0</v>
      </c>
      <c r="F67" s="141">
        <v>0</v>
      </c>
      <c r="G67" s="185">
        <v>0.47</v>
      </c>
      <c r="H67" s="141">
        <v>0</v>
      </c>
      <c r="I67" s="141">
        <v>0</v>
      </c>
      <c r="J67" s="208">
        <v>45639</v>
      </c>
      <c r="K67" s="141">
        <v>0</v>
      </c>
      <c r="L67" s="141">
        <v>0</v>
      </c>
      <c r="M67" s="139">
        <v>0.47</v>
      </c>
      <c r="N67" s="141">
        <v>0</v>
      </c>
      <c r="O67" s="141">
        <v>0</v>
      </c>
      <c r="P67" s="141">
        <v>0</v>
      </c>
      <c r="Q67" s="141">
        <v>0</v>
      </c>
      <c r="R67" s="141">
        <f t="shared" si="12"/>
        <v>0</v>
      </c>
      <c r="S67" s="141">
        <v>0</v>
      </c>
      <c r="T67" s="141">
        <v>0</v>
      </c>
      <c r="U67" s="228" t="s">
        <v>1007</v>
      </c>
    </row>
    <row r="68" spans="1:27" ht="129.75" customHeight="1" x14ac:dyDescent="0.25">
      <c r="A68" s="149" t="s">
        <v>808</v>
      </c>
      <c r="B68" s="260" t="s">
        <v>943</v>
      </c>
      <c r="C68" s="148" t="s">
        <v>944</v>
      </c>
      <c r="D68" s="142" t="s">
        <v>995</v>
      </c>
      <c r="E68" s="141">
        <v>0</v>
      </c>
      <c r="F68" s="141">
        <v>0</v>
      </c>
      <c r="G68" s="185">
        <v>0.25</v>
      </c>
      <c r="H68" s="141">
        <v>0</v>
      </c>
      <c r="I68" s="141">
        <v>0</v>
      </c>
      <c r="J68" s="208">
        <v>45639</v>
      </c>
      <c r="K68" s="141">
        <v>0</v>
      </c>
      <c r="L68" s="141">
        <v>0</v>
      </c>
      <c r="M68" s="139">
        <v>0.22</v>
      </c>
      <c r="N68" s="141">
        <v>0</v>
      </c>
      <c r="O68" s="141">
        <v>0</v>
      </c>
      <c r="P68" s="141">
        <v>0</v>
      </c>
      <c r="Q68" s="141">
        <v>0</v>
      </c>
      <c r="R68" s="141">
        <f t="shared" si="12"/>
        <v>-0.03</v>
      </c>
      <c r="S68" s="141">
        <v>0</v>
      </c>
      <c r="T68" s="141">
        <v>0</v>
      </c>
      <c r="U68" s="228" t="s">
        <v>1008</v>
      </c>
    </row>
    <row r="69" spans="1:27" ht="116.25" customHeight="1" x14ac:dyDescent="0.25">
      <c r="A69" s="149" t="s">
        <v>808</v>
      </c>
      <c r="B69" s="260" t="s">
        <v>945</v>
      </c>
      <c r="C69" s="148" t="s">
        <v>946</v>
      </c>
      <c r="D69" s="142" t="s">
        <v>995</v>
      </c>
      <c r="E69" s="141">
        <v>0</v>
      </c>
      <c r="F69" s="141">
        <v>0</v>
      </c>
      <c r="G69" s="185">
        <v>0.43</v>
      </c>
      <c r="H69" s="141">
        <v>0</v>
      </c>
      <c r="I69" s="141">
        <v>0</v>
      </c>
      <c r="J69" s="208">
        <v>45639</v>
      </c>
      <c r="K69" s="141">
        <v>0</v>
      </c>
      <c r="L69" s="141">
        <v>0</v>
      </c>
      <c r="M69" s="139">
        <v>0.41199999999999998</v>
      </c>
      <c r="N69" s="141">
        <v>0</v>
      </c>
      <c r="O69" s="141">
        <v>0</v>
      </c>
      <c r="P69" s="141">
        <v>0</v>
      </c>
      <c r="Q69" s="141">
        <v>0</v>
      </c>
      <c r="R69" s="141">
        <f t="shared" si="12"/>
        <v>-1.8000000000000016E-2</v>
      </c>
      <c r="S69" s="141">
        <v>0</v>
      </c>
      <c r="T69" s="141">
        <v>0</v>
      </c>
      <c r="U69" s="228" t="s">
        <v>1008</v>
      </c>
    </row>
    <row r="70" spans="1:27" ht="124.5" customHeight="1" x14ac:dyDescent="0.25">
      <c r="A70" s="149" t="s">
        <v>808</v>
      </c>
      <c r="B70" s="260" t="s">
        <v>947</v>
      </c>
      <c r="C70" s="148" t="s">
        <v>948</v>
      </c>
      <c r="D70" s="142" t="s">
        <v>995</v>
      </c>
      <c r="E70" s="141">
        <v>0</v>
      </c>
      <c r="F70" s="141">
        <v>0</v>
      </c>
      <c r="G70" s="185">
        <v>0.76500000000000001</v>
      </c>
      <c r="H70" s="141">
        <v>0</v>
      </c>
      <c r="I70" s="141">
        <v>0</v>
      </c>
      <c r="J70" s="208">
        <v>45639</v>
      </c>
      <c r="K70" s="141">
        <v>0</v>
      </c>
      <c r="L70" s="141">
        <v>0</v>
      </c>
      <c r="M70" s="139">
        <v>0.67</v>
      </c>
      <c r="N70" s="141">
        <v>0</v>
      </c>
      <c r="O70" s="141">
        <v>0</v>
      </c>
      <c r="P70" s="141">
        <v>0</v>
      </c>
      <c r="Q70" s="141">
        <v>0</v>
      </c>
      <c r="R70" s="141">
        <f t="shared" si="12"/>
        <v>-9.4999999999999973E-2</v>
      </c>
      <c r="S70" s="141">
        <v>0</v>
      </c>
      <c r="T70" s="141">
        <v>0</v>
      </c>
      <c r="U70" s="228" t="s">
        <v>1008</v>
      </c>
    </row>
    <row r="71" spans="1:27" ht="124.5" customHeight="1" x14ac:dyDescent="0.25">
      <c r="A71" s="149" t="s">
        <v>808</v>
      </c>
      <c r="B71" s="260" t="s">
        <v>949</v>
      </c>
      <c r="C71" s="148" t="s">
        <v>950</v>
      </c>
      <c r="D71" s="142" t="s">
        <v>995</v>
      </c>
      <c r="E71" s="141">
        <v>0</v>
      </c>
      <c r="F71" s="141">
        <v>0</v>
      </c>
      <c r="G71" s="185">
        <v>0.42</v>
      </c>
      <c r="H71" s="141">
        <v>0</v>
      </c>
      <c r="I71" s="141">
        <v>0</v>
      </c>
      <c r="J71" s="208">
        <v>45639</v>
      </c>
      <c r="K71" s="141">
        <v>0</v>
      </c>
      <c r="L71" s="141">
        <v>0</v>
      </c>
      <c r="M71" s="139">
        <v>0.5</v>
      </c>
      <c r="N71" s="141">
        <v>0</v>
      </c>
      <c r="O71" s="141">
        <v>0</v>
      </c>
      <c r="P71" s="141">
        <v>0</v>
      </c>
      <c r="Q71" s="141">
        <v>0</v>
      </c>
      <c r="R71" s="141">
        <f t="shared" si="12"/>
        <v>8.0000000000000016E-2</v>
      </c>
      <c r="S71" s="141">
        <v>0</v>
      </c>
      <c r="T71" s="141">
        <v>0</v>
      </c>
      <c r="U71" s="228" t="s">
        <v>1008</v>
      </c>
    </row>
    <row r="72" spans="1:27" ht="127.5" customHeight="1" x14ac:dyDescent="0.25">
      <c r="A72" s="149" t="s">
        <v>808</v>
      </c>
      <c r="B72" s="260" t="s">
        <v>951</v>
      </c>
      <c r="C72" s="148" t="s">
        <v>952</v>
      </c>
      <c r="D72" s="142" t="s">
        <v>995</v>
      </c>
      <c r="E72" s="141">
        <v>0</v>
      </c>
      <c r="F72" s="141">
        <v>0</v>
      </c>
      <c r="G72" s="185">
        <v>0.32</v>
      </c>
      <c r="H72" s="141">
        <v>0</v>
      </c>
      <c r="I72" s="141">
        <v>0</v>
      </c>
      <c r="J72" s="208">
        <v>45639</v>
      </c>
      <c r="K72" s="141">
        <v>0</v>
      </c>
      <c r="L72" s="141">
        <v>0</v>
      </c>
      <c r="M72" s="139">
        <v>0.35499999999999998</v>
      </c>
      <c r="N72" s="141">
        <v>0</v>
      </c>
      <c r="O72" s="141">
        <v>0</v>
      </c>
      <c r="P72" s="141">
        <v>0</v>
      </c>
      <c r="Q72" s="141">
        <v>0</v>
      </c>
      <c r="R72" s="141">
        <f t="shared" si="12"/>
        <v>3.4999999999999976E-2</v>
      </c>
      <c r="S72" s="141">
        <v>0</v>
      </c>
      <c r="T72" s="141">
        <v>0</v>
      </c>
      <c r="U72" s="228" t="s">
        <v>1008</v>
      </c>
    </row>
    <row r="73" spans="1:27" ht="120" customHeight="1" x14ac:dyDescent="0.25">
      <c r="A73" s="149" t="s">
        <v>808</v>
      </c>
      <c r="B73" s="260" t="s">
        <v>953</v>
      </c>
      <c r="C73" s="148" t="s">
        <v>954</v>
      </c>
      <c r="D73" s="142" t="s">
        <v>995</v>
      </c>
      <c r="E73" s="141">
        <v>0</v>
      </c>
      <c r="F73" s="141">
        <v>0</v>
      </c>
      <c r="G73" s="185">
        <v>0.53700000000000003</v>
      </c>
      <c r="H73" s="141">
        <v>0</v>
      </c>
      <c r="I73" s="141">
        <v>0</v>
      </c>
      <c r="J73" s="208">
        <v>45639</v>
      </c>
      <c r="K73" s="141">
        <v>0</v>
      </c>
      <c r="L73" s="141">
        <v>0</v>
      </c>
      <c r="M73" s="139">
        <v>0.49</v>
      </c>
      <c r="N73" s="141">
        <v>0</v>
      </c>
      <c r="O73" s="141">
        <v>0</v>
      </c>
      <c r="P73" s="141">
        <v>0</v>
      </c>
      <c r="Q73" s="141">
        <v>0</v>
      </c>
      <c r="R73" s="141">
        <f t="shared" si="12"/>
        <v>-4.7000000000000042E-2</v>
      </c>
      <c r="S73" s="141">
        <v>0</v>
      </c>
      <c r="T73" s="141">
        <v>0</v>
      </c>
      <c r="U73" s="228" t="s">
        <v>1008</v>
      </c>
    </row>
    <row r="74" spans="1:27" ht="60.75" customHeight="1" x14ac:dyDescent="0.25">
      <c r="A74" s="149" t="s">
        <v>808</v>
      </c>
      <c r="B74" s="260" t="s">
        <v>955</v>
      </c>
      <c r="C74" s="148" t="s">
        <v>956</v>
      </c>
      <c r="D74" s="142" t="s">
        <v>995</v>
      </c>
      <c r="E74" s="141">
        <v>0</v>
      </c>
      <c r="F74" s="141">
        <v>0</v>
      </c>
      <c r="G74" s="185">
        <v>0.61499999999999999</v>
      </c>
      <c r="H74" s="141">
        <v>0</v>
      </c>
      <c r="I74" s="141">
        <v>0</v>
      </c>
      <c r="J74" s="208">
        <v>45639</v>
      </c>
      <c r="K74" s="141">
        <v>0</v>
      </c>
      <c r="L74" s="141">
        <v>0</v>
      </c>
      <c r="M74" s="139">
        <v>0.61499999999999999</v>
      </c>
      <c r="N74" s="141">
        <v>0</v>
      </c>
      <c r="O74" s="141">
        <v>0</v>
      </c>
      <c r="P74" s="141">
        <v>0</v>
      </c>
      <c r="Q74" s="141">
        <v>0</v>
      </c>
      <c r="R74" s="141">
        <f t="shared" si="12"/>
        <v>0</v>
      </c>
      <c r="S74" s="141">
        <v>0</v>
      </c>
      <c r="T74" s="141">
        <v>0</v>
      </c>
      <c r="U74" s="228" t="s">
        <v>1007</v>
      </c>
    </row>
    <row r="75" spans="1:27" ht="31.5" customHeight="1" x14ac:dyDescent="0.25">
      <c r="A75" s="233" t="s">
        <v>810</v>
      </c>
      <c r="B75" s="93" t="s">
        <v>811</v>
      </c>
      <c r="C75" s="233" t="s">
        <v>768</v>
      </c>
      <c r="D75" s="142" t="s">
        <v>836</v>
      </c>
      <c r="E75" s="142" t="s">
        <v>836</v>
      </c>
      <c r="F75" s="142" t="s">
        <v>836</v>
      </c>
      <c r="G75" s="142" t="s">
        <v>836</v>
      </c>
      <c r="H75" s="142" t="s">
        <v>836</v>
      </c>
      <c r="I75" s="142" t="s">
        <v>836</v>
      </c>
      <c r="J75" s="142" t="s">
        <v>836</v>
      </c>
      <c r="K75" s="142" t="s">
        <v>836</v>
      </c>
      <c r="L75" s="142" t="s">
        <v>836</v>
      </c>
      <c r="M75" s="142" t="s">
        <v>836</v>
      </c>
      <c r="N75" s="142" t="s">
        <v>836</v>
      </c>
      <c r="O75" s="142" t="s">
        <v>836</v>
      </c>
      <c r="P75" s="142" t="s">
        <v>836</v>
      </c>
      <c r="Q75" s="142" t="s">
        <v>836</v>
      </c>
      <c r="R75" s="142" t="s">
        <v>836</v>
      </c>
      <c r="S75" s="142" t="s">
        <v>836</v>
      </c>
      <c r="T75" s="142" t="s">
        <v>836</v>
      </c>
      <c r="U75" s="142" t="s">
        <v>836</v>
      </c>
    </row>
    <row r="76" spans="1:27" s="156" customFormat="1" ht="27.75" customHeight="1" x14ac:dyDescent="0.25">
      <c r="A76" s="233" t="s">
        <v>101</v>
      </c>
      <c r="B76" s="93" t="s">
        <v>812</v>
      </c>
      <c r="C76" s="233" t="s">
        <v>768</v>
      </c>
      <c r="D76" s="142" t="s">
        <v>836</v>
      </c>
      <c r="E76" s="142" t="s">
        <v>836</v>
      </c>
      <c r="F76" s="142" t="s">
        <v>836</v>
      </c>
      <c r="G76" s="142" t="s">
        <v>836</v>
      </c>
      <c r="H76" s="142" t="s">
        <v>836</v>
      </c>
      <c r="I76" s="142" t="s">
        <v>836</v>
      </c>
      <c r="J76" s="142" t="s">
        <v>836</v>
      </c>
      <c r="K76" s="142" t="s">
        <v>836</v>
      </c>
      <c r="L76" s="142" t="s">
        <v>836</v>
      </c>
      <c r="M76" s="142" t="s">
        <v>836</v>
      </c>
      <c r="N76" s="142" t="s">
        <v>836</v>
      </c>
      <c r="O76" s="142" t="s">
        <v>836</v>
      </c>
      <c r="P76" s="142" t="s">
        <v>836</v>
      </c>
      <c r="Q76" s="142" t="s">
        <v>836</v>
      </c>
      <c r="R76" s="142" t="s">
        <v>836</v>
      </c>
      <c r="S76" s="142" t="s">
        <v>836</v>
      </c>
      <c r="T76" s="142" t="s">
        <v>836</v>
      </c>
      <c r="U76" s="142" t="s">
        <v>836</v>
      </c>
      <c r="V76" s="144"/>
      <c r="W76" s="144"/>
      <c r="X76" s="144"/>
      <c r="Y76" s="144"/>
      <c r="Z76" s="144"/>
      <c r="AA76" s="144"/>
    </row>
    <row r="77" spans="1:27" ht="39" customHeight="1" x14ac:dyDescent="0.25">
      <c r="A77" s="233" t="s">
        <v>103</v>
      </c>
      <c r="B77" s="93" t="s">
        <v>813</v>
      </c>
      <c r="C77" s="233" t="s">
        <v>768</v>
      </c>
      <c r="D77" s="142" t="s">
        <v>836</v>
      </c>
      <c r="E77" s="142" t="s">
        <v>836</v>
      </c>
      <c r="F77" s="142" t="s">
        <v>836</v>
      </c>
      <c r="G77" s="142" t="s">
        <v>836</v>
      </c>
      <c r="H77" s="142" t="s">
        <v>836</v>
      </c>
      <c r="I77" s="142" t="s">
        <v>836</v>
      </c>
      <c r="J77" s="142" t="s">
        <v>836</v>
      </c>
      <c r="K77" s="142" t="s">
        <v>836</v>
      </c>
      <c r="L77" s="142" t="s">
        <v>836</v>
      </c>
      <c r="M77" s="142" t="s">
        <v>836</v>
      </c>
      <c r="N77" s="142" t="s">
        <v>836</v>
      </c>
      <c r="O77" s="142" t="s">
        <v>836</v>
      </c>
      <c r="P77" s="142" t="s">
        <v>836</v>
      </c>
      <c r="Q77" s="142" t="s">
        <v>836</v>
      </c>
      <c r="R77" s="142" t="s">
        <v>836</v>
      </c>
      <c r="S77" s="142" t="s">
        <v>836</v>
      </c>
      <c r="T77" s="142" t="s">
        <v>836</v>
      </c>
      <c r="U77" s="142" t="s">
        <v>836</v>
      </c>
    </row>
    <row r="78" spans="1:27" ht="39.75" customHeight="1" x14ac:dyDescent="0.25">
      <c r="A78" s="233" t="s">
        <v>104</v>
      </c>
      <c r="B78" s="93" t="s">
        <v>814</v>
      </c>
      <c r="C78" s="233" t="s">
        <v>768</v>
      </c>
      <c r="D78" s="142" t="s">
        <v>836</v>
      </c>
      <c r="E78" s="142" t="s">
        <v>836</v>
      </c>
      <c r="F78" s="142" t="s">
        <v>836</v>
      </c>
      <c r="G78" s="142" t="s">
        <v>836</v>
      </c>
      <c r="H78" s="142" t="s">
        <v>836</v>
      </c>
      <c r="I78" s="142" t="s">
        <v>836</v>
      </c>
      <c r="J78" s="142" t="s">
        <v>836</v>
      </c>
      <c r="K78" s="142" t="s">
        <v>836</v>
      </c>
      <c r="L78" s="142" t="s">
        <v>836</v>
      </c>
      <c r="M78" s="142" t="s">
        <v>836</v>
      </c>
      <c r="N78" s="142" t="s">
        <v>836</v>
      </c>
      <c r="O78" s="142" t="s">
        <v>836</v>
      </c>
      <c r="P78" s="142" t="s">
        <v>836</v>
      </c>
      <c r="Q78" s="142" t="s">
        <v>836</v>
      </c>
      <c r="R78" s="142" t="s">
        <v>836</v>
      </c>
      <c r="S78" s="142" t="s">
        <v>836</v>
      </c>
      <c r="T78" s="142" t="s">
        <v>836</v>
      </c>
      <c r="U78" s="142" t="s">
        <v>836</v>
      </c>
    </row>
    <row r="79" spans="1:27" ht="32.25" customHeight="1" x14ac:dyDescent="0.25">
      <c r="A79" s="233" t="s">
        <v>105</v>
      </c>
      <c r="B79" s="93" t="s">
        <v>815</v>
      </c>
      <c r="C79" s="233" t="s">
        <v>768</v>
      </c>
      <c r="D79" s="142" t="s">
        <v>836</v>
      </c>
      <c r="E79" s="142" t="s">
        <v>836</v>
      </c>
      <c r="F79" s="142" t="s">
        <v>836</v>
      </c>
      <c r="G79" s="142" t="s">
        <v>836</v>
      </c>
      <c r="H79" s="142" t="s">
        <v>836</v>
      </c>
      <c r="I79" s="142" t="s">
        <v>836</v>
      </c>
      <c r="J79" s="142" t="s">
        <v>836</v>
      </c>
      <c r="K79" s="142" t="s">
        <v>836</v>
      </c>
      <c r="L79" s="142" t="s">
        <v>836</v>
      </c>
      <c r="M79" s="142" t="s">
        <v>836</v>
      </c>
      <c r="N79" s="142" t="s">
        <v>836</v>
      </c>
      <c r="O79" s="142" t="s">
        <v>836</v>
      </c>
      <c r="P79" s="142" t="s">
        <v>836</v>
      </c>
      <c r="Q79" s="142" t="s">
        <v>836</v>
      </c>
      <c r="R79" s="142" t="s">
        <v>836</v>
      </c>
      <c r="S79" s="142" t="s">
        <v>836</v>
      </c>
      <c r="T79" s="142" t="s">
        <v>836</v>
      </c>
      <c r="U79" s="142" t="s">
        <v>836</v>
      </c>
    </row>
    <row r="80" spans="1:27" ht="30" customHeight="1" x14ac:dyDescent="0.25">
      <c r="A80" s="233" t="s">
        <v>106</v>
      </c>
      <c r="B80" s="93" t="s">
        <v>816</v>
      </c>
      <c r="C80" s="233" t="s">
        <v>768</v>
      </c>
      <c r="D80" s="142" t="s">
        <v>836</v>
      </c>
      <c r="E80" s="142" t="s">
        <v>836</v>
      </c>
      <c r="F80" s="142" t="s">
        <v>836</v>
      </c>
      <c r="G80" s="142" t="s">
        <v>836</v>
      </c>
      <c r="H80" s="142" t="s">
        <v>836</v>
      </c>
      <c r="I80" s="142" t="s">
        <v>836</v>
      </c>
      <c r="J80" s="142" t="s">
        <v>836</v>
      </c>
      <c r="K80" s="142" t="s">
        <v>836</v>
      </c>
      <c r="L80" s="142" t="s">
        <v>836</v>
      </c>
      <c r="M80" s="142" t="s">
        <v>836</v>
      </c>
      <c r="N80" s="142" t="s">
        <v>836</v>
      </c>
      <c r="O80" s="142" t="s">
        <v>836</v>
      </c>
      <c r="P80" s="142" t="s">
        <v>836</v>
      </c>
      <c r="Q80" s="142" t="s">
        <v>836</v>
      </c>
      <c r="R80" s="142" t="s">
        <v>836</v>
      </c>
      <c r="S80" s="142" t="s">
        <v>836</v>
      </c>
      <c r="T80" s="142" t="s">
        <v>836</v>
      </c>
      <c r="U80" s="142" t="s">
        <v>836</v>
      </c>
    </row>
    <row r="81" spans="1:27" s="155" customFormat="1" ht="27.75" customHeight="1" x14ac:dyDescent="0.25">
      <c r="A81" s="233" t="s">
        <v>107</v>
      </c>
      <c r="B81" s="93" t="s">
        <v>817</v>
      </c>
      <c r="C81" s="233" t="s">
        <v>768</v>
      </c>
      <c r="D81" s="142" t="s">
        <v>836</v>
      </c>
      <c r="E81" s="142" t="s">
        <v>836</v>
      </c>
      <c r="F81" s="142" t="s">
        <v>836</v>
      </c>
      <c r="G81" s="142" t="s">
        <v>836</v>
      </c>
      <c r="H81" s="142" t="s">
        <v>836</v>
      </c>
      <c r="I81" s="142" t="s">
        <v>836</v>
      </c>
      <c r="J81" s="142" t="s">
        <v>836</v>
      </c>
      <c r="K81" s="142" t="s">
        <v>836</v>
      </c>
      <c r="L81" s="142" t="s">
        <v>836</v>
      </c>
      <c r="M81" s="142" t="s">
        <v>836</v>
      </c>
      <c r="N81" s="142" t="s">
        <v>836</v>
      </c>
      <c r="O81" s="142" t="s">
        <v>836</v>
      </c>
      <c r="P81" s="142" t="s">
        <v>836</v>
      </c>
      <c r="Q81" s="142" t="s">
        <v>836</v>
      </c>
      <c r="R81" s="142" t="s">
        <v>836</v>
      </c>
      <c r="S81" s="142" t="s">
        <v>836</v>
      </c>
      <c r="T81" s="142" t="s">
        <v>836</v>
      </c>
      <c r="U81" s="142" t="s">
        <v>836</v>
      </c>
      <c r="V81" s="144"/>
      <c r="W81" s="144"/>
      <c r="X81" s="144"/>
      <c r="Y81" s="144"/>
      <c r="Z81" s="144"/>
      <c r="AA81" s="144"/>
    </row>
    <row r="82" spans="1:27" ht="39" customHeight="1" x14ac:dyDescent="0.25">
      <c r="A82" s="233" t="s">
        <v>108</v>
      </c>
      <c r="B82" s="93" t="s">
        <v>818</v>
      </c>
      <c r="C82" s="233" t="s">
        <v>768</v>
      </c>
      <c r="D82" s="142" t="s">
        <v>836</v>
      </c>
      <c r="E82" s="142" t="s">
        <v>836</v>
      </c>
      <c r="F82" s="142" t="s">
        <v>836</v>
      </c>
      <c r="G82" s="142" t="s">
        <v>836</v>
      </c>
      <c r="H82" s="142" t="s">
        <v>836</v>
      </c>
      <c r="I82" s="142" t="s">
        <v>836</v>
      </c>
      <c r="J82" s="142" t="s">
        <v>836</v>
      </c>
      <c r="K82" s="142" t="s">
        <v>836</v>
      </c>
      <c r="L82" s="142" t="s">
        <v>836</v>
      </c>
      <c r="M82" s="142" t="s">
        <v>836</v>
      </c>
      <c r="N82" s="142" t="s">
        <v>836</v>
      </c>
      <c r="O82" s="142" t="s">
        <v>836</v>
      </c>
      <c r="P82" s="142" t="s">
        <v>836</v>
      </c>
      <c r="Q82" s="142" t="s">
        <v>836</v>
      </c>
      <c r="R82" s="142" t="s">
        <v>836</v>
      </c>
      <c r="S82" s="142" t="s">
        <v>836</v>
      </c>
      <c r="T82" s="142" t="s">
        <v>836</v>
      </c>
      <c r="U82" s="142" t="s">
        <v>836</v>
      </c>
    </row>
    <row r="83" spans="1:27" ht="36" customHeight="1" x14ac:dyDescent="0.25">
      <c r="A83" s="233" t="s">
        <v>109</v>
      </c>
      <c r="B83" s="93" t="s">
        <v>819</v>
      </c>
      <c r="C83" s="233" t="s">
        <v>768</v>
      </c>
      <c r="D83" s="142" t="s">
        <v>836</v>
      </c>
      <c r="E83" s="142" t="s">
        <v>836</v>
      </c>
      <c r="F83" s="142" t="s">
        <v>836</v>
      </c>
      <c r="G83" s="142" t="s">
        <v>836</v>
      </c>
      <c r="H83" s="142" t="s">
        <v>836</v>
      </c>
      <c r="I83" s="142" t="s">
        <v>836</v>
      </c>
      <c r="J83" s="142" t="s">
        <v>836</v>
      </c>
      <c r="K83" s="142" t="s">
        <v>836</v>
      </c>
      <c r="L83" s="142" t="s">
        <v>836</v>
      </c>
      <c r="M83" s="142" t="s">
        <v>836</v>
      </c>
      <c r="N83" s="142" t="s">
        <v>836</v>
      </c>
      <c r="O83" s="142" t="s">
        <v>836</v>
      </c>
      <c r="P83" s="142" t="s">
        <v>836</v>
      </c>
      <c r="Q83" s="142" t="s">
        <v>836</v>
      </c>
      <c r="R83" s="142" t="s">
        <v>836</v>
      </c>
      <c r="S83" s="142" t="s">
        <v>836</v>
      </c>
      <c r="T83" s="142" t="s">
        <v>836</v>
      </c>
      <c r="U83" s="142" t="s">
        <v>836</v>
      </c>
    </row>
    <row r="84" spans="1:27" ht="32.25" customHeight="1" x14ac:dyDescent="0.25">
      <c r="A84" s="233" t="s">
        <v>820</v>
      </c>
      <c r="B84" s="93" t="s">
        <v>821</v>
      </c>
      <c r="C84" s="233" t="s">
        <v>768</v>
      </c>
      <c r="D84" s="142" t="s">
        <v>836</v>
      </c>
      <c r="E84" s="142" t="s">
        <v>836</v>
      </c>
      <c r="F84" s="142" t="s">
        <v>836</v>
      </c>
      <c r="G84" s="142" t="s">
        <v>836</v>
      </c>
      <c r="H84" s="142" t="s">
        <v>836</v>
      </c>
      <c r="I84" s="142" t="s">
        <v>836</v>
      </c>
      <c r="J84" s="142" t="s">
        <v>836</v>
      </c>
      <c r="K84" s="142" t="s">
        <v>836</v>
      </c>
      <c r="L84" s="142" t="s">
        <v>836</v>
      </c>
      <c r="M84" s="142" t="s">
        <v>836</v>
      </c>
      <c r="N84" s="142" t="s">
        <v>836</v>
      </c>
      <c r="O84" s="142" t="s">
        <v>836</v>
      </c>
      <c r="P84" s="142" t="s">
        <v>836</v>
      </c>
      <c r="Q84" s="142" t="s">
        <v>836</v>
      </c>
      <c r="R84" s="142" t="s">
        <v>836</v>
      </c>
      <c r="S84" s="142" t="s">
        <v>836</v>
      </c>
      <c r="T84" s="142" t="s">
        <v>836</v>
      </c>
      <c r="U84" s="142" t="s">
        <v>836</v>
      </c>
    </row>
    <row r="85" spans="1:27" ht="41.25" customHeight="1" x14ac:dyDescent="0.25">
      <c r="A85" s="233" t="s">
        <v>822</v>
      </c>
      <c r="B85" s="93" t="s">
        <v>823</v>
      </c>
      <c r="C85" s="233" t="s">
        <v>768</v>
      </c>
      <c r="D85" s="142" t="s">
        <v>836</v>
      </c>
      <c r="E85" s="142" t="s">
        <v>836</v>
      </c>
      <c r="F85" s="142" t="s">
        <v>836</v>
      </c>
      <c r="G85" s="142" t="s">
        <v>836</v>
      </c>
      <c r="H85" s="142" t="s">
        <v>836</v>
      </c>
      <c r="I85" s="142" t="s">
        <v>836</v>
      </c>
      <c r="J85" s="142" t="s">
        <v>836</v>
      </c>
      <c r="K85" s="142" t="s">
        <v>836</v>
      </c>
      <c r="L85" s="142" t="s">
        <v>836</v>
      </c>
      <c r="M85" s="142" t="s">
        <v>836</v>
      </c>
      <c r="N85" s="142" t="s">
        <v>836</v>
      </c>
      <c r="O85" s="142" t="s">
        <v>836</v>
      </c>
      <c r="P85" s="142" t="s">
        <v>836</v>
      </c>
      <c r="Q85" s="142" t="s">
        <v>836</v>
      </c>
      <c r="R85" s="142" t="s">
        <v>836</v>
      </c>
      <c r="S85" s="142" t="s">
        <v>836</v>
      </c>
      <c r="T85" s="142" t="s">
        <v>836</v>
      </c>
      <c r="U85" s="142" t="s">
        <v>836</v>
      </c>
    </row>
    <row r="86" spans="1:27" ht="36" customHeight="1" x14ac:dyDescent="0.25">
      <c r="A86" s="233" t="s">
        <v>824</v>
      </c>
      <c r="B86" s="93" t="s">
        <v>825</v>
      </c>
      <c r="C86" s="233" t="s">
        <v>768</v>
      </c>
      <c r="D86" s="142" t="s">
        <v>836</v>
      </c>
      <c r="E86" s="142" t="s">
        <v>836</v>
      </c>
      <c r="F86" s="142" t="s">
        <v>836</v>
      </c>
      <c r="G86" s="142" t="s">
        <v>836</v>
      </c>
      <c r="H86" s="142" t="s">
        <v>836</v>
      </c>
      <c r="I86" s="142" t="s">
        <v>836</v>
      </c>
      <c r="J86" s="142" t="s">
        <v>836</v>
      </c>
      <c r="K86" s="142" t="s">
        <v>836</v>
      </c>
      <c r="L86" s="142" t="s">
        <v>836</v>
      </c>
      <c r="M86" s="142" t="s">
        <v>836</v>
      </c>
      <c r="N86" s="142" t="s">
        <v>836</v>
      </c>
      <c r="O86" s="142" t="s">
        <v>836</v>
      </c>
      <c r="P86" s="142" t="s">
        <v>836</v>
      </c>
      <c r="Q86" s="142" t="s">
        <v>836</v>
      </c>
      <c r="R86" s="142" t="s">
        <v>836</v>
      </c>
      <c r="S86" s="142" t="s">
        <v>836</v>
      </c>
      <c r="T86" s="142" t="s">
        <v>836</v>
      </c>
      <c r="U86" s="142" t="s">
        <v>836</v>
      </c>
    </row>
    <row r="87" spans="1:27" ht="30" customHeight="1" x14ac:dyDescent="0.25">
      <c r="A87" s="233" t="s">
        <v>826</v>
      </c>
      <c r="B87" s="93" t="s">
        <v>827</v>
      </c>
      <c r="C87" s="233" t="s">
        <v>768</v>
      </c>
      <c r="D87" s="142" t="s">
        <v>836</v>
      </c>
      <c r="E87" s="142" t="s">
        <v>836</v>
      </c>
      <c r="F87" s="142" t="s">
        <v>836</v>
      </c>
      <c r="G87" s="142" t="s">
        <v>836</v>
      </c>
      <c r="H87" s="142" t="s">
        <v>836</v>
      </c>
      <c r="I87" s="142" t="s">
        <v>836</v>
      </c>
      <c r="J87" s="142" t="s">
        <v>836</v>
      </c>
      <c r="K87" s="142" t="s">
        <v>836</v>
      </c>
      <c r="L87" s="142" t="s">
        <v>836</v>
      </c>
      <c r="M87" s="142" t="s">
        <v>836</v>
      </c>
      <c r="N87" s="142" t="s">
        <v>836</v>
      </c>
      <c r="O87" s="142" t="s">
        <v>836</v>
      </c>
      <c r="P87" s="142" t="s">
        <v>836</v>
      </c>
      <c r="Q87" s="142" t="s">
        <v>836</v>
      </c>
      <c r="R87" s="142" t="s">
        <v>836</v>
      </c>
      <c r="S87" s="142" t="s">
        <v>836</v>
      </c>
      <c r="T87" s="142" t="s">
        <v>836</v>
      </c>
      <c r="U87" s="142" t="s">
        <v>836</v>
      </c>
    </row>
    <row r="88" spans="1:27" ht="27.75" customHeight="1" x14ac:dyDescent="0.25">
      <c r="A88" s="233" t="s">
        <v>112</v>
      </c>
      <c r="B88" s="93" t="s">
        <v>828</v>
      </c>
      <c r="C88" s="233" t="s">
        <v>768</v>
      </c>
      <c r="D88" s="142" t="s">
        <v>836</v>
      </c>
      <c r="E88" s="142" t="s">
        <v>836</v>
      </c>
      <c r="F88" s="142" t="s">
        <v>836</v>
      </c>
      <c r="G88" s="142" t="s">
        <v>836</v>
      </c>
      <c r="H88" s="142" t="s">
        <v>836</v>
      </c>
      <c r="I88" s="142" t="s">
        <v>836</v>
      </c>
      <c r="J88" s="142" t="s">
        <v>836</v>
      </c>
      <c r="K88" s="142" t="s">
        <v>836</v>
      </c>
      <c r="L88" s="142" t="s">
        <v>836</v>
      </c>
      <c r="M88" s="142" t="s">
        <v>836</v>
      </c>
      <c r="N88" s="142" t="s">
        <v>836</v>
      </c>
      <c r="O88" s="142" t="s">
        <v>836</v>
      </c>
      <c r="P88" s="142" t="s">
        <v>836</v>
      </c>
      <c r="Q88" s="142" t="s">
        <v>836</v>
      </c>
      <c r="R88" s="142" t="s">
        <v>836</v>
      </c>
      <c r="S88" s="142" t="s">
        <v>836</v>
      </c>
      <c r="T88" s="142" t="s">
        <v>836</v>
      </c>
      <c r="U88" s="142" t="s">
        <v>836</v>
      </c>
    </row>
    <row r="89" spans="1:27" ht="38.25" customHeight="1" x14ac:dyDescent="0.25">
      <c r="A89" s="233" t="s">
        <v>829</v>
      </c>
      <c r="B89" s="93" t="s">
        <v>830</v>
      </c>
      <c r="C89" s="233" t="s">
        <v>768</v>
      </c>
      <c r="D89" s="142" t="s">
        <v>836</v>
      </c>
      <c r="E89" s="142" t="s">
        <v>836</v>
      </c>
      <c r="F89" s="142" t="s">
        <v>836</v>
      </c>
      <c r="G89" s="142" t="s">
        <v>836</v>
      </c>
      <c r="H89" s="142" t="s">
        <v>836</v>
      </c>
      <c r="I89" s="142" t="s">
        <v>836</v>
      </c>
      <c r="J89" s="142" t="s">
        <v>836</v>
      </c>
      <c r="K89" s="142" t="s">
        <v>836</v>
      </c>
      <c r="L89" s="142" t="s">
        <v>836</v>
      </c>
      <c r="M89" s="142" t="s">
        <v>836</v>
      </c>
      <c r="N89" s="142" t="s">
        <v>836</v>
      </c>
      <c r="O89" s="142" t="s">
        <v>836</v>
      </c>
      <c r="P89" s="142" t="s">
        <v>836</v>
      </c>
      <c r="Q89" s="142" t="s">
        <v>836</v>
      </c>
      <c r="R89" s="142" t="s">
        <v>836</v>
      </c>
      <c r="S89" s="142" t="s">
        <v>836</v>
      </c>
      <c r="T89" s="142" t="s">
        <v>836</v>
      </c>
      <c r="U89" s="142" t="s">
        <v>836</v>
      </c>
    </row>
    <row r="90" spans="1:27" ht="35.25" customHeight="1" x14ac:dyDescent="0.25">
      <c r="A90" s="233" t="s">
        <v>831</v>
      </c>
      <c r="B90" s="93" t="s">
        <v>832</v>
      </c>
      <c r="C90" s="233" t="s">
        <v>768</v>
      </c>
      <c r="D90" s="142" t="s">
        <v>836</v>
      </c>
      <c r="E90" s="142" t="s">
        <v>836</v>
      </c>
      <c r="F90" s="142" t="s">
        <v>836</v>
      </c>
      <c r="G90" s="142" t="s">
        <v>836</v>
      </c>
      <c r="H90" s="142" t="s">
        <v>836</v>
      </c>
      <c r="I90" s="142" t="s">
        <v>836</v>
      </c>
      <c r="J90" s="142" t="s">
        <v>836</v>
      </c>
      <c r="K90" s="142" t="s">
        <v>836</v>
      </c>
      <c r="L90" s="142" t="s">
        <v>836</v>
      </c>
      <c r="M90" s="142" t="s">
        <v>836</v>
      </c>
      <c r="N90" s="142" t="s">
        <v>836</v>
      </c>
      <c r="O90" s="142" t="s">
        <v>836</v>
      </c>
      <c r="P90" s="142" t="s">
        <v>836</v>
      </c>
      <c r="Q90" s="142" t="s">
        <v>836</v>
      </c>
      <c r="R90" s="142" t="s">
        <v>836</v>
      </c>
      <c r="S90" s="142" t="s">
        <v>836</v>
      </c>
      <c r="T90" s="142" t="s">
        <v>836</v>
      </c>
      <c r="U90" s="142" t="s">
        <v>836</v>
      </c>
    </row>
    <row r="91" spans="1:27" s="69" customFormat="1" ht="34.5" customHeight="1" x14ac:dyDescent="0.25">
      <c r="A91" s="233" t="s">
        <v>113</v>
      </c>
      <c r="B91" s="93" t="s">
        <v>833</v>
      </c>
      <c r="C91" s="233" t="s">
        <v>768</v>
      </c>
      <c r="D91" s="142" t="s">
        <v>836</v>
      </c>
      <c r="E91" s="142" t="s">
        <v>836</v>
      </c>
      <c r="F91" s="142" t="s">
        <v>836</v>
      </c>
      <c r="G91" s="142" t="s">
        <v>836</v>
      </c>
      <c r="H91" s="142" t="s">
        <v>836</v>
      </c>
      <c r="I91" s="142" t="s">
        <v>836</v>
      </c>
      <c r="J91" s="142" t="s">
        <v>836</v>
      </c>
      <c r="K91" s="142" t="s">
        <v>836</v>
      </c>
      <c r="L91" s="142" t="s">
        <v>836</v>
      </c>
      <c r="M91" s="142" t="s">
        <v>836</v>
      </c>
      <c r="N91" s="142" t="s">
        <v>836</v>
      </c>
      <c r="O91" s="142" t="s">
        <v>836</v>
      </c>
      <c r="P91" s="142" t="s">
        <v>836</v>
      </c>
      <c r="Q91" s="142" t="s">
        <v>836</v>
      </c>
      <c r="R91" s="142" t="s">
        <v>836</v>
      </c>
      <c r="S91" s="142" t="s">
        <v>836</v>
      </c>
      <c r="T91" s="142" t="s">
        <v>836</v>
      </c>
      <c r="U91" s="142" t="s">
        <v>836</v>
      </c>
      <c r="V91" s="144"/>
      <c r="W91" s="144"/>
      <c r="X91" s="144"/>
      <c r="Y91" s="144"/>
      <c r="Z91" s="144"/>
      <c r="AA91" s="144"/>
    </row>
    <row r="92" spans="1:27" ht="36" customHeight="1" x14ac:dyDescent="0.25">
      <c r="A92" s="233" t="s">
        <v>162</v>
      </c>
      <c r="B92" s="93" t="s">
        <v>834</v>
      </c>
      <c r="C92" s="233" t="s">
        <v>768</v>
      </c>
      <c r="D92" s="142" t="s">
        <v>836</v>
      </c>
      <c r="E92" s="142" t="s">
        <v>836</v>
      </c>
      <c r="F92" s="142" t="s">
        <v>836</v>
      </c>
      <c r="G92" s="142" t="s">
        <v>836</v>
      </c>
      <c r="H92" s="142" t="s">
        <v>836</v>
      </c>
      <c r="I92" s="142" t="s">
        <v>836</v>
      </c>
      <c r="J92" s="142" t="s">
        <v>836</v>
      </c>
      <c r="K92" s="142" t="s">
        <v>836</v>
      </c>
      <c r="L92" s="142" t="s">
        <v>836</v>
      </c>
      <c r="M92" s="142" t="s">
        <v>836</v>
      </c>
      <c r="N92" s="142" t="s">
        <v>836</v>
      </c>
      <c r="O92" s="142" t="s">
        <v>836</v>
      </c>
      <c r="P92" s="142" t="s">
        <v>836</v>
      </c>
      <c r="Q92" s="142" t="s">
        <v>836</v>
      </c>
      <c r="R92" s="142" t="s">
        <v>836</v>
      </c>
      <c r="S92" s="142" t="s">
        <v>836</v>
      </c>
      <c r="T92" s="142" t="s">
        <v>836</v>
      </c>
      <c r="U92" s="142" t="s">
        <v>836</v>
      </c>
    </row>
    <row r="93" spans="1:27" s="166" customFormat="1" ht="27.75" customHeight="1" x14ac:dyDescent="0.25">
      <c r="A93" s="233" t="s">
        <v>164</v>
      </c>
      <c r="B93" s="93" t="s">
        <v>835</v>
      </c>
      <c r="C93" s="233" t="s">
        <v>768</v>
      </c>
      <c r="D93" s="142" t="s">
        <v>836</v>
      </c>
      <c r="E93" s="142" t="s">
        <v>836</v>
      </c>
      <c r="F93" s="142" t="s">
        <v>836</v>
      </c>
      <c r="G93" s="142" t="s">
        <v>836</v>
      </c>
      <c r="H93" s="142" t="s">
        <v>836</v>
      </c>
      <c r="I93" s="142" t="s">
        <v>836</v>
      </c>
      <c r="J93" s="142" t="s">
        <v>836</v>
      </c>
      <c r="K93" s="142" t="s">
        <v>836</v>
      </c>
      <c r="L93" s="142" t="s">
        <v>836</v>
      </c>
      <c r="M93" s="142" t="s">
        <v>836</v>
      </c>
      <c r="N93" s="142" t="s">
        <v>836</v>
      </c>
      <c r="O93" s="142" t="s">
        <v>836</v>
      </c>
      <c r="P93" s="142" t="s">
        <v>836</v>
      </c>
      <c r="Q93" s="142" t="s">
        <v>836</v>
      </c>
      <c r="R93" s="142" t="s">
        <v>836</v>
      </c>
      <c r="S93" s="142" t="s">
        <v>836</v>
      </c>
      <c r="T93" s="142" t="s">
        <v>836</v>
      </c>
      <c r="U93" s="142" t="s">
        <v>836</v>
      </c>
      <c r="V93" s="144"/>
      <c r="W93" s="144"/>
      <c r="X93" s="144"/>
      <c r="Y93" s="144"/>
      <c r="Z93" s="144"/>
      <c r="AA93" s="144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B16:B19"/>
    <mergeCell ref="C16:C19"/>
    <mergeCell ref="E18:I18"/>
    <mergeCell ref="B12:U12"/>
    <mergeCell ref="A13:U13"/>
    <mergeCell ref="J18:O18"/>
    <mergeCell ref="D16:D19"/>
    <mergeCell ref="E16:O17"/>
    <mergeCell ref="P16:T18"/>
    <mergeCell ref="U16:U19"/>
    <mergeCell ref="A15:U15"/>
    <mergeCell ref="A16:A19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04"/>
  <sheetViews>
    <sheetView view="pageBreakPreview" zoomScale="55" zoomScaleNormal="60" zoomScaleSheetLayoutView="55" workbookViewId="0">
      <selection activeCell="O25" sqref="O25"/>
    </sheetView>
  </sheetViews>
  <sheetFormatPr defaultColWidth="9" defaultRowHeight="12" x14ac:dyDescent="0.2"/>
  <cols>
    <col min="1" max="1" width="10.125" style="77" customWidth="1"/>
    <col min="2" max="2" width="40.375" style="77" customWidth="1"/>
    <col min="3" max="3" width="14.875" style="77" customWidth="1"/>
    <col min="4" max="4" width="9" style="77" customWidth="1"/>
    <col min="5" max="5" width="7.5" style="77" customWidth="1"/>
    <col min="6" max="6" width="5.875" style="77" customWidth="1"/>
    <col min="7" max="7" width="5.375" style="77" customWidth="1"/>
    <col min="8" max="8" width="6.25" style="77" customWidth="1"/>
    <col min="9" max="9" width="7" style="77" customWidth="1"/>
    <col min="10" max="10" width="9" style="77" customWidth="1"/>
    <col min="11" max="11" width="8.5" style="77" customWidth="1"/>
    <col min="12" max="12" width="7.5" style="77" customWidth="1"/>
    <col min="13" max="13" width="7.375" style="77" customWidth="1"/>
    <col min="14" max="14" width="6.375" style="77" customWidth="1"/>
    <col min="15" max="15" width="8.625" style="77" customWidth="1"/>
    <col min="16" max="16" width="7.5" style="77" customWidth="1"/>
    <col min="17" max="17" width="8.875" style="77" customWidth="1"/>
    <col min="18" max="18" width="7.375" style="77" customWidth="1"/>
    <col min="19" max="19" width="12" style="77" customWidth="1"/>
    <col min="20" max="20" width="7.625" style="77" customWidth="1"/>
    <col min="21" max="21" width="8.625" style="77" customWidth="1"/>
    <col min="22" max="22" width="7.5" style="77" customWidth="1"/>
    <col min="23" max="23" width="6.25" style="77" customWidth="1"/>
    <col min="24" max="24" width="6.375" style="77" customWidth="1"/>
    <col min="25" max="25" width="7.375" style="77" customWidth="1"/>
    <col min="26" max="26" width="7.125" style="77" customWidth="1"/>
    <col min="27" max="27" width="6.375" style="77" customWidth="1"/>
    <col min="28" max="28" width="6.25" style="77" customWidth="1"/>
    <col min="29" max="29" width="6.375" style="77" customWidth="1"/>
    <col min="30" max="30" width="5.625" style="77" customWidth="1"/>
    <col min="31" max="31" width="8.375" style="77" customWidth="1"/>
    <col min="32" max="32" width="6.875" style="77" customWidth="1"/>
    <col min="33" max="33" width="7.5" style="77" customWidth="1"/>
    <col min="34" max="34" width="7.625" style="77" customWidth="1"/>
    <col min="35" max="35" width="5.25" style="77" customWidth="1"/>
    <col min="36" max="36" width="6.75" style="77" customWidth="1"/>
    <col min="37" max="37" width="6.375" style="77" customWidth="1"/>
    <col min="38" max="38" width="6.5" style="77" customWidth="1"/>
    <col min="39" max="39" width="5.875" style="77" customWidth="1"/>
    <col min="40" max="40" width="6.625" style="77" customWidth="1"/>
    <col min="41" max="41" width="6.75" style="77" customWidth="1"/>
    <col min="42" max="42" width="6.875" style="77" customWidth="1"/>
    <col min="43" max="43" width="5.25" style="77" customWidth="1"/>
    <col min="44" max="44" width="7.625" style="77" customWidth="1"/>
    <col min="45" max="45" width="7.125" style="77" customWidth="1"/>
    <col min="46" max="46" width="6.25" style="77" customWidth="1"/>
    <col min="47" max="47" width="5.75" style="77" customWidth="1"/>
    <col min="48" max="48" width="6.625" style="77" customWidth="1"/>
    <col min="49" max="49" width="8" style="77" customWidth="1"/>
    <col min="50" max="50" width="9.5" style="77" customWidth="1"/>
    <col min="51" max="51" width="11" style="77" customWidth="1"/>
    <col min="52" max="52" width="9" style="77"/>
    <col min="53" max="16384" width="9" style="36"/>
  </cols>
  <sheetData>
    <row r="2" spans="1:52" ht="15.75" x14ac:dyDescent="0.2">
      <c r="T2" s="246"/>
      <c r="U2" s="352"/>
      <c r="V2" s="352"/>
      <c r="W2" s="352"/>
      <c r="X2" s="352"/>
      <c r="Y2" s="246"/>
      <c r="Z2" s="246"/>
      <c r="AA2" s="246"/>
      <c r="AB2" s="246"/>
      <c r="AC2" s="246"/>
    </row>
    <row r="3" spans="1:52" x14ac:dyDescent="0.2">
      <c r="T3" s="78"/>
      <c r="U3" s="78"/>
      <c r="V3" s="78"/>
      <c r="W3" s="78"/>
      <c r="X3" s="78"/>
      <c r="Y3" s="78"/>
      <c r="Z3" s="78"/>
      <c r="AA3" s="78"/>
      <c r="AB3" s="78"/>
      <c r="AC3" s="78"/>
    </row>
    <row r="4" spans="1:52" s="145" customFormat="1" ht="18.75" x14ac:dyDescent="0.3">
      <c r="A4" s="289" t="s">
        <v>750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289"/>
      <c r="AE4" s="289"/>
      <c r="AF4" s="289"/>
      <c r="AG4" s="289"/>
      <c r="AH4" s="289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146"/>
    </row>
    <row r="5" spans="1:52" s="145" customFormat="1" ht="18.75" customHeight="1" x14ac:dyDescent="0.3">
      <c r="A5" s="303" t="s">
        <v>989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303"/>
      <c r="AQ5" s="303"/>
      <c r="AR5" s="303"/>
      <c r="AS5" s="303"/>
      <c r="AT5" s="303"/>
      <c r="AU5" s="303"/>
      <c r="AV5" s="303"/>
      <c r="AW5" s="303"/>
      <c r="AX5" s="303"/>
      <c r="AY5" s="303"/>
      <c r="AZ5" s="146"/>
    </row>
    <row r="6" spans="1:52" s="145" customFormat="1" ht="18.75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</row>
    <row r="7" spans="1:52" s="145" customFormat="1" ht="18.75" customHeight="1" x14ac:dyDescent="0.3">
      <c r="A7" s="303" t="s">
        <v>904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303"/>
      <c r="AC7" s="303"/>
      <c r="AD7" s="303"/>
      <c r="AE7" s="303"/>
      <c r="AF7" s="303"/>
      <c r="AG7" s="303"/>
      <c r="AH7" s="303"/>
      <c r="AI7" s="303"/>
      <c r="AJ7" s="303"/>
      <c r="AK7" s="303"/>
      <c r="AL7" s="303"/>
      <c r="AM7" s="303"/>
      <c r="AN7" s="303"/>
      <c r="AO7" s="303"/>
      <c r="AP7" s="303"/>
      <c r="AQ7" s="303"/>
      <c r="AR7" s="303"/>
      <c r="AS7" s="303"/>
      <c r="AT7" s="303"/>
      <c r="AU7" s="303"/>
      <c r="AV7" s="303"/>
      <c r="AW7" s="303"/>
      <c r="AX7" s="303"/>
      <c r="AY7" s="303"/>
      <c r="AZ7" s="146"/>
    </row>
    <row r="8" spans="1:52" s="143" customFormat="1" ht="15.75" x14ac:dyDescent="0.25">
      <c r="A8" s="307" t="s">
        <v>892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144"/>
    </row>
    <row r="9" spans="1:52" s="143" customFormat="1" ht="15.75" x14ac:dyDescent="0.25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</row>
    <row r="10" spans="1:52" s="143" customFormat="1" ht="18.75" x14ac:dyDescent="0.3">
      <c r="A10" s="304" t="s">
        <v>910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4"/>
      <c r="AA10" s="304"/>
      <c r="AB10" s="304"/>
      <c r="AC10" s="304"/>
      <c r="AD10" s="304"/>
      <c r="AE10" s="304"/>
      <c r="AF10" s="304"/>
      <c r="AG10" s="304"/>
      <c r="AH10" s="304"/>
      <c r="AI10" s="304"/>
      <c r="AJ10" s="304"/>
      <c r="AK10" s="304"/>
      <c r="AL10" s="304"/>
      <c r="AM10" s="304"/>
      <c r="AN10" s="304"/>
      <c r="AO10" s="304"/>
      <c r="AP10" s="304"/>
      <c r="AQ10" s="304"/>
      <c r="AR10" s="304"/>
      <c r="AS10" s="304"/>
      <c r="AT10" s="304"/>
      <c r="AU10" s="304"/>
      <c r="AV10" s="304"/>
      <c r="AW10" s="304"/>
      <c r="AX10" s="304"/>
      <c r="AY10" s="304"/>
      <c r="AZ10" s="144"/>
    </row>
    <row r="11" spans="1:52" s="143" customFormat="1" ht="15.75" x14ac:dyDescent="0.2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</row>
    <row r="12" spans="1:52" s="143" customFormat="1" ht="18.75" x14ac:dyDescent="0.25">
      <c r="A12" s="300" t="s">
        <v>981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300"/>
      <c r="AC12" s="300"/>
      <c r="AD12" s="300"/>
      <c r="AE12" s="300"/>
      <c r="AF12" s="300"/>
      <c r="AG12" s="300"/>
      <c r="AH12" s="300"/>
      <c r="AI12" s="300"/>
      <c r="AJ12" s="300"/>
      <c r="AK12" s="300"/>
      <c r="AL12" s="300"/>
      <c r="AM12" s="300"/>
      <c r="AN12" s="300"/>
      <c r="AO12" s="300"/>
      <c r="AP12" s="300"/>
      <c r="AQ12" s="300"/>
      <c r="AR12" s="300"/>
      <c r="AS12" s="300"/>
      <c r="AT12" s="300"/>
      <c r="AU12" s="300"/>
      <c r="AV12" s="300"/>
      <c r="AW12" s="300"/>
      <c r="AX12" s="300"/>
      <c r="AY12" s="300"/>
      <c r="AZ12" s="144"/>
    </row>
    <row r="13" spans="1:52" s="143" customFormat="1" ht="15.75" x14ac:dyDescent="0.25">
      <c r="A13" s="307" t="s">
        <v>895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144"/>
    </row>
    <row r="14" spans="1:52" s="176" customFormat="1" ht="15.75" customHeight="1" x14ac:dyDescent="0.2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78"/>
    </row>
    <row r="15" spans="1:52" s="177" customFormat="1" ht="24.6" customHeight="1" x14ac:dyDescent="0.25">
      <c r="A15" s="353" t="s">
        <v>61</v>
      </c>
      <c r="B15" s="353" t="s">
        <v>18</v>
      </c>
      <c r="C15" s="353" t="s">
        <v>5</v>
      </c>
      <c r="D15" s="353" t="s">
        <v>908</v>
      </c>
      <c r="E15" s="353"/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3"/>
      <c r="T15" s="353"/>
      <c r="U15" s="353"/>
      <c r="V15" s="353"/>
      <c r="W15" s="353"/>
      <c r="X15" s="353"/>
      <c r="Y15" s="353"/>
      <c r="Z15" s="353"/>
      <c r="AA15" s="353"/>
      <c r="AB15" s="353"/>
      <c r="AC15" s="353"/>
      <c r="AD15" s="353"/>
      <c r="AE15" s="353"/>
      <c r="AF15" s="353"/>
      <c r="AG15" s="353"/>
      <c r="AH15" s="353"/>
      <c r="AI15" s="353"/>
      <c r="AJ15" s="353"/>
      <c r="AK15" s="353"/>
      <c r="AL15" s="353"/>
      <c r="AM15" s="353"/>
      <c r="AN15" s="353"/>
      <c r="AO15" s="353"/>
      <c r="AP15" s="353"/>
      <c r="AQ15" s="353"/>
      <c r="AR15" s="353"/>
      <c r="AS15" s="353"/>
      <c r="AT15" s="353"/>
      <c r="AU15" s="353"/>
      <c r="AV15" s="353"/>
      <c r="AW15" s="353"/>
      <c r="AX15" s="353"/>
      <c r="AY15" s="353"/>
      <c r="AZ15" s="79"/>
    </row>
    <row r="16" spans="1:52" ht="70.900000000000006" customHeight="1" thickBot="1" x14ac:dyDescent="0.25">
      <c r="A16" s="353"/>
      <c r="B16" s="353"/>
      <c r="C16" s="353"/>
      <c r="D16" s="353" t="s">
        <v>739</v>
      </c>
      <c r="E16" s="353"/>
      <c r="F16" s="353"/>
      <c r="G16" s="353"/>
      <c r="H16" s="353"/>
      <c r="I16" s="353"/>
      <c r="J16" s="353"/>
      <c r="K16" s="353"/>
      <c r="L16" s="353"/>
      <c r="M16" s="353"/>
      <c r="N16" s="353"/>
      <c r="O16" s="353"/>
      <c r="P16" s="353"/>
      <c r="Q16" s="353"/>
      <c r="R16" s="353"/>
      <c r="S16" s="353"/>
      <c r="T16" s="360" t="s">
        <v>740</v>
      </c>
      <c r="U16" s="361"/>
      <c r="V16" s="361"/>
      <c r="W16" s="361"/>
      <c r="X16" s="361"/>
      <c r="Y16" s="361"/>
      <c r="Z16" s="361"/>
      <c r="AA16" s="361"/>
      <c r="AB16" s="361"/>
      <c r="AC16" s="362"/>
      <c r="AD16" s="353" t="s">
        <v>741</v>
      </c>
      <c r="AE16" s="353"/>
      <c r="AF16" s="353"/>
      <c r="AG16" s="353"/>
      <c r="AH16" s="353"/>
      <c r="AI16" s="353"/>
      <c r="AJ16" s="353" t="s">
        <v>742</v>
      </c>
      <c r="AK16" s="353"/>
      <c r="AL16" s="353"/>
      <c r="AM16" s="353"/>
      <c r="AN16" s="353" t="s">
        <v>743</v>
      </c>
      <c r="AO16" s="353"/>
      <c r="AP16" s="353"/>
      <c r="AQ16" s="353"/>
      <c r="AR16" s="353"/>
      <c r="AS16" s="353"/>
      <c r="AT16" s="353" t="s">
        <v>744</v>
      </c>
      <c r="AU16" s="353"/>
      <c r="AV16" s="353"/>
      <c r="AW16" s="353"/>
      <c r="AX16" s="353" t="s">
        <v>745</v>
      </c>
      <c r="AY16" s="353"/>
    </row>
    <row r="17" spans="1:52" ht="266.25" customHeight="1" thickBot="1" x14ac:dyDescent="0.25">
      <c r="A17" s="353"/>
      <c r="B17" s="353"/>
      <c r="C17" s="353"/>
      <c r="D17" s="355" t="s">
        <v>844</v>
      </c>
      <c r="E17" s="356"/>
      <c r="F17" s="355" t="s">
        <v>845</v>
      </c>
      <c r="G17" s="356"/>
      <c r="H17" s="355" t="s">
        <v>846</v>
      </c>
      <c r="I17" s="356"/>
      <c r="J17" s="355" t="s">
        <v>859</v>
      </c>
      <c r="K17" s="356"/>
      <c r="L17" s="363" t="s">
        <v>860</v>
      </c>
      <c r="M17" s="363"/>
      <c r="N17" s="363" t="s">
        <v>861</v>
      </c>
      <c r="O17" s="363"/>
      <c r="P17" s="363" t="s">
        <v>862</v>
      </c>
      <c r="Q17" s="363"/>
      <c r="R17" s="363" t="s">
        <v>863</v>
      </c>
      <c r="S17" s="363"/>
      <c r="T17" s="365" t="s">
        <v>876</v>
      </c>
      <c r="U17" s="366"/>
      <c r="V17" s="367" t="s">
        <v>838</v>
      </c>
      <c r="W17" s="367"/>
      <c r="X17" s="364" t="s">
        <v>899</v>
      </c>
      <c r="Y17" s="365"/>
      <c r="Z17" s="357" t="s">
        <v>877</v>
      </c>
      <c r="AA17" s="357"/>
      <c r="AB17" s="357" t="s">
        <v>878</v>
      </c>
      <c r="AC17" s="357"/>
      <c r="AD17" s="357" t="s">
        <v>847</v>
      </c>
      <c r="AE17" s="357"/>
      <c r="AF17" s="357" t="s">
        <v>848</v>
      </c>
      <c r="AG17" s="357"/>
      <c r="AH17" s="357" t="s">
        <v>849</v>
      </c>
      <c r="AI17" s="357"/>
      <c r="AJ17" s="357" t="s">
        <v>850</v>
      </c>
      <c r="AK17" s="357"/>
      <c r="AL17" s="357" t="s">
        <v>851</v>
      </c>
      <c r="AM17" s="357"/>
      <c r="AN17" s="357" t="s">
        <v>852</v>
      </c>
      <c r="AO17" s="357"/>
      <c r="AP17" s="357" t="s">
        <v>853</v>
      </c>
      <c r="AQ17" s="357"/>
      <c r="AR17" s="357" t="s">
        <v>854</v>
      </c>
      <c r="AS17" s="357"/>
      <c r="AT17" s="359" t="s">
        <v>855</v>
      </c>
      <c r="AU17" s="359"/>
      <c r="AV17" s="359" t="s">
        <v>856</v>
      </c>
      <c r="AW17" s="359"/>
      <c r="AX17" s="358" t="s">
        <v>839</v>
      </c>
      <c r="AY17" s="358"/>
    </row>
    <row r="18" spans="1:52" ht="36" customHeight="1" x14ac:dyDescent="0.2">
      <c r="A18" s="353"/>
      <c r="B18" s="353"/>
      <c r="C18" s="353"/>
      <c r="D18" s="81" t="s">
        <v>9</v>
      </c>
      <c r="E18" s="82" t="s">
        <v>10</v>
      </c>
      <c r="F18" s="81" t="s">
        <v>9</v>
      </c>
      <c r="G18" s="82" t="s">
        <v>10</v>
      </c>
      <c r="H18" s="81" t="s">
        <v>9</v>
      </c>
      <c r="I18" s="82" t="s">
        <v>10</v>
      </c>
      <c r="J18" s="81" t="s">
        <v>9</v>
      </c>
      <c r="K18" s="82" t="s">
        <v>10</v>
      </c>
      <c r="L18" s="81" t="s">
        <v>9</v>
      </c>
      <c r="M18" s="82" t="s">
        <v>10</v>
      </c>
      <c r="N18" s="81" t="s">
        <v>9</v>
      </c>
      <c r="O18" s="82" t="s">
        <v>10</v>
      </c>
      <c r="P18" s="81" t="s">
        <v>9</v>
      </c>
      <c r="Q18" s="82" t="s">
        <v>10</v>
      </c>
      <c r="R18" s="81" t="s">
        <v>9</v>
      </c>
      <c r="S18" s="82" t="s">
        <v>10</v>
      </c>
      <c r="T18" s="81" t="s">
        <v>9</v>
      </c>
      <c r="U18" s="82" t="s">
        <v>10</v>
      </c>
      <c r="V18" s="81" t="s">
        <v>9</v>
      </c>
      <c r="W18" s="82" t="s">
        <v>10</v>
      </c>
      <c r="X18" s="81" t="s">
        <v>9</v>
      </c>
      <c r="Y18" s="82" t="s">
        <v>10</v>
      </c>
      <c r="Z18" s="81" t="s">
        <v>9</v>
      </c>
      <c r="AA18" s="82" t="s">
        <v>10</v>
      </c>
      <c r="AB18" s="81" t="s">
        <v>9</v>
      </c>
      <c r="AC18" s="82" t="s">
        <v>10</v>
      </c>
      <c r="AD18" s="81" t="s">
        <v>9</v>
      </c>
      <c r="AE18" s="82" t="s">
        <v>10</v>
      </c>
      <c r="AF18" s="81" t="s">
        <v>9</v>
      </c>
      <c r="AG18" s="82" t="s">
        <v>10</v>
      </c>
      <c r="AH18" s="81" t="s">
        <v>9</v>
      </c>
      <c r="AI18" s="82" t="s">
        <v>10</v>
      </c>
      <c r="AJ18" s="81" t="s">
        <v>9</v>
      </c>
      <c r="AK18" s="82" t="s">
        <v>10</v>
      </c>
      <c r="AL18" s="81" t="s">
        <v>9</v>
      </c>
      <c r="AM18" s="82" t="s">
        <v>10</v>
      </c>
      <c r="AN18" s="81" t="s">
        <v>9</v>
      </c>
      <c r="AO18" s="82" t="s">
        <v>10</v>
      </c>
      <c r="AP18" s="81" t="s">
        <v>9</v>
      </c>
      <c r="AQ18" s="82" t="s">
        <v>10</v>
      </c>
      <c r="AR18" s="81" t="s">
        <v>9</v>
      </c>
      <c r="AS18" s="82" t="s">
        <v>10</v>
      </c>
      <c r="AT18" s="81" t="s">
        <v>9</v>
      </c>
      <c r="AU18" s="82" t="s">
        <v>10</v>
      </c>
      <c r="AV18" s="81" t="s">
        <v>9</v>
      </c>
      <c r="AW18" s="82" t="s">
        <v>10</v>
      </c>
      <c r="AX18" s="81" t="s">
        <v>9</v>
      </c>
      <c r="AY18" s="82" t="s">
        <v>10</v>
      </c>
    </row>
    <row r="19" spans="1:52" s="178" customFormat="1" ht="15.75" x14ac:dyDescent="0.25">
      <c r="A19" s="83">
        <v>1</v>
      </c>
      <c r="B19" s="84">
        <v>2</v>
      </c>
      <c r="C19" s="83">
        <v>3</v>
      </c>
      <c r="D19" s="64" t="s">
        <v>25</v>
      </c>
      <c r="E19" s="64" t="s">
        <v>26</v>
      </c>
      <c r="F19" s="64" t="s">
        <v>746</v>
      </c>
      <c r="G19" s="64" t="s">
        <v>747</v>
      </c>
      <c r="H19" s="64" t="s">
        <v>864</v>
      </c>
      <c r="I19" s="64" t="s">
        <v>865</v>
      </c>
      <c r="J19" s="64" t="s">
        <v>866</v>
      </c>
      <c r="K19" s="64" t="s">
        <v>867</v>
      </c>
      <c r="L19" s="64" t="s">
        <v>868</v>
      </c>
      <c r="M19" s="64" t="s">
        <v>869</v>
      </c>
      <c r="N19" s="64" t="s">
        <v>870</v>
      </c>
      <c r="O19" s="64" t="s">
        <v>871</v>
      </c>
      <c r="P19" s="64" t="s">
        <v>872</v>
      </c>
      <c r="Q19" s="64" t="s">
        <v>873</v>
      </c>
      <c r="R19" s="64" t="s">
        <v>874</v>
      </c>
      <c r="S19" s="64" t="s">
        <v>875</v>
      </c>
      <c r="T19" s="64" t="s">
        <v>27</v>
      </c>
      <c r="U19" s="64" t="s">
        <v>28</v>
      </c>
      <c r="V19" s="64" t="s">
        <v>29</v>
      </c>
      <c r="W19" s="64" t="s">
        <v>30</v>
      </c>
      <c r="X19" s="64" t="s">
        <v>278</v>
      </c>
      <c r="Y19" s="64" t="s">
        <v>279</v>
      </c>
      <c r="Z19" s="64" t="s">
        <v>280</v>
      </c>
      <c r="AA19" s="64" t="s">
        <v>281</v>
      </c>
      <c r="AB19" s="64" t="s">
        <v>284</v>
      </c>
      <c r="AC19" s="64" t="s">
        <v>879</v>
      </c>
      <c r="AD19" s="64" t="s">
        <v>31</v>
      </c>
      <c r="AE19" s="64" t="s">
        <v>32</v>
      </c>
      <c r="AF19" s="64" t="s">
        <v>33</v>
      </c>
      <c r="AG19" s="64" t="s">
        <v>34</v>
      </c>
      <c r="AH19" s="64" t="s">
        <v>293</v>
      </c>
      <c r="AI19" s="64" t="s">
        <v>295</v>
      </c>
      <c r="AJ19" s="64" t="s">
        <v>35</v>
      </c>
      <c r="AK19" s="64" t="s">
        <v>36</v>
      </c>
      <c r="AL19" s="64" t="s">
        <v>37</v>
      </c>
      <c r="AM19" s="64" t="s">
        <v>38</v>
      </c>
      <c r="AN19" s="64" t="s">
        <v>39</v>
      </c>
      <c r="AO19" s="64" t="s">
        <v>40</v>
      </c>
      <c r="AP19" s="64" t="s">
        <v>41</v>
      </c>
      <c r="AQ19" s="64" t="s">
        <v>42</v>
      </c>
      <c r="AR19" s="64" t="s">
        <v>880</v>
      </c>
      <c r="AS19" s="64" t="s">
        <v>881</v>
      </c>
      <c r="AT19" s="64" t="s">
        <v>43</v>
      </c>
      <c r="AU19" s="64" t="s">
        <v>44</v>
      </c>
      <c r="AV19" s="64" t="s">
        <v>45</v>
      </c>
      <c r="AW19" s="64" t="s">
        <v>46</v>
      </c>
      <c r="AX19" s="64" t="s">
        <v>47</v>
      </c>
      <c r="AY19" s="64" t="s">
        <v>48</v>
      </c>
      <c r="AZ19" s="80"/>
    </row>
    <row r="20" spans="1:52" s="178" customFormat="1" ht="24" customHeight="1" x14ac:dyDescent="0.25">
      <c r="A20" s="233" t="s">
        <v>837</v>
      </c>
      <c r="B20" s="50" t="s">
        <v>66</v>
      </c>
      <c r="C20" s="240" t="s">
        <v>836</v>
      </c>
      <c r="D20" s="192">
        <f>D22+D24+D26</f>
        <v>0.26</v>
      </c>
      <c r="E20" s="192">
        <f>E22+E24+E26</f>
        <v>0.88300000000000001</v>
      </c>
      <c r="F20" s="192">
        <v>0</v>
      </c>
      <c r="G20" s="192">
        <v>0</v>
      </c>
      <c r="H20" s="192">
        <f t="shared" ref="H20:I20" si="0">H22+H24+H26</f>
        <v>4.2000000000000003E-2</v>
      </c>
      <c r="I20" s="192">
        <f t="shared" si="0"/>
        <v>0.33700000000000002</v>
      </c>
      <c r="J20" s="192">
        <v>0</v>
      </c>
      <c r="K20" s="192">
        <v>0</v>
      </c>
      <c r="L20" s="192">
        <v>0</v>
      </c>
      <c r="M20" s="192">
        <v>0</v>
      </c>
      <c r="N20" s="192">
        <v>0</v>
      </c>
      <c r="O20" s="192">
        <v>0</v>
      </c>
      <c r="P20" s="192">
        <v>0</v>
      </c>
      <c r="Q20" s="192">
        <v>0</v>
      </c>
      <c r="R20" s="192">
        <v>0</v>
      </c>
      <c r="S20" s="192">
        <v>0</v>
      </c>
      <c r="T20" s="192">
        <f>T22+T24</f>
        <v>9.9209999999999994</v>
      </c>
      <c r="U20" s="192">
        <f>U22+U24</f>
        <v>9.8610000000000007</v>
      </c>
      <c r="V20" s="192">
        <f>V22</f>
        <v>6</v>
      </c>
      <c r="W20" s="192">
        <v>0</v>
      </c>
      <c r="X20" s="192">
        <f>X22</f>
        <v>0</v>
      </c>
      <c r="Y20" s="192">
        <f>Y22</f>
        <v>0</v>
      </c>
      <c r="Z20" s="192">
        <v>0</v>
      </c>
      <c r="AA20" s="192">
        <v>0</v>
      </c>
      <c r="AB20" s="192">
        <f>AB22</f>
        <v>1.8</v>
      </c>
      <c r="AC20" s="192">
        <f>AC22</f>
        <v>1.4</v>
      </c>
      <c r="AD20" s="192">
        <v>0</v>
      </c>
      <c r="AE20" s="192">
        <v>0</v>
      </c>
      <c r="AF20" s="192">
        <v>0</v>
      </c>
      <c r="AG20" s="192">
        <v>0</v>
      </c>
      <c r="AH20" s="192">
        <v>0</v>
      </c>
      <c r="AI20" s="192">
        <v>0</v>
      </c>
      <c r="AJ20" s="192">
        <v>0</v>
      </c>
      <c r="AK20" s="192">
        <v>0</v>
      </c>
      <c r="AL20" s="192">
        <v>0</v>
      </c>
      <c r="AM20" s="192">
        <v>0</v>
      </c>
      <c r="AN20" s="192">
        <v>0</v>
      </c>
      <c r="AO20" s="192">
        <v>0</v>
      </c>
      <c r="AP20" s="192">
        <v>0</v>
      </c>
      <c r="AQ20" s="192">
        <v>0</v>
      </c>
      <c r="AR20" s="192">
        <v>0</v>
      </c>
      <c r="AS20" s="192">
        <v>0</v>
      </c>
      <c r="AT20" s="192">
        <v>0</v>
      </c>
      <c r="AU20" s="192">
        <v>0</v>
      </c>
      <c r="AV20" s="192">
        <f>AV26</f>
        <v>4.3950000000000005</v>
      </c>
      <c r="AW20" s="192">
        <f>AW26</f>
        <v>4.2149999999999999</v>
      </c>
      <c r="AX20" s="192">
        <v>0</v>
      </c>
      <c r="AY20" s="192">
        <v>0</v>
      </c>
      <c r="AZ20" s="80"/>
    </row>
    <row r="21" spans="1:52" s="178" customFormat="1" ht="17.25" customHeight="1" x14ac:dyDescent="0.25">
      <c r="A21" s="233" t="s">
        <v>766</v>
      </c>
      <c r="B21" s="50" t="s">
        <v>767</v>
      </c>
      <c r="C21" s="240" t="s">
        <v>768</v>
      </c>
      <c r="D21" s="192" t="s">
        <v>836</v>
      </c>
      <c r="E21" s="192" t="s">
        <v>836</v>
      </c>
      <c r="F21" s="192" t="s">
        <v>836</v>
      </c>
      <c r="G21" s="192" t="s">
        <v>836</v>
      </c>
      <c r="H21" s="192" t="s">
        <v>836</v>
      </c>
      <c r="I21" s="192" t="s">
        <v>836</v>
      </c>
      <c r="J21" s="192" t="s">
        <v>836</v>
      </c>
      <c r="K21" s="192" t="s">
        <v>836</v>
      </c>
      <c r="L21" s="192" t="s">
        <v>836</v>
      </c>
      <c r="M21" s="192" t="s">
        <v>836</v>
      </c>
      <c r="N21" s="192" t="s">
        <v>836</v>
      </c>
      <c r="O21" s="192" t="s">
        <v>836</v>
      </c>
      <c r="P21" s="192" t="s">
        <v>836</v>
      </c>
      <c r="Q21" s="192" t="s">
        <v>836</v>
      </c>
      <c r="R21" s="192" t="s">
        <v>836</v>
      </c>
      <c r="S21" s="192" t="s">
        <v>836</v>
      </c>
      <c r="T21" s="192" t="s">
        <v>836</v>
      </c>
      <c r="U21" s="192" t="s">
        <v>836</v>
      </c>
      <c r="V21" s="192" t="s">
        <v>836</v>
      </c>
      <c r="W21" s="192" t="s">
        <v>836</v>
      </c>
      <c r="X21" s="192" t="s">
        <v>836</v>
      </c>
      <c r="Y21" s="192" t="s">
        <v>836</v>
      </c>
      <c r="Z21" s="192" t="s">
        <v>836</v>
      </c>
      <c r="AA21" s="192" t="s">
        <v>836</v>
      </c>
      <c r="AB21" s="192" t="s">
        <v>836</v>
      </c>
      <c r="AC21" s="192" t="s">
        <v>836</v>
      </c>
      <c r="AD21" s="192" t="s">
        <v>836</v>
      </c>
      <c r="AE21" s="192" t="s">
        <v>836</v>
      </c>
      <c r="AF21" s="192" t="s">
        <v>836</v>
      </c>
      <c r="AG21" s="192" t="s">
        <v>836</v>
      </c>
      <c r="AH21" s="192" t="s">
        <v>836</v>
      </c>
      <c r="AI21" s="192" t="s">
        <v>836</v>
      </c>
      <c r="AJ21" s="192" t="s">
        <v>836</v>
      </c>
      <c r="AK21" s="192" t="s">
        <v>836</v>
      </c>
      <c r="AL21" s="192" t="s">
        <v>836</v>
      </c>
      <c r="AM21" s="192" t="s">
        <v>836</v>
      </c>
      <c r="AN21" s="192" t="s">
        <v>836</v>
      </c>
      <c r="AO21" s="192" t="s">
        <v>836</v>
      </c>
      <c r="AP21" s="192" t="s">
        <v>836</v>
      </c>
      <c r="AQ21" s="192" t="s">
        <v>836</v>
      </c>
      <c r="AR21" s="192" t="s">
        <v>836</v>
      </c>
      <c r="AS21" s="192" t="s">
        <v>836</v>
      </c>
      <c r="AT21" s="192" t="s">
        <v>836</v>
      </c>
      <c r="AU21" s="192" t="s">
        <v>836</v>
      </c>
      <c r="AV21" s="192" t="s">
        <v>836</v>
      </c>
      <c r="AW21" s="192" t="s">
        <v>836</v>
      </c>
      <c r="AX21" s="192" t="s">
        <v>836</v>
      </c>
      <c r="AY21" s="192" t="s">
        <v>836</v>
      </c>
      <c r="AZ21" s="80"/>
    </row>
    <row r="22" spans="1:52" s="104" customFormat="1" ht="36.75" customHeight="1" x14ac:dyDescent="0.25">
      <c r="A22" s="233" t="s">
        <v>769</v>
      </c>
      <c r="B22" s="50" t="s">
        <v>770</v>
      </c>
      <c r="C22" s="240" t="s">
        <v>768</v>
      </c>
      <c r="D22" s="192">
        <f>D48</f>
        <v>0</v>
      </c>
      <c r="E22" s="192">
        <f>E48</f>
        <v>0</v>
      </c>
      <c r="F22" s="192">
        <v>0</v>
      </c>
      <c r="G22" s="192">
        <v>0</v>
      </c>
      <c r="H22" s="192">
        <v>0</v>
      </c>
      <c r="I22" s="192">
        <v>0</v>
      </c>
      <c r="J22" s="192">
        <v>0</v>
      </c>
      <c r="K22" s="192">
        <v>0</v>
      </c>
      <c r="L22" s="192">
        <v>0</v>
      </c>
      <c r="M22" s="192">
        <v>0</v>
      </c>
      <c r="N22" s="192">
        <v>0</v>
      </c>
      <c r="O22" s="192">
        <v>0</v>
      </c>
      <c r="P22" s="192">
        <v>0</v>
      </c>
      <c r="Q22" s="192">
        <v>0</v>
      </c>
      <c r="R22" s="192">
        <v>0</v>
      </c>
      <c r="S22" s="192">
        <v>0</v>
      </c>
      <c r="T22" s="192">
        <f>T54</f>
        <v>8.4859999999999989</v>
      </c>
      <c r="U22" s="192">
        <f>U54</f>
        <v>8.4260000000000002</v>
      </c>
      <c r="V22" s="192">
        <f>V48</f>
        <v>6</v>
      </c>
      <c r="W22" s="192">
        <v>0</v>
      </c>
      <c r="X22" s="192">
        <f t="shared" ref="X22:Y22" si="1">X48</f>
        <v>0</v>
      </c>
      <c r="Y22" s="192">
        <f t="shared" si="1"/>
        <v>0</v>
      </c>
      <c r="Z22" s="192">
        <v>0</v>
      </c>
      <c r="AA22" s="192">
        <v>0</v>
      </c>
      <c r="AB22" s="192">
        <f>AB48</f>
        <v>1.8</v>
      </c>
      <c r="AC22" s="192">
        <f>AC48</f>
        <v>1.4</v>
      </c>
      <c r="AD22" s="192">
        <v>0</v>
      </c>
      <c r="AE22" s="192">
        <v>0</v>
      </c>
      <c r="AF22" s="192">
        <v>0</v>
      </c>
      <c r="AG22" s="192">
        <v>0</v>
      </c>
      <c r="AH22" s="192">
        <v>0</v>
      </c>
      <c r="AI22" s="192">
        <v>0</v>
      </c>
      <c r="AJ22" s="192">
        <v>0</v>
      </c>
      <c r="AK22" s="192">
        <v>0</v>
      </c>
      <c r="AL22" s="192">
        <v>0</v>
      </c>
      <c r="AM22" s="192">
        <v>0</v>
      </c>
      <c r="AN22" s="192">
        <v>0</v>
      </c>
      <c r="AO22" s="192">
        <v>0</v>
      </c>
      <c r="AP22" s="192">
        <v>0</v>
      </c>
      <c r="AQ22" s="192">
        <v>0</v>
      </c>
      <c r="AR22" s="192">
        <v>0</v>
      </c>
      <c r="AS22" s="192">
        <v>0</v>
      </c>
      <c r="AT22" s="192">
        <v>0</v>
      </c>
      <c r="AU22" s="192">
        <v>0</v>
      </c>
      <c r="AV22" s="192">
        <v>0</v>
      </c>
      <c r="AW22" s="192">
        <v>0</v>
      </c>
      <c r="AX22" s="192">
        <v>0</v>
      </c>
      <c r="AY22" s="192">
        <v>0</v>
      </c>
      <c r="AZ22" s="80"/>
    </row>
    <row r="23" spans="1:52" s="178" customFormat="1" ht="42" customHeight="1" x14ac:dyDescent="0.25">
      <c r="A23" s="233" t="s">
        <v>771</v>
      </c>
      <c r="B23" s="50" t="s">
        <v>772</v>
      </c>
      <c r="C23" s="240" t="s">
        <v>768</v>
      </c>
      <c r="D23" s="49" t="s">
        <v>836</v>
      </c>
      <c r="E23" s="49" t="s">
        <v>836</v>
      </c>
      <c r="F23" s="49" t="s">
        <v>836</v>
      </c>
      <c r="G23" s="49" t="s">
        <v>836</v>
      </c>
      <c r="H23" s="49" t="s">
        <v>836</v>
      </c>
      <c r="I23" s="49" t="s">
        <v>836</v>
      </c>
      <c r="J23" s="49" t="s">
        <v>836</v>
      </c>
      <c r="K23" s="49" t="s">
        <v>836</v>
      </c>
      <c r="L23" s="49" t="s">
        <v>836</v>
      </c>
      <c r="M23" s="49" t="s">
        <v>836</v>
      </c>
      <c r="N23" s="49" t="s">
        <v>836</v>
      </c>
      <c r="O23" s="49" t="s">
        <v>836</v>
      </c>
      <c r="P23" s="49" t="s">
        <v>836</v>
      </c>
      <c r="Q23" s="49" t="s">
        <v>836</v>
      </c>
      <c r="R23" s="49" t="s">
        <v>836</v>
      </c>
      <c r="S23" s="49" t="s">
        <v>836</v>
      </c>
      <c r="T23" s="49" t="s">
        <v>836</v>
      </c>
      <c r="U23" s="49" t="s">
        <v>836</v>
      </c>
      <c r="V23" s="49" t="s">
        <v>836</v>
      </c>
      <c r="W23" s="49" t="s">
        <v>836</v>
      </c>
      <c r="X23" s="49" t="s">
        <v>836</v>
      </c>
      <c r="Y23" s="49" t="s">
        <v>836</v>
      </c>
      <c r="Z23" s="49" t="s">
        <v>836</v>
      </c>
      <c r="AA23" s="49" t="s">
        <v>836</v>
      </c>
      <c r="AB23" s="49" t="s">
        <v>836</v>
      </c>
      <c r="AC23" s="49" t="s">
        <v>836</v>
      </c>
      <c r="AD23" s="49" t="s">
        <v>836</v>
      </c>
      <c r="AE23" s="49" t="s">
        <v>836</v>
      </c>
      <c r="AF23" s="49" t="s">
        <v>836</v>
      </c>
      <c r="AG23" s="49" t="s">
        <v>836</v>
      </c>
      <c r="AH23" s="49" t="s">
        <v>836</v>
      </c>
      <c r="AI23" s="49" t="s">
        <v>836</v>
      </c>
      <c r="AJ23" s="49" t="s">
        <v>836</v>
      </c>
      <c r="AK23" s="49" t="s">
        <v>836</v>
      </c>
      <c r="AL23" s="49" t="s">
        <v>836</v>
      </c>
      <c r="AM23" s="49" t="s">
        <v>836</v>
      </c>
      <c r="AN23" s="49" t="s">
        <v>836</v>
      </c>
      <c r="AO23" s="49" t="s">
        <v>836</v>
      </c>
      <c r="AP23" s="49" t="s">
        <v>836</v>
      </c>
      <c r="AQ23" s="49" t="s">
        <v>836</v>
      </c>
      <c r="AR23" s="49" t="s">
        <v>836</v>
      </c>
      <c r="AS23" s="49" t="s">
        <v>836</v>
      </c>
      <c r="AT23" s="49" t="s">
        <v>836</v>
      </c>
      <c r="AU23" s="49" t="s">
        <v>836</v>
      </c>
      <c r="AV23" s="49" t="s">
        <v>836</v>
      </c>
      <c r="AW23" s="49" t="s">
        <v>836</v>
      </c>
      <c r="AX23" s="49" t="s">
        <v>836</v>
      </c>
      <c r="AY23" s="49" t="s">
        <v>836</v>
      </c>
      <c r="AZ23" s="80"/>
    </row>
    <row r="24" spans="1:52" s="168" customFormat="1" ht="32.25" customHeight="1" x14ac:dyDescent="0.25">
      <c r="A24" s="233" t="s">
        <v>773</v>
      </c>
      <c r="B24" s="50" t="s">
        <v>774</v>
      </c>
      <c r="C24" s="240" t="s">
        <v>768</v>
      </c>
      <c r="D24" s="192">
        <f>D93</f>
        <v>0.26</v>
      </c>
      <c r="E24" s="192">
        <f>E93</f>
        <v>0.88300000000000001</v>
      </c>
      <c r="F24" s="192">
        <v>0</v>
      </c>
      <c r="G24" s="192">
        <v>0</v>
      </c>
      <c r="H24" s="192">
        <f t="shared" ref="H24:I24" si="2">H93</f>
        <v>4.2000000000000003E-2</v>
      </c>
      <c r="I24" s="192">
        <f t="shared" si="2"/>
        <v>0.33700000000000002</v>
      </c>
      <c r="J24" s="192">
        <v>0</v>
      </c>
      <c r="K24" s="192">
        <v>0</v>
      </c>
      <c r="L24" s="192">
        <v>0</v>
      </c>
      <c r="M24" s="192">
        <v>0</v>
      </c>
      <c r="N24" s="192">
        <v>0</v>
      </c>
      <c r="O24" s="192">
        <v>0</v>
      </c>
      <c r="P24" s="192">
        <v>0</v>
      </c>
      <c r="Q24" s="192">
        <v>0</v>
      </c>
      <c r="R24" s="192">
        <v>0</v>
      </c>
      <c r="S24" s="192">
        <v>0</v>
      </c>
      <c r="T24" s="192">
        <f t="shared" ref="T24" si="3">T93</f>
        <v>1.4350000000000001</v>
      </c>
      <c r="U24" s="192">
        <f t="shared" ref="U24" si="4">U93</f>
        <v>1.4350000000000001</v>
      </c>
      <c r="V24" s="192">
        <v>0</v>
      </c>
      <c r="W24" s="192">
        <v>0</v>
      </c>
      <c r="X24" s="192">
        <v>0</v>
      </c>
      <c r="Y24" s="192">
        <v>0</v>
      </c>
      <c r="Z24" s="192">
        <v>0</v>
      </c>
      <c r="AA24" s="192">
        <v>0</v>
      </c>
      <c r="AB24" s="192">
        <v>0</v>
      </c>
      <c r="AC24" s="192">
        <v>0</v>
      </c>
      <c r="AD24" s="192">
        <v>0</v>
      </c>
      <c r="AE24" s="192">
        <v>0</v>
      </c>
      <c r="AF24" s="192">
        <v>0</v>
      </c>
      <c r="AG24" s="192">
        <v>0</v>
      </c>
      <c r="AH24" s="192">
        <v>0</v>
      </c>
      <c r="AI24" s="192">
        <v>0</v>
      </c>
      <c r="AJ24" s="192">
        <v>0</v>
      </c>
      <c r="AK24" s="192">
        <v>0</v>
      </c>
      <c r="AL24" s="192">
        <v>0</v>
      </c>
      <c r="AM24" s="192">
        <v>0</v>
      </c>
      <c r="AN24" s="192">
        <v>0</v>
      </c>
      <c r="AO24" s="192">
        <v>0</v>
      </c>
      <c r="AP24" s="192">
        <v>0</v>
      </c>
      <c r="AQ24" s="192">
        <v>0</v>
      </c>
      <c r="AR24" s="192">
        <v>0</v>
      </c>
      <c r="AS24" s="192">
        <v>0</v>
      </c>
      <c r="AT24" s="192">
        <v>0</v>
      </c>
      <c r="AU24" s="192">
        <v>0</v>
      </c>
      <c r="AV24" s="192">
        <v>0</v>
      </c>
      <c r="AW24" s="192">
        <v>0</v>
      </c>
      <c r="AX24" s="192">
        <v>0</v>
      </c>
      <c r="AY24" s="192">
        <v>0</v>
      </c>
      <c r="AZ24" s="80"/>
    </row>
    <row r="25" spans="1:52" s="178" customFormat="1" ht="30" customHeight="1" x14ac:dyDescent="0.25">
      <c r="A25" s="233" t="s">
        <v>775</v>
      </c>
      <c r="B25" s="50" t="s">
        <v>776</v>
      </c>
      <c r="C25" s="240" t="s">
        <v>768</v>
      </c>
      <c r="D25" s="49" t="s">
        <v>836</v>
      </c>
      <c r="E25" s="49" t="s">
        <v>836</v>
      </c>
      <c r="F25" s="49" t="s">
        <v>836</v>
      </c>
      <c r="G25" s="49" t="s">
        <v>836</v>
      </c>
      <c r="H25" s="49" t="s">
        <v>836</v>
      </c>
      <c r="I25" s="49" t="s">
        <v>836</v>
      </c>
      <c r="J25" s="49" t="s">
        <v>836</v>
      </c>
      <c r="K25" s="49" t="s">
        <v>836</v>
      </c>
      <c r="L25" s="49" t="s">
        <v>836</v>
      </c>
      <c r="M25" s="49" t="s">
        <v>836</v>
      </c>
      <c r="N25" s="49" t="s">
        <v>836</v>
      </c>
      <c r="O25" s="49" t="s">
        <v>836</v>
      </c>
      <c r="P25" s="49" t="s">
        <v>836</v>
      </c>
      <c r="Q25" s="49" t="s">
        <v>836</v>
      </c>
      <c r="R25" s="49" t="s">
        <v>836</v>
      </c>
      <c r="S25" s="49" t="s">
        <v>836</v>
      </c>
      <c r="T25" s="49" t="s">
        <v>836</v>
      </c>
      <c r="U25" s="49" t="s">
        <v>836</v>
      </c>
      <c r="V25" s="49" t="s">
        <v>836</v>
      </c>
      <c r="W25" s="49" t="s">
        <v>836</v>
      </c>
      <c r="X25" s="49" t="s">
        <v>836</v>
      </c>
      <c r="Y25" s="49" t="s">
        <v>836</v>
      </c>
      <c r="Z25" s="49" t="s">
        <v>836</v>
      </c>
      <c r="AA25" s="49" t="s">
        <v>836</v>
      </c>
      <c r="AB25" s="49" t="s">
        <v>836</v>
      </c>
      <c r="AC25" s="49" t="s">
        <v>836</v>
      </c>
      <c r="AD25" s="49" t="s">
        <v>836</v>
      </c>
      <c r="AE25" s="49" t="s">
        <v>836</v>
      </c>
      <c r="AF25" s="49" t="s">
        <v>836</v>
      </c>
      <c r="AG25" s="49" t="s">
        <v>836</v>
      </c>
      <c r="AH25" s="49" t="s">
        <v>836</v>
      </c>
      <c r="AI25" s="49" t="s">
        <v>836</v>
      </c>
      <c r="AJ25" s="49" t="s">
        <v>836</v>
      </c>
      <c r="AK25" s="49" t="s">
        <v>836</v>
      </c>
      <c r="AL25" s="49" t="s">
        <v>836</v>
      </c>
      <c r="AM25" s="49" t="s">
        <v>836</v>
      </c>
      <c r="AN25" s="49" t="s">
        <v>836</v>
      </c>
      <c r="AO25" s="49" t="s">
        <v>836</v>
      </c>
      <c r="AP25" s="49" t="s">
        <v>836</v>
      </c>
      <c r="AQ25" s="49" t="s">
        <v>836</v>
      </c>
      <c r="AR25" s="49" t="s">
        <v>836</v>
      </c>
      <c r="AS25" s="49" t="s">
        <v>836</v>
      </c>
      <c r="AT25" s="49" t="s">
        <v>836</v>
      </c>
      <c r="AU25" s="49" t="s">
        <v>836</v>
      </c>
      <c r="AV25" s="49" t="s">
        <v>836</v>
      </c>
      <c r="AW25" s="49" t="s">
        <v>836</v>
      </c>
      <c r="AX25" s="49" t="s">
        <v>836</v>
      </c>
      <c r="AY25" s="49" t="s">
        <v>836</v>
      </c>
      <c r="AZ25" s="80"/>
    </row>
    <row r="26" spans="1:52" s="179" customFormat="1" ht="25.5" customHeight="1" x14ac:dyDescent="0.25">
      <c r="A26" s="233" t="s">
        <v>777</v>
      </c>
      <c r="B26" s="50" t="s">
        <v>778</v>
      </c>
      <c r="C26" s="240" t="s">
        <v>768</v>
      </c>
      <c r="D26" s="192">
        <v>0</v>
      </c>
      <c r="E26" s="192">
        <v>0</v>
      </c>
      <c r="F26" s="192">
        <v>0</v>
      </c>
      <c r="G26" s="192">
        <v>0</v>
      </c>
      <c r="H26" s="192">
        <v>0</v>
      </c>
      <c r="I26" s="192">
        <v>0</v>
      </c>
      <c r="J26" s="192">
        <v>0</v>
      </c>
      <c r="K26" s="192">
        <v>0</v>
      </c>
      <c r="L26" s="192">
        <v>0</v>
      </c>
      <c r="M26" s="192">
        <v>0</v>
      </c>
      <c r="N26" s="192">
        <v>0</v>
      </c>
      <c r="O26" s="192">
        <v>0</v>
      </c>
      <c r="P26" s="192">
        <v>0</v>
      </c>
      <c r="Q26" s="192">
        <v>0</v>
      </c>
      <c r="R26" s="192">
        <v>0</v>
      </c>
      <c r="S26" s="192">
        <v>0</v>
      </c>
      <c r="T26" s="192">
        <v>0</v>
      </c>
      <c r="U26" s="192">
        <v>0</v>
      </c>
      <c r="V26" s="192">
        <v>0</v>
      </c>
      <c r="W26" s="192">
        <v>0</v>
      </c>
      <c r="X26" s="192">
        <v>0</v>
      </c>
      <c r="Y26" s="192">
        <v>0</v>
      </c>
      <c r="Z26" s="192">
        <v>0</v>
      </c>
      <c r="AA26" s="192">
        <v>0</v>
      </c>
      <c r="AB26" s="192">
        <v>0</v>
      </c>
      <c r="AC26" s="192">
        <v>0</v>
      </c>
      <c r="AD26" s="192">
        <v>0</v>
      </c>
      <c r="AE26" s="192">
        <v>0</v>
      </c>
      <c r="AF26" s="192">
        <v>0</v>
      </c>
      <c r="AG26" s="192">
        <v>0</v>
      </c>
      <c r="AH26" s="192">
        <v>0</v>
      </c>
      <c r="AI26" s="192">
        <v>0</v>
      </c>
      <c r="AJ26" s="192">
        <v>0</v>
      </c>
      <c r="AK26" s="192">
        <v>0</v>
      </c>
      <c r="AL26" s="192">
        <v>0</v>
      </c>
      <c r="AM26" s="192">
        <v>0</v>
      </c>
      <c r="AN26" s="192">
        <v>0</v>
      </c>
      <c r="AO26" s="192">
        <v>0</v>
      </c>
      <c r="AP26" s="192">
        <v>0</v>
      </c>
      <c r="AQ26" s="192">
        <v>0</v>
      </c>
      <c r="AR26" s="192">
        <v>0</v>
      </c>
      <c r="AS26" s="192">
        <v>0</v>
      </c>
      <c r="AT26" s="192">
        <v>0</v>
      </c>
      <c r="AU26" s="192">
        <v>0</v>
      </c>
      <c r="AV26" s="192">
        <f>AV102</f>
        <v>4.3950000000000005</v>
      </c>
      <c r="AW26" s="192">
        <f>AW102</f>
        <v>4.2149999999999999</v>
      </c>
      <c r="AX26" s="192">
        <v>0</v>
      </c>
      <c r="AY26" s="192">
        <v>0</v>
      </c>
      <c r="AZ26" s="80"/>
    </row>
    <row r="27" spans="1:52" s="214" customFormat="1" ht="15.75" customHeight="1" x14ac:dyDescent="0.25">
      <c r="A27" s="253" t="s">
        <v>779</v>
      </c>
      <c r="B27" s="254" t="s">
        <v>780</v>
      </c>
      <c r="C27" s="255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6"/>
      <c r="P27" s="256"/>
      <c r="Q27" s="256"/>
      <c r="R27" s="256"/>
      <c r="S27" s="256"/>
      <c r="T27" s="257"/>
      <c r="U27" s="257"/>
      <c r="V27" s="257"/>
      <c r="W27" s="257"/>
      <c r="X27" s="257"/>
      <c r="Y27" s="257"/>
      <c r="Z27" s="257"/>
      <c r="AA27" s="257"/>
      <c r="AB27" s="257"/>
      <c r="AC27" s="257"/>
      <c r="AD27" s="257"/>
      <c r="AE27" s="257"/>
      <c r="AF27" s="257"/>
      <c r="AG27" s="257"/>
      <c r="AH27" s="257"/>
      <c r="AI27" s="257"/>
      <c r="AJ27" s="257"/>
      <c r="AK27" s="257"/>
      <c r="AL27" s="257"/>
      <c r="AM27" s="257"/>
      <c r="AN27" s="257"/>
      <c r="AO27" s="257"/>
      <c r="AP27" s="257"/>
      <c r="AQ27" s="257"/>
      <c r="AR27" s="257"/>
      <c r="AS27" s="257"/>
      <c r="AT27" s="257"/>
      <c r="AU27" s="257"/>
      <c r="AV27" s="257"/>
      <c r="AW27" s="257"/>
      <c r="AX27" s="257"/>
      <c r="AY27" s="258"/>
      <c r="AZ27" s="80"/>
    </row>
    <row r="28" spans="1:52" s="178" customFormat="1" ht="27.75" customHeight="1" x14ac:dyDescent="0.25">
      <c r="A28" s="233" t="s">
        <v>71</v>
      </c>
      <c r="B28" s="50" t="s">
        <v>781</v>
      </c>
      <c r="C28" s="240" t="s">
        <v>768</v>
      </c>
      <c r="D28" s="49" t="s">
        <v>836</v>
      </c>
      <c r="E28" s="49" t="s">
        <v>836</v>
      </c>
      <c r="F28" s="49" t="s">
        <v>836</v>
      </c>
      <c r="G28" s="49" t="s">
        <v>836</v>
      </c>
      <c r="H28" s="49" t="s">
        <v>836</v>
      </c>
      <c r="I28" s="49" t="s">
        <v>836</v>
      </c>
      <c r="J28" s="49" t="s">
        <v>836</v>
      </c>
      <c r="K28" s="49" t="s">
        <v>836</v>
      </c>
      <c r="L28" s="49" t="s">
        <v>836</v>
      </c>
      <c r="M28" s="49" t="s">
        <v>836</v>
      </c>
      <c r="N28" s="49" t="s">
        <v>836</v>
      </c>
      <c r="O28" s="49" t="s">
        <v>836</v>
      </c>
      <c r="P28" s="49" t="s">
        <v>836</v>
      </c>
      <c r="Q28" s="49" t="s">
        <v>836</v>
      </c>
      <c r="R28" s="49" t="s">
        <v>836</v>
      </c>
      <c r="S28" s="49" t="s">
        <v>836</v>
      </c>
      <c r="T28" s="149" t="s">
        <v>836</v>
      </c>
      <c r="U28" s="149" t="s">
        <v>836</v>
      </c>
      <c r="V28" s="149" t="s">
        <v>836</v>
      </c>
      <c r="W28" s="149" t="s">
        <v>836</v>
      </c>
      <c r="X28" s="149" t="s">
        <v>836</v>
      </c>
      <c r="Y28" s="149" t="s">
        <v>836</v>
      </c>
      <c r="Z28" s="149" t="s">
        <v>836</v>
      </c>
      <c r="AA28" s="149" t="s">
        <v>836</v>
      </c>
      <c r="AB28" s="149" t="s">
        <v>836</v>
      </c>
      <c r="AC28" s="149" t="s">
        <v>836</v>
      </c>
      <c r="AD28" s="149" t="s">
        <v>836</v>
      </c>
      <c r="AE28" s="149" t="s">
        <v>836</v>
      </c>
      <c r="AF28" s="149" t="s">
        <v>836</v>
      </c>
      <c r="AG28" s="149" t="s">
        <v>836</v>
      </c>
      <c r="AH28" s="149" t="s">
        <v>836</v>
      </c>
      <c r="AI28" s="149" t="s">
        <v>836</v>
      </c>
      <c r="AJ28" s="149" t="s">
        <v>836</v>
      </c>
      <c r="AK28" s="149" t="s">
        <v>836</v>
      </c>
      <c r="AL28" s="149" t="s">
        <v>836</v>
      </c>
      <c r="AM28" s="149" t="s">
        <v>836</v>
      </c>
      <c r="AN28" s="149" t="s">
        <v>836</v>
      </c>
      <c r="AO28" s="149" t="s">
        <v>836</v>
      </c>
      <c r="AP28" s="149" t="s">
        <v>836</v>
      </c>
      <c r="AQ28" s="149" t="s">
        <v>836</v>
      </c>
      <c r="AR28" s="149" t="s">
        <v>836</v>
      </c>
      <c r="AS28" s="149" t="s">
        <v>836</v>
      </c>
      <c r="AT28" s="149" t="s">
        <v>836</v>
      </c>
      <c r="AU28" s="149" t="s">
        <v>836</v>
      </c>
      <c r="AV28" s="149" t="s">
        <v>836</v>
      </c>
      <c r="AW28" s="149" t="s">
        <v>836</v>
      </c>
      <c r="AX28" s="149" t="s">
        <v>836</v>
      </c>
      <c r="AY28" s="149" t="s">
        <v>836</v>
      </c>
      <c r="AZ28" s="80"/>
    </row>
    <row r="29" spans="1:52" s="178" customFormat="1" ht="32.25" customHeight="1" x14ac:dyDescent="0.25">
      <c r="A29" s="233" t="s">
        <v>73</v>
      </c>
      <c r="B29" s="50" t="s">
        <v>782</v>
      </c>
      <c r="C29" s="240" t="s">
        <v>768</v>
      </c>
      <c r="D29" s="49" t="s">
        <v>836</v>
      </c>
      <c r="E29" s="49" t="s">
        <v>836</v>
      </c>
      <c r="F29" s="49" t="s">
        <v>836</v>
      </c>
      <c r="G29" s="49" t="s">
        <v>836</v>
      </c>
      <c r="H29" s="49" t="s">
        <v>836</v>
      </c>
      <c r="I29" s="49" t="s">
        <v>836</v>
      </c>
      <c r="J29" s="49" t="s">
        <v>836</v>
      </c>
      <c r="K29" s="49" t="s">
        <v>836</v>
      </c>
      <c r="L29" s="49" t="s">
        <v>836</v>
      </c>
      <c r="M29" s="49" t="s">
        <v>836</v>
      </c>
      <c r="N29" s="49" t="s">
        <v>836</v>
      </c>
      <c r="O29" s="49" t="s">
        <v>836</v>
      </c>
      <c r="P29" s="49" t="s">
        <v>836</v>
      </c>
      <c r="Q29" s="49" t="s">
        <v>836</v>
      </c>
      <c r="R29" s="49" t="s">
        <v>836</v>
      </c>
      <c r="S29" s="49" t="s">
        <v>836</v>
      </c>
      <c r="T29" s="149" t="s">
        <v>836</v>
      </c>
      <c r="U29" s="149" t="s">
        <v>836</v>
      </c>
      <c r="V29" s="149" t="s">
        <v>836</v>
      </c>
      <c r="W29" s="149" t="s">
        <v>836</v>
      </c>
      <c r="X29" s="149" t="s">
        <v>836</v>
      </c>
      <c r="Y29" s="149" t="s">
        <v>836</v>
      </c>
      <c r="Z29" s="149" t="s">
        <v>836</v>
      </c>
      <c r="AA29" s="149" t="s">
        <v>836</v>
      </c>
      <c r="AB29" s="149" t="s">
        <v>836</v>
      </c>
      <c r="AC29" s="149" t="s">
        <v>836</v>
      </c>
      <c r="AD29" s="149" t="s">
        <v>836</v>
      </c>
      <c r="AE29" s="149" t="s">
        <v>836</v>
      </c>
      <c r="AF29" s="149" t="s">
        <v>836</v>
      </c>
      <c r="AG29" s="149" t="s">
        <v>836</v>
      </c>
      <c r="AH29" s="149" t="s">
        <v>836</v>
      </c>
      <c r="AI29" s="149" t="s">
        <v>836</v>
      </c>
      <c r="AJ29" s="149" t="s">
        <v>836</v>
      </c>
      <c r="AK29" s="149" t="s">
        <v>836</v>
      </c>
      <c r="AL29" s="149" t="s">
        <v>836</v>
      </c>
      <c r="AM29" s="149" t="s">
        <v>836</v>
      </c>
      <c r="AN29" s="149" t="s">
        <v>836</v>
      </c>
      <c r="AO29" s="149" t="s">
        <v>836</v>
      </c>
      <c r="AP29" s="149" t="s">
        <v>836</v>
      </c>
      <c r="AQ29" s="149" t="s">
        <v>836</v>
      </c>
      <c r="AR29" s="149" t="s">
        <v>836</v>
      </c>
      <c r="AS29" s="149" t="s">
        <v>836</v>
      </c>
      <c r="AT29" s="149" t="s">
        <v>836</v>
      </c>
      <c r="AU29" s="149" t="s">
        <v>836</v>
      </c>
      <c r="AV29" s="149" t="s">
        <v>836</v>
      </c>
      <c r="AW29" s="149" t="s">
        <v>836</v>
      </c>
      <c r="AX29" s="149" t="s">
        <v>836</v>
      </c>
      <c r="AY29" s="149" t="s">
        <v>836</v>
      </c>
      <c r="AZ29" s="80"/>
    </row>
    <row r="30" spans="1:52" s="178" customFormat="1" ht="45.75" customHeight="1" x14ac:dyDescent="0.25">
      <c r="A30" s="233" t="s">
        <v>74</v>
      </c>
      <c r="B30" s="50" t="s">
        <v>783</v>
      </c>
      <c r="C30" s="240" t="s">
        <v>768</v>
      </c>
      <c r="D30" s="49" t="s">
        <v>836</v>
      </c>
      <c r="E30" s="49" t="s">
        <v>836</v>
      </c>
      <c r="F30" s="49" t="s">
        <v>836</v>
      </c>
      <c r="G30" s="49" t="s">
        <v>836</v>
      </c>
      <c r="H30" s="49" t="s">
        <v>836</v>
      </c>
      <c r="I30" s="49" t="s">
        <v>836</v>
      </c>
      <c r="J30" s="49" t="s">
        <v>836</v>
      </c>
      <c r="K30" s="49" t="s">
        <v>836</v>
      </c>
      <c r="L30" s="49" t="s">
        <v>836</v>
      </c>
      <c r="M30" s="49" t="s">
        <v>836</v>
      </c>
      <c r="N30" s="49" t="s">
        <v>836</v>
      </c>
      <c r="O30" s="49" t="s">
        <v>836</v>
      </c>
      <c r="P30" s="49" t="s">
        <v>836</v>
      </c>
      <c r="Q30" s="49" t="s">
        <v>836</v>
      </c>
      <c r="R30" s="49" t="s">
        <v>836</v>
      </c>
      <c r="S30" s="49" t="s">
        <v>836</v>
      </c>
      <c r="T30" s="149" t="s">
        <v>836</v>
      </c>
      <c r="U30" s="149" t="s">
        <v>836</v>
      </c>
      <c r="V30" s="149" t="s">
        <v>836</v>
      </c>
      <c r="W30" s="149" t="s">
        <v>836</v>
      </c>
      <c r="X30" s="149" t="s">
        <v>836</v>
      </c>
      <c r="Y30" s="149" t="s">
        <v>836</v>
      </c>
      <c r="Z30" s="149" t="s">
        <v>836</v>
      </c>
      <c r="AA30" s="149" t="s">
        <v>836</v>
      </c>
      <c r="AB30" s="149" t="s">
        <v>836</v>
      </c>
      <c r="AC30" s="149" t="s">
        <v>836</v>
      </c>
      <c r="AD30" s="149" t="s">
        <v>836</v>
      </c>
      <c r="AE30" s="149" t="s">
        <v>836</v>
      </c>
      <c r="AF30" s="149" t="s">
        <v>836</v>
      </c>
      <c r="AG30" s="149" t="s">
        <v>836</v>
      </c>
      <c r="AH30" s="149" t="s">
        <v>836</v>
      </c>
      <c r="AI30" s="149" t="s">
        <v>836</v>
      </c>
      <c r="AJ30" s="149" t="s">
        <v>836</v>
      </c>
      <c r="AK30" s="149" t="s">
        <v>836</v>
      </c>
      <c r="AL30" s="149" t="s">
        <v>889</v>
      </c>
      <c r="AM30" s="149" t="s">
        <v>836</v>
      </c>
      <c r="AN30" s="149" t="s">
        <v>836</v>
      </c>
      <c r="AO30" s="149" t="s">
        <v>836</v>
      </c>
      <c r="AP30" s="149" t="s">
        <v>836</v>
      </c>
      <c r="AQ30" s="149" t="s">
        <v>836</v>
      </c>
      <c r="AR30" s="149" t="s">
        <v>836</v>
      </c>
      <c r="AS30" s="149" t="s">
        <v>836</v>
      </c>
      <c r="AT30" s="149" t="s">
        <v>836</v>
      </c>
      <c r="AU30" s="149" t="s">
        <v>836</v>
      </c>
      <c r="AV30" s="149" t="s">
        <v>836</v>
      </c>
      <c r="AW30" s="149" t="s">
        <v>836</v>
      </c>
      <c r="AX30" s="149" t="s">
        <v>836</v>
      </c>
      <c r="AY30" s="149" t="s">
        <v>836</v>
      </c>
      <c r="AZ30" s="80"/>
    </row>
    <row r="31" spans="1:52" s="178" customFormat="1" ht="44.25" customHeight="1" x14ac:dyDescent="0.25">
      <c r="A31" s="233" t="s">
        <v>76</v>
      </c>
      <c r="B31" s="50" t="s">
        <v>784</v>
      </c>
      <c r="C31" s="240" t="s">
        <v>768</v>
      </c>
      <c r="D31" s="49" t="s">
        <v>836</v>
      </c>
      <c r="E31" s="49" t="s">
        <v>836</v>
      </c>
      <c r="F31" s="49" t="s">
        <v>836</v>
      </c>
      <c r="G31" s="49" t="s">
        <v>836</v>
      </c>
      <c r="H31" s="49" t="s">
        <v>836</v>
      </c>
      <c r="I31" s="49" t="s">
        <v>836</v>
      </c>
      <c r="J31" s="49" t="s">
        <v>836</v>
      </c>
      <c r="K31" s="49" t="s">
        <v>836</v>
      </c>
      <c r="L31" s="49" t="s">
        <v>836</v>
      </c>
      <c r="M31" s="49" t="s">
        <v>836</v>
      </c>
      <c r="N31" s="49" t="s">
        <v>836</v>
      </c>
      <c r="O31" s="49" t="s">
        <v>836</v>
      </c>
      <c r="P31" s="49" t="s">
        <v>836</v>
      </c>
      <c r="Q31" s="49" t="s">
        <v>836</v>
      </c>
      <c r="R31" s="49" t="s">
        <v>836</v>
      </c>
      <c r="S31" s="49" t="s">
        <v>836</v>
      </c>
      <c r="T31" s="149" t="s">
        <v>836</v>
      </c>
      <c r="U31" s="149" t="s">
        <v>836</v>
      </c>
      <c r="V31" s="149" t="s">
        <v>836</v>
      </c>
      <c r="W31" s="149" t="s">
        <v>836</v>
      </c>
      <c r="X31" s="149" t="s">
        <v>836</v>
      </c>
      <c r="Y31" s="149" t="s">
        <v>836</v>
      </c>
      <c r="Z31" s="149" t="s">
        <v>836</v>
      </c>
      <c r="AA31" s="149" t="s">
        <v>836</v>
      </c>
      <c r="AB31" s="149" t="s">
        <v>836</v>
      </c>
      <c r="AC31" s="149" t="s">
        <v>836</v>
      </c>
      <c r="AD31" s="149" t="s">
        <v>836</v>
      </c>
      <c r="AE31" s="149" t="s">
        <v>836</v>
      </c>
      <c r="AF31" s="149" t="s">
        <v>836</v>
      </c>
      <c r="AG31" s="149" t="s">
        <v>836</v>
      </c>
      <c r="AH31" s="149" t="s">
        <v>836</v>
      </c>
      <c r="AI31" s="149" t="s">
        <v>836</v>
      </c>
      <c r="AJ31" s="149" t="s">
        <v>836</v>
      </c>
      <c r="AK31" s="149" t="s">
        <v>836</v>
      </c>
      <c r="AL31" s="149" t="s">
        <v>836</v>
      </c>
      <c r="AM31" s="149" t="s">
        <v>836</v>
      </c>
      <c r="AN31" s="149" t="s">
        <v>836</v>
      </c>
      <c r="AO31" s="149" t="s">
        <v>836</v>
      </c>
      <c r="AP31" s="149" t="s">
        <v>836</v>
      </c>
      <c r="AQ31" s="149" t="s">
        <v>836</v>
      </c>
      <c r="AR31" s="149" t="s">
        <v>836</v>
      </c>
      <c r="AS31" s="149" t="s">
        <v>836</v>
      </c>
      <c r="AT31" s="149" t="s">
        <v>836</v>
      </c>
      <c r="AU31" s="149" t="s">
        <v>836</v>
      </c>
      <c r="AV31" s="149" t="s">
        <v>836</v>
      </c>
      <c r="AW31" s="149" t="s">
        <v>836</v>
      </c>
      <c r="AX31" s="149" t="s">
        <v>836</v>
      </c>
      <c r="AY31" s="149" t="s">
        <v>836</v>
      </c>
      <c r="AZ31" s="80"/>
    </row>
    <row r="32" spans="1:52" s="178" customFormat="1" ht="43.5" customHeight="1" x14ac:dyDescent="0.25">
      <c r="A32" s="233" t="s">
        <v>78</v>
      </c>
      <c r="B32" s="50" t="s">
        <v>785</v>
      </c>
      <c r="C32" s="240" t="s">
        <v>768</v>
      </c>
      <c r="D32" s="49" t="s">
        <v>836</v>
      </c>
      <c r="E32" s="49" t="s">
        <v>836</v>
      </c>
      <c r="F32" s="49" t="s">
        <v>836</v>
      </c>
      <c r="G32" s="49" t="s">
        <v>836</v>
      </c>
      <c r="H32" s="49" t="s">
        <v>836</v>
      </c>
      <c r="I32" s="49" t="s">
        <v>836</v>
      </c>
      <c r="J32" s="49" t="s">
        <v>836</v>
      </c>
      <c r="K32" s="49" t="s">
        <v>836</v>
      </c>
      <c r="L32" s="49" t="s">
        <v>836</v>
      </c>
      <c r="M32" s="49" t="s">
        <v>836</v>
      </c>
      <c r="N32" s="49" t="s">
        <v>836</v>
      </c>
      <c r="O32" s="49" t="s">
        <v>836</v>
      </c>
      <c r="P32" s="49" t="s">
        <v>836</v>
      </c>
      <c r="Q32" s="49" t="s">
        <v>836</v>
      </c>
      <c r="R32" s="49" t="s">
        <v>836</v>
      </c>
      <c r="S32" s="49" t="s">
        <v>836</v>
      </c>
      <c r="T32" s="149" t="s">
        <v>836</v>
      </c>
      <c r="U32" s="149" t="s">
        <v>836</v>
      </c>
      <c r="V32" s="149" t="s">
        <v>836</v>
      </c>
      <c r="W32" s="149" t="s">
        <v>836</v>
      </c>
      <c r="X32" s="149" t="s">
        <v>836</v>
      </c>
      <c r="Y32" s="149" t="s">
        <v>836</v>
      </c>
      <c r="Z32" s="149" t="s">
        <v>836</v>
      </c>
      <c r="AA32" s="149" t="s">
        <v>836</v>
      </c>
      <c r="AB32" s="149" t="s">
        <v>836</v>
      </c>
      <c r="AC32" s="149" t="s">
        <v>836</v>
      </c>
      <c r="AD32" s="149" t="s">
        <v>836</v>
      </c>
      <c r="AE32" s="149" t="s">
        <v>836</v>
      </c>
      <c r="AF32" s="149" t="s">
        <v>836</v>
      </c>
      <c r="AG32" s="149" t="s">
        <v>836</v>
      </c>
      <c r="AH32" s="149" t="s">
        <v>836</v>
      </c>
      <c r="AI32" s="149" t="s">
        <v>836</v>
      </c>
      <c r="AJ32" s="149" t="s">
        <v>836</v>
      </c>
      <c r="AK32" s="149" t="s">
        <v>836</v>
      </c>
      <c r="AL32" s="149" t="s">
        <v>836</v>
      </c>
      <c r="AM32" s="149" t="s">
        <v>836</v>
      </c>
      <c r="AN32" s="149" t="s">
        <v>836</v>
      </c>
      <c r="AO32" s="149" t="s">
        <v>836</v>
      </c>
      <c r="AP32" s="149" t="s">
        <v>836</v>
      </c>
      <c r="AQ32" s="149" t="s">
        <v>836</v>
      </c>
      <c r="AR32" s="149" t="s">
        <v>836</v>
      </c>
      <c r="AS32" s="149" t="s">
        <v>836</v>
      </c>
      <c r="AT32" s="149" t="s">
        <v>836</v>
      </c>
      <c r="AU32" s="149" t="s">
        <v>836</v>
      </c>
      <c r="AV32" s="149" t="s">
        <v>836</v>
      </c>
      <c r="AW32" s="149" t="s">
        <v>836</v>
      </c>
      <c r="AX32" s="149" t="s">
        <v>836</v>
      </c>
      <c r="AY32" s="149" t="s">
        <v>836</v>
      </c>
      <c r="AZ32" s="80"/>
    </row>
    <row r="33" spans="1:52" s="178" customFormat="1" ht="39.75" customHeight="1" x14ac:dyDescent="0.25">
      <c r="A33" s="233" t="s">
        <v>86</v>
      </c>
      <c r="B33" s="50" t="s">
        <v>786</v>
      </c>
      <c r="C33" s="240" t="s">
        <v>768</v>
      </c>
      <c r="D33" s="49" t="s">
        <v>836</v>
      </c>
      <c r="E33" s="49" t="s">
        <v>836</v>
      </c>
      <c r="F33" s="49" t="s">
        <v>836</v>
      </c>
      <c r="G33" s="49" t="s">
        <v>836</v>
      </c>
      <c r="H33" s="49" t="s">
        <v>836</v>
      </c>
      <c r="I33" s="49" t="s">
        <v>836</v>
      </c>
      <c r="J33" s="49" t="s">
        <v>836</v>
      </c>
      <c r="K33" s="49" t="s">
        <v>836</v>
      </c>
      <c r="L33" s="49" t="s">
        <v>836</v>
      </c>
      <c r="M33" s="49" t="s">
        <v>836</v>
      </c>
      <c r="N33" s="49" t="s">
        <v>836</v>
      </c>
      <c r="O33" s="49" t="s">
        <v>836</v>
      </c>
      <c r="P33" s="49" t="s">
        <v>836</v>
      </c>
      <c r="Q33" s="49" t="s">
        <v>836</v>
      </c>
      <c r="R33" s="49" t="s">
        <v>836</v>
      </c>
      <c r="S33" s="49" t="s">
        <v>836</v>
      </c>
      <c r="T33" s="149" t="s">
        <v>836</v>
      </c>
      <c r="U33" s="149" t="s">
        <v>836</v>
      </c>
      <c r="V33" s="149" t="s">
        <v>836</v>
      </c>
      <c r="W33" s="149" t="s">
        <v>836</v>
      </c>
      <c r="X33" s="149" t="s">
        <v>836</v>
      </c>
      <c r="Y33" s="149" t="s">
        <v>836</v>
      </c>
      <c r="Z33" s="149" t="s">
        <v>836</v>
      </c>
      <c r="AA33" s="149" t="s">
        <v>836</v>
      </c>
      <c r="AB33" s="149" t="s">
        <v>836</v>
      </c>
      <c r="AC33" s="149" t="s">
        <v>836</v>
      </c>
      <c r="AD33" s="149" t="s">
        <v>836</v>
      </c>
      <c r="AE33" s="149" t="s">
        <v>836</v>
      </c>
      <c r="AF33" s="149" t="s">
        <v>836</v>
      </c>
      <c r="AG33" s="149" t="s">
        <v>836</v>
      </c>
      <c r="AH33" s="149" t="s">
        <v>836</v>
      </c>
      <c r="AI33" s="149" t="s">
        <v>836</v>
      </c>
      <c r="AJ33" s="149" t="s">
        <v>836</v>
      </c>
      <c r="AK33" s="149" t="s">
        <v>836</v>
      </c>
      <c r="AL33" s="149" t="s">
        <v>836</v>
      </c>
      <c r="AM33" s="149" t="s">
        <v>836</v>
      </c>
      <c r="AN33" s="149" t="s">
        <v>836</v>
      </c>
      <c r="AO33" s="149" t="s">
        <v>836</v>
      </c>
      <c r="AP33" s="149" t="s">
        <v>836</v>
      </c>
      <c r="AQ33" s="149" t="s">
        <v>836</v>
      </c>
      <c r="AR33" s="149" t="s">
        <v>836</v>
      </c>
      <c r="AS33" s="149" t="s">
        <v>836</v>
      </c>
      <c r="AT33" s="149" t="s">
        <v>836</v>
      </c>
      <c r="AU33" s="149" t="s">
        <v>836</v>
      </c>
      <c r="AV33" s="149" t="s">
        <v>836</v>
      </c>
      <c r="AW33" s="149" t="s">
        <v>836</v>
      </c>
      <c r="AX33" s="149" t="s">
        <v>836</v>
      </c>
      <c r="AY33" s="149" t="s">
        <v>836</v>
      </c>
      <c r="AZ33" s="80"/>
    </row>
    <row r="34" spans="1:52" s="178" customFormat="1" ht="51.75" customHeight="1" x14ac:dyDescent="0.25">
      <c r="A34" s="233" t="s">
        <v>694</v>
      </c>
      <c r="B34" s="50" t="s">
        <v>787</v>
      </c>
      <c r="C34" s="240" t="s">
        <v>768</v>
      </c>
      <c r="D34" s="49" t="s">
        <v>836</v>
      </c>
      <c r="E34" s="49" t="s">
        <v>836</v>
      </c>
      <c r="F34" s="49" t="s">
        <v>836</v>
      </c>
      <c r="G34" s="49" t="s">
        <v>836</v>
      </c>
      <c r="H34" s="49" t="s">
        <v>836</v>
      </c>
      <c r="I34" s="49" t="s">
        <v>836</v>
      </c>
      <c r="J34" s="49" t="s">
        <v>836</v>
      </c>
      <c r="K34" s="49" t="s">
        <v>836</v>
      </c>
      <c r="L34" s="49" t="s">
        <v>836</v>
      </c>
      <c r="M34" s="49" t="s">
        <v>836</v>
      </c>
      <c r="N34" s="49" t="s">
        <v>836</v>
      </c>
      <c r="O34" s="49" t="s">
        <v>836</v>
      </c>
      <c r="P34" s="49" t="s">
        <v>836</v>
      </c>
      <c r="Q34" s="49" t="s">
        <v>836</v>
      </c>
      <c r="R34" s="49" t="s">
        <v>836</v>
      </c>
      <c r="S34" s="49" t="s">
        <v>836</v>
      </c>
      <c r="T34" s="149" t="s">
        <v>836</v>
      </c>
      <c r="U34" s="149" t="s">
        <v>836</v>
      </c>
      <c r="V34" s="149" t="s">
        <v>836</v>
      </c>
      <c r="W34" s="149" t="s">
        <v>836</v>
      </c>
      <c r="X34" s="149" t="s">
        <v>836</v>
      </c>
      <c r="Y34" s="149" t="s">
        <v>836</v>
      </c>
      <c r="Z34" s="149" t="s">
        <v>836</v>
      </c>
      <c r="AA34" s="149" t="s">
        <v>836</v>
      </c>
      <c r="AB34" s="149" t="s">
        <v>836</v>
      </c>
      <c r="AC34" s="149" t="s">
        <v>836</v>
      </c>
      <c r="AD34" s="149" t="s">
        <v>836</v>
      </c>
      <c r="AE34" s="149" t="s">
        <v>836</v>
      </c>
      <c r="AF34" s="149" t="s">
        <v>836</v>
      </c>
      <c r="AG34" s="149" t="s">
        <v>836</v>
      </c>
      <c r="AH34" s="149" t="s">
        <v>836</v>
      </c>
      <c r="AI34" s="149" t="s">
        <v>836</v>
      </c>
      <c r="AJ34" s="149" t="s">
        <v>836</v>
      </c>
      <c r="AK34" s="149" t="s">
        <v>836</v>
      </c>
      <c r="AL34" s="149" t="s">
        <v>836</v>
      </c>
      <c r="AM34" s="149" t="s">
        <v>836</v>
      </c>
      <c r="AN34" s="149" t="s">
        <v>836</v>
      </c>
      <c r="AO34" s="149" t="s">
        <v>836</v>
      </c>
      <c r="AP34" s="149" t="s">
        <v>836</v>
      </c>
      <c r="AQ34" s="149" t="s">
        <v>836</v>
      </c>
      <c r="AR34" s="149" t="s">
        <v>836</v>
      </c>
      <c r="AS34" s="149" t="s">
        <v>836</v>
      </c>
      <c r="AT34" s="149" t="s">
        <v>836</v>
      </c>
      <c r="AU34" s="149" t="s">
        <v>836</v>
      </c>
      <c r="AV34" s="149" t="s">
        <v>836</v>
      </c>
      <c r="AW34" s="149" t="s">
        <v>836</v>
      </c>
      <c r="AX34" s="149" t="s">
        <v>836</v>
      </c>
      <c r="AY34" s="149" t="s">
        <v>836</v>
      </c>
      <c r="AZ34" s="80"/>
    </row>
    <row r="35" spans="1:52" s="178" customFormat="1" ht="33" customHeight="1" x14ac:dyDescent="0.25">
      <c r="A35" s="233" t="s">
        <v>695</v>
      </c>
      <c r="B35" s="50" t="s">
        <v>788</v>
      </c>
      <c r="C35" s="240" t="s">
        <v>768</v>
      </c>
      <c r="D35" s="49" t="s">
        <v>836</v>
      </c>
      <c r="E35" s="49" t="s">
        <v>836</v>
      </c>
      <c r="F35" s="49" t="s">
        <v>836</v>
      </c>
      <c r="G35" s="49" t="s">
        <v>836</v>
      </c>
      <c r="H35" s="49" t="s">
        <v>836</v>
      </c>
      <c r="I35" s="49" t="s">
        <v>836</v>
      </c>
      <c r="J35" s="49" t="s">
        <v>836</v>
      </c>
      <c r="K35" s="49" t="s">
        <v>836</v>
      </c>
      <c r="L35" s="49" t="s">
        <v>836</v>
      </c>
      <c r="M35" s="49" t="s">
        <v>836</v>
      </c>
      <c r="N35" s="49" t="s">
        <v>836</v>
      </c>
      <c r="O35" s="49" t="s">
        <v>836</v>
      </c>
      <c r="P35" s="49" t="s">
        <v>836</v>
      </c>
      <c r="Q35" s="49" t="s">
        <v>836</v>
      </c>
      <c r="R35" s="49" t="s">
        <v>836</v>
      </c>
      <c r="S35" s="49" t="s">
        <v>836</v>
      </c>
      <c r="T35" s="149" t="s">
        <v>836</v>
      </c>
      <c r="U35" s="149" t="s">
        <v>836</v>
      </c>
      <c r="V35" s="149" t="s">
        <v>836</v>
      </c>
      <c r="W35" s="149" t="s">
        <v>836</v>
      </c>
      <c r="X35" s="149" t="s">
        <v>836</v>
      </c>
      <c r="Y35" s="149" t="s">
        <v>836</v>
      </c>
      <c r="Z35" s="149" t="s">
        <v>836</v>
      </c>
      <c r="AA35" s="149" t="s">
        <v>836</v>
      </c>
      <c r="AB35" s="149" t="s">
        <v>836</v>
      </c>
      <c r="AC35" s="149" t="s">
        <v>836</v>
      </c>
      <c r="AD35" s="149" t="s">
        <v>836</v>
      </c>
      <c r="AE35" s="149" t="s">
        <v>836</v>
      </c>
      <c r="AF35" s="149" t="s">
        <v>836</v>
      </c>
      <c r="AG35" s="149" t="s">
        <v>836</v>
      </c>
      <c r="AH35" s="149" t="s">
        <v>836</v>
      </c>
      <c r="AI35" s="149" t="s">
        <v>836</v>
      </c>
      <c r="AJ35" s="149" t="s">
        <v>836</v>
      </c>
      <c r="AK35" s="149" t="s">
        <v>836</v>
      </c>
      <c r="AL35" s="149" t="s">
        <v>836</v>
      </c>
      <c r="AM35" s="149" t="s">
        <v>836</v>
      </c>
      <c r="AN35" s="149" t="s">
        <v>836</v>
      </c>
      <c r="AO35" s="149" t="s">
        <v>836</v>
      </c>
      <c r="AP35" s="149" t="s">
        <v>836</v>
      </c>
      <c r="AQ35" s="149" t="s">
        <v>836</v>
      </c>
      <c r="AR35" s="149" t="s">
        <v>836</v>
      </c>
      <c r="AS35" s="149" t="s">
        <v>836</v>
      </c>
      <c r="AT35" s="149" t="s">
        <v>836</v>
      </c>
      <c r="AU35" s="149" t="s">
        <v>836</v>
      </c>
      <c r="AV35" s="149" t="s">
        <v>836</v>
      </c>
      <c r="AW35" s="149" t="s">
        <v>836</v>
      </c>
      <c r="AX35" s="149" t="s">
        <v>836</v>
      </c>
      <c r="AY35" s="149" t="s">
        <v>836</v>
      </c>
      <c r="AZ35" s="80"/>
    </row>
    <row r="36" spans="1:52" s="178" customFormat="1" ht="47.25" customHeight="1" x14ac:dyDescent="0.25">
      <c r="A36" s="233" t="s">
        <v>87</v>
      </c>
      <c r="B36" s="50" t="s">
        <v>789</v>
      </c>
      <c r="C36" s="240" t="s">
        <v>768</v>
      </c>
      <c r="D36" s="49" t="s">
        <v>836</v>
      </c>
      <c r="E36" s="49" t="s">
        <v>836</v>
      </c>
      <c r="F36" s="49" t="s">
        <v>836</v>
      </c>
      <c r="G36" s="49" t="s">
        <v>836</v>
      </c>
      <c r="H36" s="49" t="s">
        <v>836</v>
      </c>
      <c r="I36" s="49" t="s">
        <v>836</v>
      </c>
      <c r="J36" s="49" t="s">
        <v>836</v>
      </c>
      <c r="K36" s="49" t="s">
        <v>836</v>
      </c>
      <c r="L36" s="49" t="s">
        <v>836</v>
      </c>
      <c r="M36" s="49" t="s">
        <v>836</v>
      </c>
      <c r="N36" s="49" t="s">
        <v>836</v>
      </c>
      <c r="O36" s="49" t="s">
        <v>836</v>
      </c>
      <c r="P36" s="49" t="s">
        <v>836</v>
      </c>
      <c r="Q36" s="49" t="s">
        <v>836</v>
      </c>
      <c r="R36" s="49" t="s">
        <v>836</v>
      </c>
      <c r="S36" s="49" t="s">
        <v>836</v>
      </c>
      <c r="T36" s="149" t="s">
        <v>836</v>
      </c>
      <c r="U36" s="149" t="s">
        <v>836</v>
      </c>
      <c r="V36" s="149" t="s">
        <v>836</v>
      </c>
      <c r="W36" s="149" t="s">
        <v>836</v>
      </c>
      <c r="X36" s="149" t="s">
        <v>836</v>
      </c>
      <c r="Y36" s="149" t="s">
        <v>836</v>
      </c>
      <c r="Z36" s="149" t="s">
        <v>836</v>
      </c>
      <c r="AA36" s="149" t="s">
        <v>836</v>
      </c>
      <c r="AB36" s="149" t="s">
        <v>836</v>
      </c>
      <c r="AC36" s="149" t="s">
        <v>836</v>
      </c>
      <c r="AD36" s="149" t="s">
        <v>836</v>
      </c>
      <c r="AE36" s="149" t="s">
        <v>836</v>
      </c>
      <c r="AF36" s="149" t="s">
        <v>836</v>
      </c>
      <c r="AG36" s="149" t="s">
        <v>836</v>
      </c>
      <c r="AH36" s="149" t="s">
        <v>836</v>
      </c>
      <c r="AI36" s="149" t="s">
        <v>836</v>
      </c>
      <c r="AJ36" s="149" t="s">
        <v>836</v>
      </c>
      <c r="AK36" s="149" t="s">
        <v>836</v>
      </c>
      <c r="AL36" s="149" t="s">
        <v>836</v>
      </c>
      <c r="AM36" s="149" t="s">
        <v>836</v>
      </c>
      <c r="AN36" s="149" t="s">
        <v>836</v>
      </c>
      <c r="AO36" s="149" t="s">
        <v>836</v>
      </c>
      <c r="AP36" s="149" t="s">
        <v>836</v>
      </c>
      <c r="AQ36" s="149" t="s">
        <v>836</v>
      </c>
      <c r="AR36" s="149" t="s">
        <v>836</v>
      </c>
      <c r="AS36" s="149" t="s">
        <v>836</v>
      </c>
      <c r="AT36" s="149" t="s">
        <v>836</v>
      </c>
      <c r="AU36" s="149" t="s">
        <v>836</v>
      </c>
      <c r="AV36" s="149" t="s">
        <v>836</v>
      </c>
      <c r="AW36" s="149" t="s">
        <v>836</v>
      </c>
      <c r="AX36" s="149" t="s">
        <v>836</v>
      </c>
      <c r="AY36" s="149" t="s">
        <v>836</v>
      </c>
      <c r="AZ36" s="80"/>
    </row>
    <row r="37" spans="1:52" s="178" customFormat="1" ht="34.5" customHeight="1" x14ac:dyDescent="0.25">
      <c r="A37" s="233" t="s">
        <v>790</v>
      </c>
      <c r="B37" s="50" t="s">
        <v>791</v>
      </c>
      <c r="C37" s="240" t="s">
        <v>768</v>
      </c>
      <c r="D37" s="49" t="s">
        <v>836</v>
      </c>
      <c r="E37" s="49" t="s">
        <v>836</v>
      </c>
      <c r="F37" s="49" t="s">
        <v>836</v>
      </c>
      <c r="G37" s="49" t="s">
        <v>836</v>
      </c>
      <c r="H37" s="49" t="s">
        <v>836</v>
      </c>
      <c r="I37" s="49" t="s">
        <v>836</v>
      </c>
      <c r="J37" s="49" t="s">
        <v>836</v>
      </c>
      <c r="K37" s="49" t="s">
        <v>836</v>
      </c>
      <c r="L37" s="49" t="s">
        <v>836</v>
      </c>
      <c r="M37" s="49" t="s">
        <v>836</v>
      </c>
      <c r="N37" s="49" t="s">
        <v>836</v>
      </c>
      <c r="O37" s="49" t="s">
        <v>836</v>
      </c>
      <c r="P37" s="49" t="s">
        <v>836</v>
      </c>
      <c r="Q37" s="49" t="s">
        <v>836</v>
      </c>
      <c r="R37" s="49" t="s">
        <v>836</v>
      </c>
      <c r="S37" s="49" t="s">
        <v>836</v>
      </c>
      <c r="T37" s="149" t="s">
        <v>836</v>
      </c>
      <c r="U37" s="149" t="s">
        <v>836</v>
      </c>
      <c r="V37" s="149" t="s">
        <v>836</v>
      </c>
      <c r="W37" s="149" t="s">
        <v>836</v>
      </c>
      <c r="X37" s="149" t="s">
        <v>836</v>
      </c>
      <c r="Y37" s="149" t="s">
        <v>836</v>
      </c>
      <c r="Z37" s="149" t="s">
        <v>836</v>
      </c>
      <c r="AA37" s="149" t="s">
        <v>836</v>
      </c>
      <c r="AB37" s="149" t="s">
        <v>836</v>
      </c>
      <c r="AC37" s="149" t="s">
        <v>836</v>
      </c>
      <c r="AD37" s="149" t="s">
        <v>836</v>
      </c>
      <c r="AE37" s="149" t="s">
        <v>836</v>
      </c>
      <c r="AF37" s="149" t="s">
        <v>836</v>
      </c>
      <c r="AG37" s="149" t="s">
        <v>836</v>
      </c>
      <c r="AH37" s="149" t="s">
        <v>836</v>
      </c>
      <c r="AI37" s="149" t="s">
        <v>836</v>
      </c>
      <c r="AJ37" s="149" t="s">
        <v>836</v>
      </c>
      <c r="AK37" s="149" t="s">
        <v>836</v>
      </c>
      <c r="AL37" s="149" t="s">
        <v>836</v>
      </c>
      <c r="AM37" s="149" t="s">
        <v>836</v>
      </c>
      <c r="AN37" s="149" t="s">
        <v>836</v>
      </c>
      <c r="AO37" s="149" t="s">
        <v>836</v>
      </c>
      <c r="AP37" s="149" t="s">
        <v>836</v>
      </c>
      <c r="AQ37" s="149" t="s">
        <v>836</v>
      </c>
      <c r="AR37" s="149" t="s">
        <v>836</v>
      </c>
      <c r="AS37" s="149" t="s">
        <v>836</v>
      </c>
      <c r="AT37" s="149" t="s">
        <v>836</v>
      </c>
      <c r="AU37" s="149" t="s">
        <v>836</v>
      </c>
      <c r="AV37" s="149" t="s">
        <v>836</v>
      </c>
      <c r="AW37" s="149" t="s">
        <v>836</v>
      </c>
      <c r="AX37" s="149" t="s">
        <v>836</v>
      </c>
      <c r="AY37" s="149" t="s">
        <v>836</v>
      </c>
      <c r="AZ37" s="80"/>
    </row>
    <row r="38" spans="1:52" s="178" customFormat="1" ht="81.75" customHeight="1" x14ac:dyDescent="0.25">
      <c r="A38" s="233" t="s">
        <v>790</v>
      </c>
      <c r="B38" s="50" t="s">
        <v>792</v>
      </c>
      <c r="C38" s="240" t="s">
        <v>768</v>
      </c>
      <c r="D38" s="49" t="s">
        <v>836</v>
      </c>
      <c r="E38" s="49" t="s">
        <v>836</v>
      </c>
      <c r="F38" s="49" t="s">
        <v>836</v>
      </c>
      <c r="G38" s="49" t="s">
        <v>836</v>
      </c>
      <c r="H38" s="49" t="s">
        <v>836</v>
      </c>
      <c r="I38" s="49" t="s">
        <v>836</v>
      </c>
      <c r="J38" s="49" t="s">
        <v>836</v>
      </c>
      <c r="K38" s="49" t="s">
        <v>836</v>
      </c>
      <c r="L38" s="49" t="s">
        <v>836</v>
      </c>
      <c r="M38" s="49" t="s">
        <v>836</v>
      </c>
      <c r="N38" s="49" t="s">
        <v>836</v>
      </c>
      <c r="O38" s="49" t="s">
        <v>836</v>
      </c>
      <c r="P38" s="49" t="s">
        <v>836</v>
      </c>
      <c r="Q38" s="49" t="s">
        <v>836</v>
      </c>
      <c r="R38" s="49" t="s">
        <v>836</v>
      </c>
      <c r="S38" s="49" t="s">
        <v>836</v>
      </c>
      <c r="T38" s="149" t="s">
        <v>836</v>
      </c>
      <c r="U38" s="149" t="s">
        <v>836</v>
      </c>
      <c r="V38" s="149" t="s">
        <v>836</v>
      </c>
      <c r="W38" s="149" t="s">
        <v>836</v>
      </c>
      <c r="X38" s="149" t="s">
        <v>836</v>
      </c>
      <c r="Y38" s="149" t="s">
        <v>836</v>
      </c>
      <c r="Z38" s="149" t="s">
        <v>836</v>
      </c>
      <c r="AA38" s="149" t="s">
        <v>836</v>
      </c>
      <c r="AB38" s="149" t="s">
        <v>836</v>
      </c>
      <c r="AC38" s="149" t="s">
        <v>836</v>
      </c>
      <c r="AD38" s="149" t="s">
        <v>836</v>
      </c>
      <c r="AE38" s="149" t="s">
        <v>836</v>
      </c>
      <c r="AF38" s="149" t="s">
        <v>836</v>
      </c>
      <c r="AG38" s="149" t="s">
        <v>836</v>
      </c>
      <c r="AH38" s="149" t="s">
        <v>836</v>
      </c>
      <c r="AI38" s="149" t="s">
        <v>836</v>
      </c>
      <c r="AJ38" s="149" t="s">
        <v>836</v>
      </c>
      <c r="AK38" s="149" t="s">
        <v>836</v>
      </c>
      <c r="AL38" s="149" t="s">
        <v>836</v>
      </c>
      <c r="AM38" s="149" t="s">
        <v>836</v>
      </c>
      <c r="AN38" s="149" t="s">
        <v>836</v>
      </c>
      <c r="AO38" s="149" t="s">
        <v>836</v>
      </c>
      <c r="AP38" s="149" t="s">
        <v>836</v>
      </c>
      <c r="AQ38" s="149" t="s">
        <v>836</v>
      </c>
      <c r="AR38" s="149" t="s">
        <v>836</v>
      </c>
      <c r="AS38" s="149" t="s">
        <v>836</v>
      </c>
      <c r="AT38" s="149" t="s">
        <v>836</v>
      </c>
      <c r="AU38" s="149" t="s">
        <v>836</v>
      </c>
      <c r="AV38" s="149" t="s">
        <v>836</v>
      </c>
      <c r="AW38" s="149" t="s">
        <v>836</v>
      </c>
      <c r="AX38" s="149" t="s">
        <v>836</v>
      </c>
      <c r="AY38" s="149" t="s">
        <v>836</v>
      </c>
      <c r="AZ38" s="80"/>
    </row>
    <row r="39" spans="1:52" s="178" customFormat="1" ht="76.5" customHeight="1" x14ac:dyDescent="0.25">
      <c r="A39" s="233" t="s">
        <v>790</v>
      </c>
      <c r="B39" s="50" t="s">
        <v>793</v>
      </c>
      <c r="C39" s="240" t="s">
        <v>768</v>
      </c>
      <c r="D39" s="49" t="s">
        <v>836</v>
      </c>
      <c r="E39" s="49" t="s">
        <v>836</v>
      </c>
      <c r="F39" s="49" t="s">
        <v>836</v>
      </c>
      <c r="G39" s="49" t="s">
        <v>836</v>
      </c>
      <c r="H39" s="49" t="s">
        <v>836</v>
      </c>
      <c r="I39" s="49" t="s">
        <v>836</v>
      </c>
      <c r="J39" s="49" t="s">
        <v>836</v>
      </c>
      <c r="K39" s="49" t="s">
        <v>836</v>
      </c>
      <c r="L39" s="49" t="s">
        <v>836</v>
      </c>
      <c r="M39" s="49" t="s">
        <v>836</v>
      </c>
      <c r="N39" s="49" t="s">
        <v>836</v>
      </c>
      <c r="O39" s="49" t="s">
        <v>836</v>
      </c>
      <c r="P39" s="49" t="s">
        <v>836</v>
      </c>
      <c r="Q39" s="49" t="s">
        <v>836</v>
      </c>
      <c r="R39" s="49" t="s">
        <v>836</v>
      </c>
      <c r="S39" s="49" t="s">
        <v>836</v>
      </c>
      <c r="T39" s="149" t="s">
        <v>836</v>
      </c>
      <c r="U39" s="149" t="s">
        <v>836</v>
      </c>
      <c r="V39" s="149" t="s">
        <v>836</v>
      </c>
      <c r="W39" s="149" t="s">
        <v>836</v>
      </c>
      <c r="X39" s="149" t="s">
        <v>836</v>
      </c>
      <c r="Y39" s="149" t="s">
        <v>836</v>
      </c>
      <c r="Z39" s="149" t="s">
        <v>836</v>
      </c>
      <c r="AA39" s="149" t="s">
        <v>836</v>
      </c>
      <c r="AB39" s="149" t="s">
        <v>836</v>
      </c>
      <c r="AC39" s="149" t="s">
        <v>836</v>
      </c>
      <c r="AD39" s="149" t="s">
        <v>836</v>
      </c>
      <c r="AE39" s="149" t="s">
        <v>836</v>
      </c>
      <c r="AF39" s="149" t="s">
        <v>836</v>
      </c>
      <c r="AG39" s="149" t="s">
        <v>836</v>
      </c>
      <c r="AH39" s="149" t="s">
        <v>836</v>
      </c>
      <c r="AI39" s="149" t="s">
        <v>836</v>
      </c>
      <c r="AJ39" s="149" t="s">
        <v>836</v>
      </c>
      <c r="AK39" s="149" t="s">
        <v>836</v>
      </c>
      <c r="AL39" s="149" t="s">
        <v>836</v>
      </c>
      <c r="AM39" s="149" t="s">
        <v>836</v>
      </c>
      <c r="AN39" s="149" t="s">
        <v>836</v>
      </c>
      <c r="AO39" s="149" t="s">
        <v>836</v>
      </c>
      <c r="AP39" s="149" t="s">
        <v>836</v>
      </c>
      <c r="AQ39" s="149" t="s">
        <v>836</v>
      </c>
      <c r="AR39" s="149" t="s">
        <v>836</v>
      </c>
      <c r="AS39" s="149" t="s">
        <v>836</v>
      </c>
      <c r="AT39" s="149" t="s">
        <v>836</v>
      </c>
      <c r="AU39" s="149" t="s">
        <v>836</v>
      </c>
      <c r="AV39" s="149" t="s">
        <v>836</v>
      </c>
      <c r="AW39" s="149" t="s">
        <v>836</v>
      </c>
      <c r="AX39" s="149" t="s">
        <v>836</v>
      </c>
      <c r="AY39" s="149" t="s">
        <v>836</v>
      </c>
      <c r="AZ39" s="80"/>
    </row>
    <row r="40" spans="1:52" s="178" customFormat="1" ht="67.5" customHeight="1" x14ac:dyDescent="0.25">
      <c r="A40" s="233" t="s">
        <v>790</v>
      </c>
      <c r="B40" s="50" t="s">
        <v>794</v>
      </c>
      <c r="C40" s="240" t="s">
        <v>768</v>
      </c>
      <c r="D40" s="49" t="s">
        <v>836</v>
      </c>
      <c r="E40" s="49" t="s">
        <v>836</v>
      </c>
      <c r="F40" s="49" t="s">
        <v>836</v>
      </c>
      <c r="G40" s="49" t="s">
        <v>836</v>
      </c>
      <c r="H40" s="49" t="s">
        <v>836</v>
      </c>
      <c r="I40" s="49" t="s">
        <v>836</v>
      </c>
      <c r="J40" s="49" t="s">
        <v>836</v>
      </c>
      <c r="K40" s="49" t="s">
        <v>836</v>
      </c>
      <c r="L40" s="49" t="s">
        <v>836</v>
      </c>
      <c r="M40" s="49" t="s">
        <v>836</v>
      </c>
      <c r="N40" s="49" t="s">
        <v>836</v>
      </c>
      <c r="O40" s="49" t="s">
        <v>836</v>
      </c>
      <c r="P40" s="49" t="s">
        <v>836</v>
      </c>
      <c r="Q40" s="49" t="s">
        <v>836</v>
      </c>
      <c r="R40" s="49" t="s">
        <v>836</v>
      </c>
      <c r="S40" s="49" t="s">
        <v>836</v>
      </c>
      <c r="T40" s="149" t="s">
        <v>836</v>
      </c>
      <c r="U40" s="149" t="s">
        <v>836</v>
      </c>
      <c r="V40" s="149" t="s">
        <v>836</v>
      </c>
      <c r="W40" s="149" t="s">
        <v>836</v>
      </c>
      <c r="X40" s="149" t="s">
        <v>836</v>
      </c>
      <c r="Y40" s="149" t="s">
        <v>836</v>
      </c>
      <c r="Z40" s="149" t="s">
        <v>836</v>
      </c>
      <c r="AA40" s="149" t="s">
        <v>836</v>
      </c>
      <c r="AB40" s="149" t="s">
        <v>836</v>
      </c>
      <c r="AC40" s="149" t="s">
        <v>836</v>
      </c>
      <c r="AD40" s="149" t="s">
        <v>836</v>
      </c>
      <c r="AE40" s="149" t="s">
        <v>836</v>
      </c>
      <c r="AF40" s="149" t="s">
        <v>836</v>
      </c>
      <c r="AG40" s="149" t="s">
        <v>836</v>
      </c>
      <c r="AH40" s="149" t="s">
        <v>836</v>
      </c>
      <c r="AI40" s="149" t="s">
        <v>836</v>
      </c>
      <c r="AJ40" s="149" t="s">
        <v>836</v>
      </c>
      <c r="AK40" s="149" t="s">
        <v>836</v>
      </c>
      <c r="AL40" s="149" t="s">
        <v>836</v>
      </c>
      <c r="AM40" s="149" t="s">
        <v>836</v>
      </c>
      <c r="AN40" s="149" t="s">
        <v>836</v>
      </c>
      <c r="AO40" s="149" t="s">
        <v>836</v>
      </c>
      <c r="AP40" s="149" t="s">
        <v>836</v>
      </c>
      <c r="AQ40" s="149" t="s">
        <v>836</v>
      </c>
      <c r="AR40" s="149" t="s">
        <v>836</v>
      </c>
      <c r="AS40" s="149" t="s">
        <v>836</v>
      </c>
      <c r="AT40" s="149" t="s">
        <v>836</v>
      </c>
      <c r="AU40" s="149" t="s">
        <v>836</v>
      </c>
      <c r="AV40" s="149" t="s">
        <v>836</v>
      </c>
      <c r="AW40" s="149" t="s">
        <v>836</v>
      </c>
      <c r="AX40" s="149" t="s">
        <v>836</v>
      </c>
      <c r="AY40" s="149" t="s">
        <v>836</v>
      </c>
      <c r="AZ40" s="80"/>
    </row>
    <row r="41" spans="1:52" s="178" customFormat="1" ht="36" customHeight="1" x14ac:dyDescent="0.25">
      <c r="A41" s="233" t="s">
        <v>795</v>
      </c>
      <c r="B41" s="50" t="s">
        <v>791</v>
      </c>
      <c r="C41" s="240" t="s">
        <v>768</v>
      </c>
      <c r="D41" s="49" t="s">
        <v>836</v>
      </c>
      <c r="E41" s="49" t="s">
        <v>836</v>
      </c>
      <c r="F41" s="49" t="s">
        <v>836</v>
      </c>
      <c r="G41" s="49" t="s">
        <v>836</v>
      </c>
      <c r="H41" s="49" t="s">
        <v>836</v>
      </c>
      <c r="I41" s="49" t="s">
        <v>836</v>
      </c>
      <c r="J41" s="49" t="s">
        <v>836</v>
      </c>
      <c r="K41" s="49" t="s">
        <v>836</v>
      </c>
      <c r="L41" s="49" t="s">
        <v>836</v>
      </c>
      <c r="M41" s="49" t="s">
        <v>836</v>
      </c>
      <c r="N41" s="49" t="s">
        <v>836</v>
      </c>
      <c r="O41" s="49" t="s">
        <v>836</v>
      </c>
      <c r="P41" s="49" t="s">
        <v>836</v>
      </c>
      <c r="Q41" s="49" t="s">
        <v>836</v>
      </c>
      <c r="R41" s="49" t="s">
        <v>836</v>
      </c>
      <c r="S41" s="49" t="s">
        <v>836</v>
      </c>
      <c r="T41" s="149" t="s">
        <v>836</v>
      </c>
      <c r="U41" s="149" t="s">
        <v>836</v>
      </c>
      <c r="V41" s="149" t="s">
        <v>836</v>
      </c>
      <c r="W41" s="149" t="s">
        <v>836</v>
      </c>
      <c r="X41" s="149" t="s">
        <v>836</v>
      </c>
      <c r="Y41" s="149" t="s">
        <v>836</v>
      </c>
      <c r="Z41" s="149" t="s">
        <v>836</v>
      </c>
      <c r="AA41" s="149" t="s">
        <v>836</v>
      </c>
      <c r="AB41" s="149" t="s">
        <v>836</v>
      </c>
      <c r="AC41" s="149" t="s">
        <v>836</v>
      </c>
      <c r="AD41" s="149" t="s">
        <v>836</v>
      </c>
      <c r="AE41" s="149" t="s">
        <v>836</v>
      </c>
      <c r="AF41" s="149" t="s">
        <v>836</v>
      </c>
      <c r="AG41" s="149" t="s">
        <v>836</v>
      </c>
      <c r="AH41" s="149" t="s">
        <v>836</v>
      </c>
      <c r="AI41" s="149" t="s">
        <v>836</v>
      </c>
      <c r="AJ41" s="149" t="s">
        <v>836</v>
      </c>
      <c r="AK41" s="149" t="s">
        <v>836</v>
      </c>
      <c r="AL41" s="149" t="s">
        <v>836</v>
      </c>
      <c r="AM41" s="149" t="s">
        <v>836</v>
      </c>
      <c r="AN41" s="149" t="s">
        <v>836</v>
      </c>
      <c r="AO41" s="149" t="s">
        <v>836</v>
      </c>
      <c r="AP41" s="149" t="s">
        <v>836</v>
      </c>
      <c r="AQ41" s="149" t="s">
        <v>836</v>
      </c>
      <c r="AR41" s="149" t="s">
        <v>836</v>
      </c>
      <c r="AS41" s="149" t="s">
        <v>836</v>
      </c>
      <c r="AT41" s="149" t="s">
        <v>836</v>
      </c>
      <c r="AU41" s="149" t="s">
        <v>836</v>
      </c>
      <c r="AV41" s="149" t="s">
        <v>836</v>
      </c>
      <c r="AW41" s="149" t="s">
        <v>836</v>
      </c>
      <c r="AX41" s="149" t="s">
        <v>836</v>
      </c>
      <c r="AY41" s="149" t="s">
        <v>836</v>
      </c>
      <c r="AZ41" s="80"/>
    </row>
    <row r="42" spans="1:52" s="178" customFormat="1" ht="82.5" customHeight="1" x14ac:dyDescent="0.25">
      <c r="A42" s="233" t="s">
        <v>795</v>
      </c>
      <c r="B42" s="50" t="s">
        <v>792</v>
      </c>
      <c r="C42" s="240" t="s">
        <v>768</v>
      </c>
      <c r="D42" s="49" t="s">
        <v>836</v>
      </c>
      <c r="E42" s="49" t="s">
        <v>836</v>
      </c>
      <c r="F42" s="49" t="s">
        <v>836</v>
      </c>
      <c r="G42" s="49" t="s">
        <v>836</v>
      </c>
      <c r="H42" s="49" t="s">
        <v>836</v>
      </c>
      <c r="I42" s="49" t="s">
        <v>836</v>
      </c>
      <c r="J42" s="49" t="s">
        <v>836</v>
      </c>
      <c r="K42" s="49" t="s">
        <v>836</v>
      </c>
      <c r="L42" s="49" t="s">
        <v>836</v>
      </c>
      <c r="M42" s="49" t="s">
        <v>836</v>
      </c>
      <c r="N42" s="49" t="s">
        <v>836</v>
      </c>
      <c r="O42" s="49" t="s">
        <v>836</v>
      </c>
      <c r="P42" s="49" t="s">
        <v>836</v>
      </c>
      <c r="Q42" s="49" t="s">
        <v>836</v>
      </c>
      <c r="R42" s="49" t="s">
        <v>836</v>
      </c>
      <c r="S42" s="49" t="s">
        <v>836</v>
      </c>
      <c r="T42" s="149" t="s">
        <v>836</v>
      </c>
      <c r="U42" s="149" t="s">
        <v>836</v>
      </c>
      <c r="V42" s="149" t="s">
        <v>836</v>
      </c>
      <c r="W42" s="149" t="s">
        <v>836</v>
      </c>
      <c r="X42" s="149" t="s">
        <v>836</v>
      </c>
      <c r="Y42" s="149" t="s">
        <v>836</v>
      </c>
      <c r="Z42" s="149" t="s">
        <v>836</v>
      </c>
      <c r="AA42" s="149" t="s">
        <v>836</v>
      </c>
      <c r="AB42" s="149" t="s">
        <v>836</v>
      </c>
      <c r="AC42" s="149" t="s">
        <v>836</v>
      </c>
      <c r="AD42" s="149" t="s">
        <v>836</v>
      </c>
      <c r="AE42" s="149" t="s">
        <v>836</v>
      </c>
      <c r="AF42" s="149" t="s">
        <v>836</v>
      </c>
      <c r="AG42" s="149" t="s">
        <v>836</v>
      </c>
      <c r="AH42" s="149" t="s">
        <v>836</v>
      </c>
      <c r="AI42" s="149" t="s">
        <v>836</v>
      </c>
      <c r="AJ42" s="149" t="s">
        <v>836</v>
      </c>
      <c r="AK42" s="149" t="s">
        <v>836</v>
      </c>
      <c r="AL42" s="149" t="s">
        <v>836</v>
      </c>
      <c r="AM42" s="149" t="s">
        <v>836</v>
      </c>
      <c r="AN42" s="149" t="s">
        <v>836</v>
      </c>
      <c r="AO42" s="149" t="s">
        <v>836</v>
      </c>
      <c r="AP42" s="149" t="s">
        <v>836</v>
      </c>
      <c r="AQ42" s="149" t="s">
        <v>836</v>
      </c>
      <c r="AR42" s="149" t="s">
        <v>836</v>
      </c>
      <c r="AS42" s="149" t="s">
        <v>836</v>
      </c>
      <c r="AT42" s="149" t="s">
        <v>836</v>
      </c>
      <c r="AU42" s="149" t="s">
        <v>836</v>
      </c>
      <c r="AV42" s="149" t="s">
        <v>836</v>
      </c>
      <c r="AW42" s="149" t="s">
        <v>836</v>
      </c>
      <c r="AX42" s="149" t="s">
        <v>836</v>
      </c>
      <c r="AY42" s="149" t="s">
        <v>836</v>
      </c>
      <c r="AZ42" s="80"/>
    </row>
    <row r="43" spans="1:52" s="178" customFormat="1" ht="75.75" customHeight="1" x14ac:dyDescent="0.25">
      <c r="A43" s="233" t="s">
        <v>795</v>
      </c>
      <c r="B43" s="50" t="s">
        <v>793</v>
      </c>
      <c r="C43" s="240" t="s">
        <v>768</v>
      </c>
      <c r="D43" s="49" t="s">
        <v>836</v>
      </c>
      <c r="E43" s="49" t="s">
        <v>836</v>
      </c>
      <c r="F43" s="49" t="s">
        <v>836</v>
      </c>
      <c r="G43" s="49" t="s">
        <v>836</v>
      </c>
      <c r="H43" s="49" t="s">
        <v>836</v>
      </c>
      <c r="I43" s="49" t="s">
        <v>836</v>
      </c>
      <c r="J43" s="49" t="s">
        <v>836</v>
      </c>
      <c r="K43" s="49" t="s">
        <v>836</v>
      </c>
      <c r="L43" s="49" t="s">
        <v>836</v>
      </c>
      <c r="M43" s="49" t="s">
        <v>836</v>
      </c>
      <c r="N43" s="49" t="s">
        <v>836</v>
      </c>
      <c r="O43" s="49" t="s">
        <v>836</v>
      </c>
      <c r="P43" s="49" t="s">
        <v>836</v>
      </c>
      <c r="Q43" s="49" t="s">
        <v>836</v>
      </c>
      <c r="R43" s="49" t="s">
        <v>836</v>
      </c>
      <c r="S43" s="49" t="s">
        <v>836</v>
      </c>
      <c r="T43" s="149" t="s">
        <v>836</v>
      </c>
      <c r="U43" s="149" t="s">
        <v>836</v>
      </c>
      <c r="V43" s="149" t="s">
        <v>836</v>
      </c>
      <c r="W43" s="149" t="s">
        <v>836</v>
      </c>
      <c r="X43" s="149" t="s">
        <v>836</v>
      </c>
      <c r="Y43" s="149" t="s">
        <v>836</v>
      </c>
      <c r="Z43" s="149" t="s">
        <v>836</v>
      </c>
      <c r="AA43" s="149" t="s">
        <v>836</v>
      </c>
      <c r="AB43" s="149" t="s">
        <v>836</v>
      </c>
      <c r="AC43" s="149" t="s">
        <v>836</v>
      </c>
      <c r="AD43" s="149" t="s">
        <v>836</v>
      </c>
      <c r="AE43" s="149" t="s">
        <v>836</v>
      </c>
      <c r="AF43" s="149" t="s">
        <v>836</v>
      </c>
      <c r="AG43" s="149" t="s">
        <v>836</v>
      </c>
      <c r="AH43" s="149" t="s">
        <v>836</v>
      </c>
      <c r="AI43" s="149" t="s">
        <v>836</v>
      </c>
      <c r="AJ43" s="149" t="s">
        <v>836</v>
      </c>
      <c r="AK43" s="149" t="s">
        <v>836</v>
      </c>
      <c r="AL43" s="149" t="s">
        <v>836</v>
      </c>
      <c r="AM43" s="149" t="s">
        <v>836</v>
      </c>
      <c r="AN43" s="149" t="s">
        <v>836</v>
      </c>
      <c r="AO43" s="149" t="s">
        <v>836</v>
      </c>
      <c r="AP43" s="149" t="s">
        <v>836</v>
      </c>
      <c r="AQ43" s="149" t="s">
        <v>836</v>
      </c>
      <c r="AR43" s="149" t="s">
        <v>836</v>
      </c>
      <c r="AS43" s="149" t="s">
        <v>836</v>
      </c>
      <c r="AT43" s="149" t="s">
        <v>836</v>
      </c>
      <c r="AU43" s="149" t="s">
        <v>836</v>
      </c>
      <c r="AV43" s="149" t="s">
        <v>836</v>
      </c>
      <c r="AW43" s="149" t="s">
        <v>836</v>
      </c>
      <c r="AX43" s="149" t="s">
        <v>836</v>
      </c>
      <c r="AY43" s="149" t="s">
        <v>836</v>
      </c>
      <c r="AZ43" s="80"/>
    </row>
    <row r="44" spans="1:52" s="178" customFormat="1" ht="75" customHeight="1" x14ac:dyDescent="0.25">
      <c r="A44" s="233" t="s">
        <v>795</v>
      </c>
      <c r="B44" s="50" t="s">
        <v>796</v>
      </c>
      <c r="C44" s="240" t="s">
        <v>768</v>
      </c>
      <c r="D44" s="49" t="s">
        <v>836</v>
      </c>
      <c r="E44" s="49" t="s">
        <v>836</v>
      </c>
      <c r="F44" s="49" t="s">
        <v>836</v>
      </c>
      <c r="G44" s="49" t="s">
        <v>836</v>
      </c>
      <c r="H44" s="49" t="s">
        <v>836</v>
      </c>
      <c r="I44" s="49" t="s">
        <v>836</v>
      </c>
      <c r="J44" s="49" t="s">
        <v>836</v>
      </c>
      <c r="K44" s="49" t="s">
        <v>836</v>
      </c>
      <c r="L44" s="49" t="s">
        <v>836</v>
      </c>
      <c r="M44" s="49" t="s">
        <v>836</v>
      </c>
      <c r="N44" s="49" t="s">
        <v>836</v>
      </c>
      <c r="O44" s="49" t="s">
        <v>836</v>
      </c>
      <c r="P44" s="49" t="s">
        <v>836</v>
      </c>
      <c r="Q44" s="49" t="s">
        <v>836</v>
      </c>
      <c r="R44" s="49" t="s">
        <v>836</v>
      </c>
      <c r="S44" s="49" t="s">
        <v>836</v>
      </c>
      <c r="T44" s="149" t="s">
        <v>836</v>
      </c>
      <c r="U44" s="149" t="s">
        <v>836</v>
      </c>
      <c r="V44" s="149" t="s">
        <v>836</v>
      </c>
      <c r="W44" s="149" t="s">
        <v>836</v>
      </c>
      <c r="X44" s="149" t="s">
        <v>836</v>
      </c>
      <c r="Y44" s="149" t="s">
        <v>836</v>
      </c>
      <c r="Z44" s="149" t="s">
        <v>836</v>
      </c>
      <c r="AA44" s="149" t="s">
        <v>836</v>
      </c>
      <c r="AB44" s="149" t="s">
        <v>836</v>
      </c>
      <c r="AC44" s="149" t="s">
        <v>836</v>
      </c>
      <c r="AD44" s="149" t="s">
        <v>836</v>
      </c>
      <c r="AE44" s="149" t="s">
        <v>836</v>
      </c>
      <c r="AF44" s="149" t="s">
        <v>836</v>
      </c>
      <c r="AG44" s="149" t="s">
        <v>836</v>
      </c>
      <c r="AH44" s="149" t="s">
        <v>836</v>
      </c>
      <c r="AI44" s="149" t="s">
        <v>836</v>
      </c>
      <c r="AJ44" s="149" t="s">
        <v>836</v>
      </c>
      <c r="AK44" s="149" t="s">
        <v>836</v>
      </c>
      <c r="AL44" s="149" t="s">
        <v>836</v>
      </c>
      <c r="AM44" s="149" t="s">
        <v>836</v>
      </c>
      <c r="AN44" s="149" t="s">
        <v>836</v>
      </c>
      <c r="AO44" s="149" t="s">
        <v>836</v>
      </c>
      <c r="AP44" s="149" t="s">
        <v>836</v>
      </c>
      <c r="AQ44" s="149" t="s">
        <v>836</v>
      </c>
      <c r="AR44" s="149" t="s">
        <v>836</v>
      </c>
      <c r="AS44" s="149" t="s">
        <v>836</v>
      </c>
      <c r="AT44" s="149" t="s">
        <v>836</v>
      </c>
      <c r="AU44" s="149" t="s">
        <v>836</v>
      </c>
      <c r="AV44" s="149" t="s">
        <v>836</v>
      </c>
      <c r="AW44" s="149" t="s">
        <v>836</v>
      </c>
      <c r="AX44" s="149" t="s">
        <v>836</v>
      </c>
      <c r="AY44" s="149" t="s">
        <v>836</v>
      </c>
      <c r="AZ44" s="80"/>
    </row>
    <row r="45" spans="1:52" s="178" customFormat="1" ht="67.5" customHeight="1" x14ac:dyDescent="0.25">
      <c r="A45" s="233" t="s">
        <v>797</v>
      </c>
      <c r="B45" s="50" t="s">
        <v>798</v>
      </c>
      <c r="C45" s="240" t="s">
        <v>768</v>
      </c>
      <c r="D45" s="49" t="s">
        <v>836</v>
      </c>
      <c r="E45" s="49" t="s">
        <v>836</v>
      </c>
      <c r="F45" s="49" t="s">
        <v>836</v>
      </c>
      <c r="G45" s="49" t="s">
        <v>836</v>
      </c>
      <c r="H45" s="49" t="s">
        <v>836</v>
      </c>
      <c r="I45" s="49" t="s">
        <v>836</v>
      </c>
      <c r="J45" s="49" t="s">
        <v>836</v>
      </c>
      <c r="K45" s="49" t="s">
        <v>836</v>
      </c>
      <c r="L45" s="49" t="s">
        <v>836</v>
      </c>
      <c r="M45" s="49" t="s">
        <v>836</v>
      </c>
      <c r="N45" s="49" t="s">
        <v>836</v>
      </c>
      <c r="O45" s="49" t="s">
        <v>836</v>
      </c>
      <c r="P45" s="49" t="s">
        <v>836</v>
      </c>
      <c r="Q45" s="49" t="s">
        <v>836</v>
      </c>
      <c r="R45" s="49" t="s">
        <v>836</v>
      </c>
      <c r="S45" s="49" t="s">
        <v>836</v>
      </c>
      <c r="T45" s="149" t="s">
        <v>836</v>
      </c>
      <c r="U45" s="149" t="s">
        <v>836</v>
      </c>
      <c r="V45" s="149" t="s">
        <v>836</v>
      </c>
      <c r="W45" s="149" t="s">
        <v>836</v>
      </c>
      <c r="X45" s="149" t="s">
        <v>836</v>
      </c>
      <c r="Y45" s="149" t="s">
        <v>836</v>
      </c>
      <c r="Z45" s="149" t="s">
        <v>836</v>
      </c>
      <c r="AA45" s="149" t="s">
        <v>836</v>
      </c>
      <c r="AB45" s="149" t="s">
        <v>836</v>
      </c>
      <c r="AC45" s="149" t="s">
        <v>836</v>
      </c>
      <c r="AD45" s="149" t="s">
        <v>836</v>
      </c>
      <c r="AE45" s="149" t="s">
        <v>836</v>
      </c>
      <c r="AF45" s="149" t="s">
        <v>836</v>
      </c>
      <c r="AG45" s="149" t="s">
        <v>836</v>
      </c>
      <c r="AH45" s="149" t="s">
        <v>836</v>
      </c>
      <c r="AI45" s="149" t="s">
        <v>836</v>
      </c>
      <c r="AJ45" s="149" t="s">
        <v>836</v>
      </c>
      <c r="AK45" s="149" t="s">
        <v>836</v>
      </c>
      <c r="AL45" s="149" t="s">
        <v>836</v>
      </c>
      <c r="AM45" s="149" t="s">
        <v>836</v>
      </c>
      <c r="AN45" s="149" t="s">
        <v>836</v>
      </c>
      <c r="AO45" s="149" t="s">
        <v>836</v>
      </c>
      <c r="AP45" s="149" t="s">
        <v>836</v>
      </c>
      <c r="AQ45" s="149" t="s">
        <v>836</v>
      </c>
      <c r="AR45" s="149" t="s">
        <v>836</v>
      </c>
      <c r="AS45" s="149" t="s">
        <v>836</v>
      </c>
      <c r="AT45" s="149" t="s">
        <v>836</v>
      </c>
      <c r="AU45" s="149" t="s">
        <v>836</v>
      </c>
      <c r="AV45" s="149" t="s">
        <v>836</v>
      </c>
      <c r="AW45" s="149" t="s">
        <v>836</v>
      </c>
      <c r="AX45" s="149" t="s">
        <v>836</v>
      </c>
      <c r="AY45" s="149" t="s">
        <v>836</v>
      </c>
      <c r="AZ45" s="80"/>
    </row>
    <row r="46" spans="1:52" s="178" customFormat="1" ht="54.75" customHeight="1" x14ac:dyDescent="0.25">
      <c r="A46" s="233" t="s">
        <v>799</v>
      </c>
      <c r="B46" s="50" t="s">
        <v>800</v>
      </c>
      <c r="C46" s="240" t="s">
        <v>768</v>
      </c>
      <c r="D46" s="49" t="s">
        <v>836</v>
      </c>
      <c r="E46" s="49" t="s">
        <v>836</v>
      </c>
      <c r="F46" s="49" t="s">
        <v>836</v>
      </c>
      <c r="G46" s="49" t="s">
        <v>836</v>
      </c>
      <c r="H46" s="49" t="s">
        <v>836</v>
      </c>
      <c r="I46" s="49" t="s">
        <v>836</v>
      </c>
      <c r="J46" s="49" t="s">
        <v>836</v>
      </c>
      <c r="K46" s="49" t="s">
        <v>836</v>
      </c>
      <c r="L46" s="49" t="s">
        <v>836</v>
      </c>
      <c r="M46" s="49" t="s">
        <v>836</v>
      </c>
      <c r="N46" s="49" t="s">
        <v>836</v>
      </c>
      <c r="O46" s="49" t="s">
        <v>836</v>
      </c>
      <c r="P46" s="49" t="s">
        <v>836</v>
      </c>
      <c r="Q46" s="49" t="s">
        <v>836</v>
      </c>
      <c r="R46" s="49" t="s">
        <v>836</v>
      </c>
      <c r="S46" s="49" t="s">
        <v>836</v>
      </c>
      <c r="T46" s="149" t="s">
        <v>836</v>
      </c>
      <c r="U46" s="149" t="s">
        <v>836</v>
      </c>
      <c r="V46" s="149" t="s">
        <v>836</v>
      </c>
      <c r="W46" s="149" t="s">
        <v>836</v>
      </c>
      <c r="X46" s="149" t="s">
        <v>836</v>
      </c>
      <c r="Y46" s="149" t="s">
        <v>836</v>
      </c>
      <c r="Z46" s="149" t="s">
        <v>836</v>
      </c>
      <c r="AA46" s="149" t="s">
        <v>836</v>
      </c>
      <c r="AB46" s="149" t="s">
        <v>836</v>
      </c>
      <c r="AC46" s="149" t="s">
        <v>836</v>
      </c>
      <c r="AD46" s="149" t="s">
        <v>836</v>
      </c>
      <c r="AE46" s="149" t="s">
        <v>836</v>
      </c>
      <c r="AF46" s="149" t="s">
        <v>836</v>
      </c>
      <c r="AG46" s="149" t="s">
        <v>836</v>
      </c>
      <c r="AH46" s="149" t="s">
        <v>836</v>
      </c>
      <c r="AI46" s="149" t="s">
        <v>836</v>
      </c>
      <c r="AJ46" s="149" t="s">
        <v>836</v>
      </c>
      <c r="AK46" s="149" t="s">
        <v>836</v>
      </c>
      <c r="AL46" s="149" t="s">
        <v>836</v>
      </c>
      <c r="AM46" s="149" t="s">
        <v>836</v>
      </c>
      <c r="AN46" s="149" t="s">
        <v>836</v>
      </c>
      <c r="AO46" s="149" t="s">
        <v>836</v>
      </c>
      <c r="AP46" s="149" t="s">
        <v>836</v>
      </c>
      <c r="AQ46" s="149" t="s">
        <v>836</v>
      </c>
      <c r="AR46" s="149" t="s">
        <v>836</v>
      </c>
      <c r="AS46" s="149" t="s">
        <v>836</v>
      </c>
      <c r="AT46" s="149" t="s">
        <v>836</v>
      </c>
      <c r="AU46" s="149" t="s">
        <v>836</v>
      </c>
      <c r="AV46" s="149" t="s">
        <v>836</v>
      </c>
      <c r="AW46" s="149" t="s">
        <v>836</v>
      </c>
      <c r="AX46" s="149" t="s">
        <v>836</v>
      </c>
      <c r="AY46" s="149" t="s">
        <v>836</v>
      </c>
      <c r="AZ46" s="80"/>
    </row>
    <row r="47" spans="1:52" s="178" customFormat="1" ht="54.75" customHeight="1" x14ac:dyDescent="0.25">
      <c r="A47" s="233" t="s">
        <v>801</v>
      </c>
      <c r="B47" s="50" t="s">
        <v>802</v>
      </c>
      <c r="C47" s="240" t="s">
        <v>768</v>
      </c>
      <c r="D47" s="49" t="s">
        <v>836</v>
      </c>
      <c r="E47" s="49" t="s">
        <v>836</v>
      </c>
      <c r="F47" s="49" t="s">
        <v>836</v>
      </c>
      <c r="G47" s="49" t="s">
        <v>836</v>
      </c>
      <c r="H47" s="49" t="s">
        <v>836</v>
      </c>
      <c r="I47" s="49" t="s">
        <v>836</v>
      </c>
      <c r="J47" s="49" t="s">
        <v>836</v>
      </c>
      <c r="K47" s="49" t="s">
        <v>836</v>
      </c>
      <c r="L47" s="49" t="s">
        <v>836</v>
      </c>
      <c r="M47" s="49" t="s">
        <v>836</v>
      </c>
      <c r="N47" s="49" t="s">
        <v>836</v>
      </c>
      <c r="O47" s="49" t="s">
        <v>836</v>
      </c>
      <c r="P47" s="49" t="s">
        <v>836</v>
      </c>
      <c r="Q47" s="49" t="s">
        <v>836</v>
      </c>
      <c r="R47" s="49" t="s">
        <v>836</v>
      </c>
      <c r="S47" s="49" t="s">
        <v>836</v>
      </c>
      <c r="T47" s="149" t="s">
        <v>836</v>
      </c>
      <c r="U47" s="149" t="s">
        <v>836</v>
      </c>
      <c r="V47" s="149" t="s">
        <v>836</v>
      </c>
      <c r="W47" s="149" t="s">
        <v>836</v>
      </c>
      <c r="X47" s="149" t="s">
        <v>836</v>
      </c>
      <c r="Y47" s="149" t="s">
        <v>836</v>
      </c>
      <c r="Z47" s="149" t="s">
        <v>836</v>
      </c>
      <c r="AA47" s="149" t="s">
        <v>836</v>
      </c>
      <c r="AB47" s="149" t="s">
        <v>836</v>
      </c>
      <c r="AC47" s="149" t="s">
        <v>836</v>
      </c>
      <c r="AD47" s="149" t="s">
        <v>836</v>
      </c>
      <c r="AE47" s="149" t="s">
        <v>836</v>
      </c>
      <c r="AF47" s="149" t="s">
        <v>836</v>
      </c>
      <c r="AG47" s="149" t="s">
        <v>836</v>
      </c>
      <c r="AH47" s="149" t="s">
        <v>836</v>
      </c>
      <c r="AI47" s="149" t="s">
        <v>836</v>
      </c>
      <c r="AJ47" s="149" t="s">
        <v>836</v>
      </c>
      <c r="AK47" s="149" t="s">
        <v>836</v>
      </c>
      <c r="AL47" s="149" t="s">
        <v>836</v>
      </c>
      <c r="AM47" s="149" t="s">
        <v>836</v>
      </c>
      <c r="AN47" s="149" t="s">
        <v>836</v>
      </c>
      <c r="AO47" s="149" t="s">
        <v>836</v>
      </c>
      <c r="AP47" s="149" t="s">
        <v>836</v>
      </c>
      <c r="AQ47" s="149" t="s">
        <v>836</v>
      </c>
      <c r="AR47" s="149" t="s">
        <v>836</v>
      </c>
      <c r="AS47" s="149" t="s">
        <v>836</v>
      </c>
      <c r="AT47" s="149" t="s">
        <v>836</v>
      </c>
      <c r="AU47" s="149" t="s">
        <v>836</v>
      </c>
      <c r="AV47" s="149" t="s">
        <v>836</v>
      </c>
      <c r="AW47" s="149" t="s">
        <v>836</v>
      </c>
      <c r="AX47" s="149" t="s">
        <v>836</v>
      </c>
      <c r="AY47" s="149" t="s">
        <v>836</v>
      </c>
      <c r="AZ47" s="80"/>
    </row>
    <row r="48" spans="1:52" s="104" customFormat="1" ht="40.5" customHeight="1" x14ac:dyDescent="0.25">
      <c r="A48" s="233" t="s">
        <v>89</v>
      </c>
      <c r="B48" s="50" t="s">
        <v>803</v>
      </c>
      <c r="C48" s="240" t="s">
        <v>768</v>
      </c>
      <c r="D48" s="192">
        <f>D49</f>
        <v>0</v>
      </c>
      <c r="E48" s="192">
        <f>E49</f>
        <v>0</v>
      </c>
      <c r="F48" s="192">
        <v>0</v>
      </c>
      <c r="G48" s="192">
        <v>0</v>
      </c>
      <c r="H48" s="192">
        <v>0</v>
      </c>
      <c r="I48" s="192">
        <v>0</v>
      </c>
      <c r="J48" s="192">
        <v>0</v>
      </c>
      <c r="K48" s="192">
        <v>0</v>
      </c>
      <c r="L48" s="192">
        <v>0</v>
      </c>
      <c r="M48" s="192">
        <v>0</v>
      </c>
      <c r="N48" s="192">
        <v>0</v>
      </c>
      <c r="O48" s="192">
        <v>0</v>
      </c>
      <c r="P48" s="192">
        <v>0</v>
      </c>
      <c r="Q48" s="192">
        <v>0</v>
      </c>
      <c r="R48" s="192">
        <v>0</v>
      </c>
      <c r="S48" s="192">
        <v>0</v>
      </c>
      <c r="T48" s="192">
        <f>T54</f>
        <v>8.4859999999999989</v>
      </c>
      <c r="U48" s="192">
        <f>U54</f>
        <v>8.4260000000000002</v>
      </c>
      <c r="V48" s="192">
        <f>V51</f>
        <v>6</v>
      </c>
      <c r="W48" s="192">
        <v>0</v>
      </c>
      <c r="X48" s="192">
        <f>X49</f>
        <v>0</v>
      </c>
      <c r="Y48" s="192">
        <f>Y49</f>
        <v>0</v>
      </c>
      <c r="Z48" s="192">
        <v>0</v>
      </c>
      <c r="AA48" s="192">
        <v>0</v>
      </c>
      <c r="AB48" s="192">
        <f>AB77</f>
        <v>1.8</v>
      </c>
      <c r="AC48" s="192">
        <f>AC77</f>
        <v>1.4</v>
      </c>
      <c r="AD48" s="192">
        <v>0</v>
      </c>
      <c r="AE48" s="192">
        <v>0</v>
      </c>
      <c r="AF48" s="192">
        <v>0</v>
      </c>
      <c r="AG48" s="192">
        <v>0</v>
      </c>
      <c r="AH48" s="192">
        <v>0</v>
      </c>
      <c r="AI48" s="192">
        <v>0</v>
      </c>
      <c r="AJ48" s="192">
        <v>0</v>
      </c>
      <c r="AK48" s="192">
        <v>0</v>
      </c>
      <c r="AL48" s="192">
        <v>0</v>
      </c>
      <c r="AM48" s="192">
        <v>0</v>
      </c>
      <c r="AN48" s="192">
        <v>0</v>
      </c>
      <c r="AO48" s="192">
        <v>0</v>
      </c>
      <c r="AP48" s="192">
        <v>0</v>
      </c>
      <c r="AQ48" s="192">
        <v>0</v>
      </c>
      <c r="AR48" s="192">
        <v>0</v>
      </c>
      <c r="AS48" s="192">
        <v>0</v>
      </c>
      <c r="AT48" s="192">
        <v>0</v>
      </c>
      <c r="AU48" s="192">
        <v>0</v>
      </c>
      <c r="AV48" s="192">
        <v>0</v>
      </c>
      <c r="AW48" s="192">
        <v>0</v>
      </c>
      <c r="AX48" s="192">
        <v>0</v>
      </c>
      <c r="AY48" s="192">
        <v>0</v>
      </c>
      <c r="AZ48" s="80"/>
    </row>
    <row r="49" spans="1:52" s="105" customFormat="1" ht="51" x14ac:dyDescent="0.25">
      <c r="A49" s="233" t="s">
        <v>90</v>
      </c>
      <c r="B49" s="50" t="s">
        <v>804</v>
      </c>
      <c r="C49" s="240" t="s">
        <v>768</v>
      </c>
      <c r="D49" s="192">
        <f>D51</f>
        <v>0</v>
      </c>
      <c r="E49" s="192">
        <f>E51</f>
        <v>0</v>
      </c>
      <c r="F49" s="192">
        <v>0</v>
      </c>
      <c r="G49" s="192">
        <v>0</v>
      </c>
      <c r="H49" s="192">
        <v>0</v>
      </c>
      <c r="I49" s="192">
        <v>0</v>
      </c>
      <c r="J49" s="192">
        <v>0</v>
      </c>
      <c r="K49" s="192">
        <v>0</v>
      </c>
      <c r="L49" s="192">
        <v>0</v>
      </c>
      <c r="M49" s="192">
        <v>0</v>
      </c>
      <c r="N49" s="192">
        <v>0</v>
      </c>
      <c r="O49" s="192">
        <v>0</v>
      </c>
      <c r="P49" s="192">
        <v>0</v>
      </c>
      <c r="Q49" s="192">
        <v>0</v>
      </c>
      <c r="R49" s="192">
        <v>0</v>
      </c>
      <c r="S49" s="192">
        <v>0</v>
      </c>
      <c r="T49" s="192">
        <v>0</v>
      </c>
      <c r="U49" s="192">
        <v>0</v>
      </c>
      <c r="V49" s="192">
        <v>0</v>
      </c>
      <c r="W49" s="192">
        <v>0</v>
      </c>
      <c r="X49" s="192">
        <f>X51</f>
        <v>0</v>
      </c>
      <c r="Y49" s="192">
        <f>Y51</f>
        <v>0</v>
      </c>
      <c r="Z49" s="192">
        <v>0</v>
      </c>
      <c r="AA49" s="192">
        <v>0</v>
      </c>
      <c r="AB49" s="192">
        <v>0</v>
      </c>
      <c r="AC49" s="192">
        <v>0</v>
      </c>
      <c r="AD49" s="192">
        <v>0</v>
      </c>
      <c r="AE49" s="192">
        <v>0</v>
      </c>
      <c r="AF49" s="192">
        <v>0</v>
      </c>
      <c r="AG49" s="192">
        <v>0</v>
      </c>
      <c r="AH49" s="192">
        <v>0</v>
      </c>
      <c r="AI49" s="192">
        <v>0</v>
      </c>
      <c r="AJ49" s="192">
        <v>0</v>
      </c>
      <c r="AK49" s="192">
        <v>0</v>
      </c>
      <c r="AL49" s="192">
        <v>0</v>
      </c>
      <c r="AM49" s="192">
        <v>0</v>
      </c>
      <c r="AN49" s="192">
        <v>0</v>
      </c>
      <c r="AO49" s="192">
        <v>0</v>
      </c>
      <c r="AP49" s="192">
        <v>0</v>
      </c>
      <c r="AQ49" s="192">
        <v>0</v>
      </c>
      <c r="AR49" s="192">
        <v>0</v>
      </c>
      <c r="AS49" s="192">
        <v>0</v>
      </c>
      <c r="AT49" s="192">
        <v>0</v>
      </c>
      <c r="AU49" s="192">
        <v>0</v>
      </c>
      <c r="AV49" s="192">
        <v>0</v>
      </c>
      <c r="AW49" s="192">
        <v>0</v>
      </c>
      <c r="AX49" s="192">
        <v>0</v>
      </c>
      <c r="AY49" s="192">
        <v>0</v>
      </c>
      <c r="AZ49" s="80"/>
    </row>
    <row r="50" spans="1:52" s="167" customFormat="1" ht="29.25" customHeight="1" x14ac:dyDescent="0.25">
      <c r="A50" s="233" t="s">
        <v>91</v>
      </c>
      <c r="B50" s="50" t="s">
        <v>805</v>
      </c>
      <c r="C50" s="240" t="s">
        <v>768</v>
      </c>
      <c r="D50" s="49" t="s">
        <v>836</v>
      </c>
      <c r="E50" s="49" t="s">
        <v>836</v>
      </c>
      <c r="F50" s="49" t="s">
        <v>836</v>
      </c>
      <c r="G50" s="49" t="s">
        <v>836</v>
      </c>
      <c r="H50" s="49" t="s">
        <v>836</v>
      </c>
      <c r="I50" s="49" t="s">
        <v>836</v>
      </c>
      <c r="J50" s="49" t="s">
        <v>836</v>
      </c>
      <c r="K50" s="49" t="s">
        <v>836</v>
      </c>
      <c r="L50" s="49" t="s">
        <v>836</v>
      </c>
      <c r="M50" s="49" t="s">
        <v>836</v>
      </c>
      <c r="N50" s="49" t="s">
        <v>836</v>
      </c>
      <c r="O50" s="49" t="s">
        <v>836</v>
      </c>
      <c r="P50" s="49" t="s">
        <v>836</v>
      </c>
      <c r="Q50" s="49" t="s">
        <v>836</v>
      </c>
      <c r="R50" s="49" t="s">
        <v>836</v>
      </c>
      <c r="S50" s="49" t="s">
        <v>836</v>
      </c>
      <c r="T50" s="49" t="s">
        <v>836</v>
      </c>
      <c r="U50" s="49" t="s">
        <v>836</v>
      </c>
      <c r="V50" s="49" t="s">
        <v>836</v>
      </c>
      <c r="W50" s="49" t="s">
        <v>836</v>
      </c>
      <c r="X50" s="49" t="s">
        <v>836</v>
      </c>
      <c r="Y50" s="49" t="s">
        <v>836</v>
      </c>
      <c r="Z50" s="49" t="s">
        <v>836</v>
      </c>
      <c r="AA50" s="49" t="s">
        <v>836</v>
      </c>
      <c r="AB50" s="49" t="s">
        <v>836</v>
      </c>
      <c r="AC50" s="49" t="s">
        <v>836</v>
      </c>
      <c r="AD50" s="49" t="s">
        <v>836</v>
      </c>
      <c r="AE50" s="49" t="s">
        <v>836</v>
      </c>
      <c r="AF50" s="49" t="s">
        <v>836</v>
      </c>
      <c r="AG50" s="49" t="s">
        <v>836</v>
      </c>
      <c r="AH50" s="49" t="s">
        <v>836</v>
      </c>
      <c r="AI50" s="49" t="s">
        <v>836</v>
      </c>
      <c r="AJ50" s="49" t="s">
        <v>836</v>
      </c>
      <c r="AK50" s="49" t="s">
        <v>836</v>
      </c>
      <c r="AL50" s="49" t="s">
        <v>836</v>
      </c>
      <c r="AM50" s="49" t="s">
        <v>836</v>
      </c>
      <c r="AN50" s="49" t="s">
        <v>836</v>
      </c>
      <c r="AO50" s="49" t="s">
        <v>836</v>
      </c>
      <c r="AP50" s="49" t="s">
        <v>836</v>
      </c>
      <c r="AQ50" s="49" t="s">
        <v>836</v>
      </c>
      <c r="AR50" s="49" t="s">
        <v>836</v>
      </c>
      <c r="AS50" s="49" t="s">
        <v>836</v>
      </c>
      <c r="AT50" s="49" t="s">
        <v>836</v>
      </c>
      <c r="AU50" s="49" t="s">
        <v>836</v>
      </c>
      <c r="AV50" s="49" t="s">
        <v>836</v>
      </c>
      <c r="AW50" s="49" t="s">
        <v>836</v>
      </c>
      <c r="AX50" s="49" t="s">
        <v>836</v>
      </c>
      <c r="AY50" s="49" t="s">
        <v>836</v>
      </c>
      <c r="AZ50" s="80"/>
    </row>
    <row r="51" spans="1:52" s="167" customFormat="1" ht="46.5" customHeight="1" x14ac:dyDescent="0.25">
      <c r="A51" s="233" t="s">
        <v>92</v>
      </c>
      <c r="B51" s="50" t="s">
        <v>806</v>
      </c>
      <c r="C51" s="240" t="s">
        <v>768</v>
      </c>
      <c r="D51" s="192">
        <f>D52+D53</f>
        <v>0</v>
      </c>
      <c r="E51" s="192">
        <f>E52+E53</f>
        <v>0</v>
      </c>
      <c r="F51" s="192">
        <v>0</v>
      </c>
      <c r="G51" s="192">
        <v>0</v>
      </c>
      <c r="H51" s="192">
        <v>0</v>
      </c>
      <c r="I51" s="192">
        <v>0</v>
      </c>
      <c r="J51" s="192">
        <v>0</v>
      </c>
      <c r="K51" s="192">
        <v>0</v>
      </c>
      <c r="L51" s="192">
        <v>0</v>
      </c>
      <c r="M51" s="192">
        <v>0</v>
      </c>
      <c r="N51" s="192">
        <v>0</v>
      </c>
      <c r="O51" s="192">
        <v>0</v>
      </c>
      <c r="P51" s="192">
        <v>0</v>
      </c>
      <c r="Q51" s="192">
        <v>0</v>
      </c>
      <c r="R51" s="192">
        <v>0</v>
      </c>
      <c r="S51" s="192">
        <v>0</v>
      </c>
      <c r="T51" s="192">
        <v>0</v>
      </c>
      <c r="U51" s="192">
        <v>0</v>
      </c>
      <c r="V51" s="192">
        <f>V52+V53</f>
        <v>6</v>
      </c>
      <c r="W51" s="192">
        <v>0</v>
      </c>
      <c r="X51" s="192">
        <f>X52+X53</f>
        <v>0</v>
      </c>
      <c r="Y51" s="192">
        <f>Y52+Y53</f>
        <v>0</v>
      </c>
      <c r="Z51" s="192">
        <v>0</v>
      </c>
      <c r="AA51" s="192">
        <v>0</v>
      </c>
      <c r="AB51" s="192">
        <v>0</v>
      </c>
      <c r="AC51" s="192">
        <v>0</v>
      </c>
      <c r="AD51" s="192">
        <v>0</v>
      </c>
      <c r="AE51" s="192">
        <v>0</v>
      </c>
      <c r="AF51" s="192">
        <v>0</v>
      </c>
      <c r="AG51" s="192">
        <v>0</v>
      </c>
      <c r="AH51" s="192">
        <v>0</v>
      </c>
      <c r="AI51" s="192">
        <v>0</v>
      </c>
      <c r="AJ51" s="192">
        <v>0</v>
      </c>
      <c r="AK51" s="192">
        <v>0</v>
      </c>
      <c r="AL51" s="192">
        <v>0</v>
      </c>
      <c r="AM51" s="192">
        <v>0</v>
      </c>
      <c r="AN51" s="192">
        <v>0</v>
      </c>
      <c r="AO51" s="192">
        <v>0</v>
      </c>
      <c r="AP51" s="192">
        <v>0</v>
      </c>
      <c r="AQ51" s="192">
        <v>0</v>
      </c>
      <c r="AR51" s="192">
        <v>0</v>
      </c>
      <c r="AS51" s="192">
        <v>0</v>
      </c>
      <c r="AT51" s="192">
        <v>0</v>
      </c>
      <c r="AU51" s="192">
        <v>0</v>
      </c>
      <c r="AV51" s="192">
        <v>0</v>
      </c>
      <c r="AW51" s="192">
        <v>0</v>
      </c>
      <c r="AX51" s="192">
        <v>0</v>
      </c>
      <c r="AY51" s="192">
        <v>0</v>
      </c>
      <c r="AZ51" s="80"/>
    </row>
    <row r="52" spans="1:52" s="80" customFormat="1" ht="32.25" customHeight="1" x14ac:dyDescent="0.25">
      <c r="A52" s="149" t="s">
        <v>92</v>
      </c>
      <c r="B52" s="259" t="s">
        <v>913</v>
      </c>
      <c r="C52" s="148" t="s">
        <v>914</v>
      </c>
      <c r="D52" s="192">
        <v>0</v>
      </c>
      <c r="E52" s="192">
        <v>0</v>
      </c>
      <c r="F52" s="192">
        <v>0</v>
      </c>
      <c r="G52" s="192">
        <v>0</v>
      </c>
      <c r="H52" s="192">
        <v>0</v>
      </c>
      <c r="I52" s="192">
        <v>0</v>
      </c>
      <c r="J52" s="192">
        <v>0</v>
      </c>
      <c r="K52" s="192">
        <v>0</v>
      </c>
      <c r="L52" s="192">
        <v>0</v>
      </c>
      <c r="M52" s="192">
        <v>0</v>
      </c>
      <c r="N52" s="192">
        <v>0</v>
      </c>
      <c r="O52" s="192">
        <v>0</v>
      </c>
      <c r="P52" s="192">
        <v>0</v>
      </c>
      <c r="Q52" s="192">
        <v>0</v>
      </c>
      <c r="R52" s="192">
        <v>0</v>
      </c>
      <c r="S52" s="192">
        <v>0</v>
      </c>
      <c r="T52" s="192">
        <v>0</v>
      </c>
      <c r="U52" s="192">
        <v>0</v>
      </c>
      <c r="V52" s="192">
        <v>1</v>
      </c>
      <c r="W52" s="192"/>
      <c r="X52" s="189">
        <v>0</v>
      </c>
      <c r="Y52" s="189">
        <v>0</v>
      </c>
      <c r="Z52" s="192">
        <v>0</v>
      </c>
      <c r="AA52" s="192">
        <v>0</v>
      </c>
      <c r="AB52" s="192">
        <v>0</v>
      </c>
      <c r="AC52" s="192">
        <v>0</v>
      </c>
      <c r="AD52" s="192">
        <v>0</v>
      </c>
      <c r="AE52" s="192">
        <v>0</v>
      </c>
      <c r="AF52" s="192">
        <v>0</v>
      </c>
      <c r="AG52" s="192">
        <v>0</v>
      </c>
      <c r="AH52" s="192">
        <v>0</v>
      </c>
      <c r="AI52" s="192">
        <v>0</v>
      </c>
      <c r="AJ52" s="192">
        <v>0</v>
      </c>
      <c r="AK52" s="192">
        <v>0</v>
      </c>
      <c r="AL52" s="192">
        <v>0</v>
      </c>
      <c r="AM52" s="192">
        <v>0</v>
      </c>
      <c r="AN52" s="192">
        <v>0</v>
      </c>
      <c r="AO52" s="192">
        <v>0</v>
      </c>
      <c r="AP52" s="192">
        <v>0</v>
      </c>
      <c r="AQ52" s="192">
        <v>0</v>
      </c>
      <c r="AR52" s="192">
        <v>0</v>
      </c>
      <c r="AS52" s="192">
        <v>0</v>
      </c>
      <c r="AT52" s="192">
        <v>0</v>
      </c>
      <c r="AU52" s="192">
        <v>0</v>
      </c>
      <c r="AV52" s="192">
        <v>0</v>
      </c>
      <c r="AW52" s="192">
        <v>0</v>
      </c>
      <c r="AX52" s="192">
        <v>0</v>
      </c>
      <c r="AY52" s="192">
        <v>0</v>
      </c>
    </row>
    <row r="53" spans="1:52" s="80" customFormat="1" ht="31.5" customHeight="1" x14ac:dyDescent="0.25">
      <c r="A53" s="149" t="s">
        <v>92</v>
      </c>
      <c r="B53" s="259" t="s">
        <v>915</v>
      </c>
      <c r="C53" s="148" t="s">
        <v>916</v>
      </c>
      <c r="D53" s="192">
        <v>0</v>
      </c>
      <c r="E53" s="192">
        <v>0</v>
      </c>
      <c r="F53" s="192">
        <v>0</v>
      </c>
      <c r="G53" s="192">
        <v>0</v>
      </c>
      <c r="H53" s="192">
        <v>0</v>
      </c>
      <c r="I53" s="192">
        <v>0</v>
      </c>
      <c r="J53" s="192">
        <v>0</v>
      </c>
      <c r="K53" s="192">
        <v>0</v>
      </c>
      <c r="L53" s="192">
        <v>0</v>
      </c>
      <c r="M53" s="192">
        <v>0</v>
      </c>
      <c r="N53" s="192">
        <v>0</v>
      </c>
      <c r="O53" s="192">
        <v>0</v>
      </c>
      <c r="P53" s="192">
        <v>0</v>
      </c>
      <c r="Q53" s="192">
        <v>0</v>
      </c>
      <c r="R53" s="192">
        <v>0</v>
      </c>
      <c r="S53" s="192">
        <v>0</v>
      </c>
      <c r="T53" s="192">
        <v>0</v>
      </c>
      <c r="U53" s="192">
        <v>0</v>
      </c>
      <c r="V53" s="192">
        <v>5</v>
      </c>
      <c r="W53" s="192"/>
      <c r="X53" s="189">
        <v>0</v>
      </c>
      <c r="Y53" s="189">
        <v>0</v>
      </c>
      <c r="Z53" s="192">
        <v>0</v>
      </c>
      <c r="AA53" s="192">
        <v>0</v>
      </c>
      <c r="AB53" s="192">
        <v>0</v>
      </c>
      <c r="AC53" s="192">
        <v>0</v>
      </c>
      <c r="AD53" s="192">
        <v>0</v>
      </c>
      <c r="AE53" s="192">
        <v>0</v>
      </c>
      <c r="AF53" s="192">
        <v>0</v>
      </c>
      <c r="AG53" s="192">
        <v>0</v>
      </c>
      <c r="AH53" s="192">
        <v>0</v>
      </c>
      <c r="AI53" s="192">
        <v>0</v>
      </c>
      <c r="AJ53" s="192">
        <v>0</v>
      </c>
      <c r="AK53" s="192">
        <v>0</v>
      </c>
      <c r="AL53" s="192">
        <v>0</v>
      </c>
      <c r="AM53" s="192">
        <v>0</v>
      </c>
      <c r="AN53" s="192">
        <v>0</v>
      </c>
      <c r="AO53" s="192">
        <v>0</v>
      </c>
      <c r="AP53" s="192">
        <v>0</v>
      </c>
      <c r="AQ53" s="192">
        <v>0</v>
      </c>
      <c r="AR53" s="192">
        <v>0</v>
      </c>
      <c r="AS53" s="192">
        <v>0</v>
      </c>
      <c r="AT53" s="192">
        <v>0</v>
      </c>
      <c r="AU53" s="192">
        <v>0</v>
      </c>
      <c r="AV53" s="192">
        <v>0</v>
      </c>
      <c r="AW53" s="192">
        <v>0</v>
      </c>
      <c r="AX53" s="192">
        <v>0</v>
      </c>
      <c r="AY53" s="192">
        <v>0</v>
      </c>
    </row>
    <row r="54" spans="1:52" s="105" customFormat="1" ht="38.25" x14ac:dyDescent="0.25">
      <c r="A54" s="233" t="s">
        <v>100</v>
      </c>
      <c r="B54" s="50" t="s">
        <v>807</v>
      </c>
      <c r="C54" s="240" t="s">
        <v>768</v>
      </c>
      <c r="D54" s="192">
        <f t="shared" ref="D54:S54" si="5">D55</f>
        <v>0</v>
      </c>
      <c r="E54" s="192">
        <f t="shared" si="5"/>
        <v>0</v>
      </c>
      <c r="F54" s="192">
        <f t="shared" si="5"/>
        <v>0</v>
      </c>
      <c r="G54" s="192">
        <f t="shared" si="5"/>
        <v>0</v>
      </c>
      <c r="H54" s="192">
        <f t="shared" si="5"/>
        <v>0</v>
      </c>
      <c r="I54" s="192">
        <f t="shared" si="5"/>
        <v>0</v>
      </c>
      <c r="J54" s="192">
        <f t="shared" si="5"/>
        <v>0</v>
      </c>
      <c r="K54" s="192">
        <f t="shared" si="5"/>
        <v>0</v>
      </c>
      <c r="L54" s="192">
        <f t="shared" si="5"/>
        <v>0</v>
      </c>
      <c r="M54" s="192">
        <f t="shared" si="5"/>
        <v>0</v>
      </c>
      <c r="N54" s="192">
        <f t="shared" si="5"/>
        <v>0</v>
      </c>
      <c r="O54" s="192">
        <f t="shared" si="5"/>
        <v>0</v>
      </c>
      <c r="P54" s="192">
        <f t="shared" si="5"/>
        <v>0</v>
      </c>
      <c r="Q54" s="192">
        <f t="shared" si="5"/>
        <v>0</v>
      </c>
      <c r="R54" s="192">
        <f t="shared" si="5"/>
        <v>0</v>
      </c>
      <c r="S54" s="192">
        <f t="shared" si="5"/>
        <v>0</v>
      </c>
      <c r="T54" s="192">
        <f>T55</f>
        <v>8.4859999999999989</v>
      </c>
      <c r="U54" s="192">
        <f>U55</f>
        <v>8.4260000000000002</v>
      </c>
      <c r="V54" s="192">
        <f t="shared" ref="V54:AY54" si="6">V55</f>
        <v>0</v>
      </c>
      <c r="W54" s="192">
        <f t="shared" si="6"/>
        <v>0</v>
      </c>
      <c r="X54" s="192">
        <f t="shared" si="6"/>
        <v>0</v>
      </c>
      <c r="Y54" s="192">
        <f t="shared" si="6"/>
        <v>0</v>
      </c>
      <c r="Z54" s="192">
        <f t="shared" si="6"/>
        <v>0</v>
      </c>
      <c r="AA54" s="192">
        <f t="shared" si="6"/>
        <v>0</v>
      </c>
      <c r="AB54" s="192">
        <f t="shared" si="6"/>
        <v>0</v>
      </c>
      <c r="AC54" s="192">
        <f t="shared" si="6"/>
        <v>0</v>
      </c>
      <c r="AD54" s="192">
        <f t="shared" si="6"/>
        <v>0</v>
      </c>
      <c r="AE54" s="192">
        <f t="shared" si="6"/>
        <v>0</v>
      </c>
      <c r="AF54" s="192">
        <f t="shared" si="6"/>
        <v>0</v>
      </c>
      <c r="AG54" s="192">
        <f t="shared" si="6"/>
        <v>0</v>
      </c>
      <c r="AH54" s="192">
        <f t="shared" si="6"/>
        <v>0</v>
      </c>
      <c r="AI54" s="192">
        <f t="shared" si="6"/>
        <v>0</v>
      </c>
      <c r="AJ54" s="192">
        <f t="shared" si="6"/>
        <v>0</v>
      </c>
      <c r="AK54" s="192">
        <f t="shared" si="6"/>
        <v>0</v>
      </c>
      <c r="AL54" s="192">
        <f t="shared" si="6"/>
        <v>0</v>
      </c>
      <c r="AM54" s="192">
        <f t="shared" si="6"/>
        <v>0</v>
      </c>
      <c r="AN54" s="192">
        <f t="shared" si="6"/>
        <v>0</v>
      </c>
      <c r="AO54" s="192">
        <f t="shared" si="6"/>
        <v>0</v>
      </c>
      <c r="AP54" s="192">
        <f t="shared" si="6"/>
        <v>0</v>
      </c>
      <c r="AQ54" s="192">
        <f t="shared" si="6"/>
        <v>0</v>
      </c>
      <c r="AR54" s="192">
        <f t="shared" si="6"/>
        <v>0</v>
      </c>
      <c r="AS54" s="192">
        <f t="shared" si="6"/>
        <v>0</v>
      </c>
      <c r="AT54" s="192">
        <f t="shared" si="6"/>
        <v>0</v>
      </c>
      <c r="AU54" s="192">
        <f t="shared" si="6"/>
        <v>0</v>
      </c>
      <c r="AV54" s="192">
        <f t="shared" si="6"/>
        <v>0</v>
      </c>
      <c r="AW54" s="192">
        <f t="shared" si="6"/>
        <v>0</v>
      </c>
      <c r="AX54" s="192">
        <f t="shared" si="6"/>
        <v>0</v>
      </c>
      <c r="AY54" s="192">
        <f t="shared" si="6"/>
        <v>0</v>
      </c>
      <c r="AZ54" s="80"/>
    </row>
    <row r="55" spans="1:52" s="215" customFormat="1" ht="34.5" customHeight="1" x14ac:dyDescent="0.25">
      <c r="A55" s="233" t="s">
        <v>808</v>
      </c>
      <c r="B55" s="50" t="s">
        <v>809</v>
      </c>
      <c r="C55" s="240" t="s">
        <v>768</v>
      </c>
      <c r="D55" s="192">
        <f t="shared" ref="D55:S55" si="7">SUM(D56:D75)</f>
        <v>0</v>
      </c>
      <c r="E55" s="192">
        <f t="shared" si="7"/>
        <v>0</v>
      </c>
      <c r="F55" s="192">
        <f t="shared" si="7"/>
        <v>0</v>
      </c>
      <c r="G55" s="192">
        <f t="shared" si="7"/>
        <v>0</v>
      </c>
      <c r="H55" s="192">
        <f t="shared" si="7"/>
        <v>0</v>
      </c>
      <c r="I55" s="192">
        <f t="shared" si="7"/>
        <v>0</v>
      </c>
      <c r="J55" s="192">
        <f t="shared" si="7"/>
        <v>0</v>
      </c>
      <c r="K55" s="192">
        <f t="shared" si="7"/>
        <v>0</v>
      </c>
      <c r="L55" s="192">
        <f t="shared" si="7"/>
        <v>0</v>
      </c>
      <c r="M55" s="192">
        <f t="shared" si="7"/>
        <v>0</v>
      </c>
      <c r="N55" s="192">
        <f t="shared" si="7"/>
        <v>0</v>
      </c>
      <c r="O55" s="192">
        <f t="shared" si="7"/>
        <v>0</v>
      </c>
      <c r="P55" s="192">
        <f t="shared" si="7"/>
        <v>0</v>
      </c>
      <c r="Q55" s="192">
        <f t="shared" si="7"/>
        <v>0</v>
      </c>
      <c r="R55" s="192">
        <f t="shared" si="7"/>
        <v>0</v>
      </c>
      <c r="S55" s="192">
        <f t="shared" si="7"/>
        <v>0</v>
      </c>
      <c r="T55" s="192">
        <f>SUM(T56:T75)</f>
        <v>8.4859999999999989</v>
      </c>
      <c r="U55" s="192">
        <f>SUM(U56:U75)</f>
        <v>8.4260000000000002</v>
      </c>
      <c r="V55" s="192">
        <f t="shared" ref="V55:AY55" si="8">SUM(V56:V75)</f>
        <v>0</v>
      </c>
      <c r="W55" s="192">
        <f t="shared" si="8"/>
        <v>0</v>
      </c>
      <c r="X55" s="192">
        <f t="shared" si="8"/>
        <v>0</v>
      </c>
      <c r="Y55" s="192">
        <f t="shared" si="8"/>
        <v>0</v>
      </c>
      <c r="Z55" s="192">
        <f t="shared" si="8"/>
        <v>0</v>
      </c>
      <c r="AA55" s="192">
        <f t="shared" si="8"/>
        <v>0</v>
      </c>
      <c r="AB55" s="192">
        <f t="shared" si="8"/>
        <v>0</v>
      </c>
      <c r="AC55" s="192">
        <f t="shared" si="8"/>
        <v>0</v>
      </c>
      <c r="AD55" s="192">
        <f t="shared" si="8"/>
        <v>0</v>
      </c>
      <c r="AE55" s="192">
        <f t="shared" si="8"/>
        <v>0</v>
      </c>
      <c r="AF55" s="192">
        <f t="shared" si="8"/>
        <v>0</v>
      </c>
      <c r="AG55" s="192">
        <f t="shared" si="8"/>
        <v>0</v>
      </c>
      <c r="AH55" s="192">
        <f t="shared" si="8"/>
        <v>0</v>
      </c>
      <c r="AI55" s="192">
        <f t="shared" si="8"/>
        <v>0</v>
      </c>
      <c r="AJ55" s="192">
        <f t="shared" si="8"/>
        <v>0</v>
      </c>
      <c r="AK55" s="192">
        <f t="shared" si="8"/>
        <v>0</v>
      </c>
      <c r="AL55" s="192">
        <f t="shared" si="8"/>
        <v>0</v>
      </c>
      <c r="AM55" s="192">
        <f t="shared" si="8"/>
        <v>0</v>
      </c>
      <c r="AN55" s="192">
        <f t="shared" si="8"/>
        <v>0</v>
      </c>
      <c r="AO55" s="192">
        <f t="shared" si="8"/>
        <v>0</v>
      </c>
      <c r="AP55" s="192">
        <f t="shared" si="8"/>
        <v>0</v>
      </c>
      <c r="AQ55" s="192">
        <f t="shared" si="8"/>
        <v>0</v>
      </c>
      <c r="AR55" s="192">
        <f t="shared" si="8"/>
        <v>0</v>
      </c>
      <c r="AS55" s="192">
        <f t="shared" si="8"/>
        <v>0</v>
      </c>
      <c r="AT55" s="192">
        <f t="shared" si="8"/>
        <v>0</v>
      </c>
      <c r="AU55" s="192">
        <f t="shared" si="8"/>
        <v>0</v>
      </c>
      <c r="AV55" s="192">
        <f t="shared" si="8"/>
        <v>0</v>
      </c>
      <c r="AW55" s="192">
        <f t="shared" si="8"/>
        <v>0</v>
      </c>
      <c r="AX55" s="192">
        <f t="shared" si="8"/>
        <v>0</v>
      </c>
      <c r="AY55" s="192">
        <f t="shared" si="8"/>
        <v>0</v>
      </c>
      <c r="AZ55" s="80"/>
    </row>
    <row r="56" spans="1:52" s="167" customFormat="1" ht="34.5" customHeight="1" x14ac:dyDescent="0.25">
      <c r="A56" s="149" t="s">
        <v>808</v>
      </c>
      <c r="B56" s="260" t="s">
        <v>917</v>
      </c>
      <c r="C56" s="148" t="s">
        <v>918</v>
      </c>
      <c r="D56" s="192">
        <v>0</v>
      </c>
      <c r="E56" s="192">
        <v>0</v>
      </c>
      <c r="F56" s="192">
        <v>0</v>
      </c>
      <c r="G56" s="192">
        <v>0</v>
      </c>
      <c r="H56" s="192">
        <v>0</v>
      </c>
      <c r="I56" s="192">
        <v>0</v>
      </c>
      <c r="J56" s="192">
        <v>0</v>
      </c>
      <c r="K56" s="49"/>
      <c r="L56" s="192">
        <v>0</v>
      </c>
      <c r="M56" s="192">
        <v>0</v>
      </c>
      <c r="N56" s="192">
        <v>0</v>
      </c>
      <c r="O56" s="192">
        <v>0</v>
      </c>
      <c r="P56" s="192">
        <v>0</v>
      </c>
      <c r="Q56" s="192">
        <v>0</v>
      </c>
      <c r="R56" s="192">
        <v>0</v>
      </c>
      <c r="S56" s="192">
        <v>0</v>
      </c>
      <c r="T56" s="250">
        <v>0.25</v>
      </c>
      <c r="U56" s="139">
        <v>0.25</v>
      </c>
      <c r="V56" s="192">
        <v>0</v>
      </c>
      <c r="W56" s="192">
        <v>0</v>
      </c>
      <c r="X56" s="192">
        <v>0</v>
      </c>
      <c r="Y56" s="192">
        <v>0</v>
      </c>
      <c r="Z56" s="192">
        <v>0</v>
      </c>
      <c r="AA56" s="192">
        <v>0</v>
      </c>
      <c r="AB56" s="192">
        <v>0</v>
      </c>
      <c r="AC56" s="192">
        <v>0</v>
      </c>
      <c r="AD56" s="192">
        <v>0</v>
      </c>
      <c r="AE56" s="192">
        <v>0</v>
      </c>
      <c r="AF56" s="192">
        <v>0</v>
      </c>
      <c r="AG56" s="192">
        <v>0</v>
      </c>
      <c r="AH56" s="192">
        <v>0</v>
      </c>
      <c r="AI56" s="192">
        <v>0</v>
      </c>
      <c r="AJ56" s="192">
        <v>0</v>
      </c>
      <c r="AK56" s="192">
        <v>0</v>
      </c>
      <c r="AL56" s="192">
        <v>0</v>
      </c>
      <c r="AM56" s="192">
        <v>0</v>
      </c>
      <c r="AN56" s="192">
        <v>0</v>
      </c>
      <c r="AO56" s="192">
        <v>0</v>
      </c>
      <c r="AP56" s="192">
        <v>0</v>
      </c>
      <c r="AQ56" s="192">
        <v>0</v>
      </c>
      <c r="AR56" s="192">
        <v>0</v>
      </c>
      <c r="AS56" s="192">
        <v>0</v>
      </c>
      <c r="AT56" s="192">
        <v>0</v>
      </c>
      <c r="AU56" s="192">
        <v>0</v>
      </c>
      <c r="AV56" s="192">
        <v>0</v>
      </c>
      <c r="AW56" s="192">
        <v>0</v>
      </c>
      <c r="AX56" s="192">
        <v>0</v>
      </c>
      <c r="AY56" s="192">
        <v>0</v>
      </c>
      <c r="AZ56" s="80"/>
    </row>
    <row r="57" spans="1:52" s="167" customFormat="1" ht="34.5" customHeight="1" x14ac:dyDescent="0.25">
      <c r="A57" s="149" t="s">
        <v>808</v>
      </c>
      <c r="B57" s="260" t="s">
        <v>919</v>
      </c>
      <c r="C57" s="148" t="s">
        <v>920</v>
      </c>
      <c r="D57" s="192">
        <v>0</v>
      </c>
      <c r="E57" s="192">
        <v>0</v>
      </c>
      <c r="F57" s="192">
        <v>0</v>
      </c>
      <c r="G57" s="192">
        <v>0</v>
      </c>
      <c r="H57" s="192">
        <v>0</v>
      </c>
      <c r="I57" s="192">
        <v>0</v>
      </c>
      <c r="J57" s="192">
        <v>0</v>
      </c>
      <c r="K57" s="49"/>
      <c r="L57" s="192">
        <v>0</v>
      </c>
      <c r="M57" s="192">
        <v>0</v>
      </c>
      <c r="N57" s="192">
        <v>0</v>
      </c>
      <c r="O57" s="192">
        <v>0</v>
      </c>
      <c r="P57" s="192">
        <v>0</v>
      </c>
      <c r="Q57" s="192">
        <v>0</v>
      </c>
      <c r="R57" s="192">
        <v>0</v>
      </c>
      <c r="S57" s="192">
        <v>0</v>
      </c>
      <c r="T57" s="250">
        <v>0.375</v>
      </c>
      <c r="U57" s="139">
        <v>0.375</v>
      </c>
      <c r="V57" s="192">
        <v>0</v>
      </c>
      <c r="W57" s="192">
        <v>0</v>
      </c>
      <c r="X57" s="192">
        <v>0</v>
      </c>
      <c r="Y57" s="192">
        <v>0</v>
      </c>
      <c r="Z57" s="192">
        <v>0</v>
      </c>
      <c r="AA57" s="192">
        <v>0</v>
      </c>
      <c r="AB57" s="192">
        <v>0</v>
      </c>
      <c r="AC57" s="192">
        <v>0</v>
      </c>
      <c r="AD57" s="192">
        <v>0</v>
      </c>
      <c r="AE57" s="192">
        <v>0</v>
      </c>
      <c r="AF57" s="192">
        <v>0</v>
      </c>
      <c r="AG57" s="192">
        <v>0</v>
      </c>
      <c r="AH57" s="192">
        <v>0</v>
      </c>
      <c r="AI57" s="192">
        <v>0</v>
      </c>
      <c r="AJ57" s="192">
        <v>0</v>
      </c>
      <c r="AK57" s="192">
        <v>0</v>
      </c>
      <c r="AL57" s="192">
        <v>0</v>
      </c>
      <c r="AM57" s="192">
        <v>0</v>
      </c>
      <c r="AN57" s="192">
        <v>0</v>
      </c>
      <c r="AO57" s="192">
        <v>0</v>
      </c>
      <c r="AP57" s="192">
        <v>0</v>
      </c>
      <c r="AQ57" s="192">
        <v>0</v>
      </c>
      <c r="AR57" s="192">
        <v>0</v>
      </c>
      <c r="AS57" s="192">
        <v>0</v>
      </c>
      <c r="AT57" s="192">
        <v>0</v>
      </c>
      <c r="AU57" s="192">
        <v>0</v>
      </c>
      <c r="AV57" s="192">
        <v>0</v>
      </c>
      <c r="AW57" s="192">
        <v>0</v>
      </c>
      <c r="AX57" s="192">
        <v>0</v>
      </c>
      <c r="AY57" s="192">
        <v>0</v>
      </c>
      <c r="AZ57" s="80"/>
    </row>
    <row r="58" spans="1:52" s="167" customFormat="1" ht="34.5" customHeight="1" x14ac:dyDescent="0.25">
      <c r="A58" s="149" t="s">
        <v>808</v>
      </c>
      <c r="B58" s="260" t="s">
        <v>921</v>
      </c>
      <c r="C58" s="148" t="s">
        <v>922</v>
      </c>
      <c r="D58" s="192">
        <v>0</v>
      </c>
      <c r="E58" s="192">
        <v>0</v>
      </c>
      <c r="F58" s="192">
        <v>0</v>
      </c>
      <c r="G58" s="192">
        <v>0</v>
      </c>
      <c r="H58" s="192">
        <v>0</v>
      </c>
      <c r="I58" s="192">
        <v>0</v>
      </c>
      <c r="J58" s="192">
        <v>0</v>
      </c>
      <c r="K58" s="49"/>
      <c r="L58" s="192">
        <v>0</v>
      </c>
      <c r="M58" s="192">
        <v>0</v>
      </c>
      <c r="N58" s="192">
        <v>0</v>
      </c>
      <c r="O58" s="192">
        <v>0</v>
      </c>
      <c r="P58" s="192">
        <v>0</v>
      </c>
      <c r="Q58" s="192">
        <v>0</v>
      </c>
      <c r="R58" s="192">
        <v>0</v>
      </c>
      <c r="S58" s="192">
        <v>0</v>
      </c>
      <c r="T58" s="250">
        <v>0.63600000000000001</v>
      </c>
      <c r="U58" s="139">
        <v>0.63600000000000001</v>
      </c>
      <c r="V58" s="192">
        <v>0</v>
      </c>
      <c r="W58" s="192">
        <v>0</v>
      </c>
      <c r="X58" s="192">
        <v>0</v>
      </c>
      <c r="Y58" s="192">
        <v>0</v>
      </c>
      <c r="Z58" s="192">
        <v>0</v>
      </c>
      <c r="AA58" s="192">
        <v>0</v>
      </c>
      <c r="AB58" s="192">
        <v>0</v>
      </c>
      <c r="AC58" s="192">
        <v>0</v>
      </c>
      <c r="AD58" s="192">
        <v>0</v>
      </c>
      <c r="AE58" s="192">
        <v>0</v>
      </c>
      <c r="AF58" s="192">
        <v>0</v>
      </c>
      <c r="AG58" s="192">
        <v>0</v>
      </c>
      <c r="AH58" s="192">
        <v>0</v>
      </c>
      <c r="AI58" s="192">
        <v>0</v>
      </c>
      <c r="AJ58" s="192">
        <v>0</v>
      </c>
      <c r="AK58" s="192">
        <v>0</v>
      </c>
      <c r="AL58" s="192">
        <v>0</v>
      </c>
      <c r="AM58" s="192">
        <v>0</v>
      </c>
      <c r="AN58" s="192">
        <v>0</v>
      </c>
      <c r="AO58" s="192">
        <v>0</v>
      </c>
      <c r="AP58" s="192">
        <v>0</v>
      </c>
      <c r="AQ58" s="192">
        <v>0</v>
      </c>
      <c r="AR58" s="192">
        <v>0</v>
      </c>
      <c r="AS58" s="192">
        <v>0</v>
      </c>
      <c r="AT58" s="192">
        <v>0</v>
      </c>
      <c r="AU58" s="192">
        <v>0</v>
      </c>
      <c r="AV58" s="192">
        <v>0</v>
      </c>
      <c r="AW58" s="192">
        <v>0</v>
      </c>
      <c r="AX58" s="192">
        <v>0</v>
      </c>
      <c r="AY58" s="192">
        <v>0</v>
      </c>
      <c r="AZ58" s="80"/>
    </row>
    <row r="59" spans="1:52" s="167" customFormat="1" ht="34.5" customHeight="1" x14ac:dyDescent="0.25">
      <c r="A59" s="149" t="s">
        <v>808</v>
      </c>
      <c r="B59" s="260" t="s">
        <v>923</v>
      </c>
      <c r="C59" s="148" t="s">
        <v>924</v>
      </c>
      <c r="D59" s="192">
        <v>0</v>
      </c>
      <c r="E59" s="192">
        <v>0</v>
      </c>
      <c r="F59" s="192">
        <v>0</v>
      </c>
      <c r="G59" s="192">
        <v>0</v>
      </c>
      <c r="H59" s="192">
        <v>0</v>
      </c>
      <c r="I59" s="192">
        <v>0</v>
      </c>
      <c r="J59" s="192">
        <v>0</v>
      </c>
      <c r="K59" s="49"/>
      <c r="L59" s="192">
        <v>0</v>
      </c>
      <c r="M59" s="192">
        <v>0</v>
      </c>
      <c r="N59" s="192">
        <v>0</v>
      </c>
      <c r="O59" s="192">
        <v>0</v>
      </c>
      <c r="P59" s="192">
        <v>0</v>
      </c>
      <c r="Q59" s="192">
        <v>0</v>
      </c>
      <c r="R59" s="192">
        <v>0</v>
      </c>
      <c r="S59" s="192">
        <v>0</v>
      </c>
      <c r="T59" s="250">
        <v>0.46</v>
      </c>
      <c r="U59" s="139">
        <v>0.46</v>
      </c>
      <c r="V59" s="192">
        <v>0</v>
      </c>
      <c r="W59" s="192">
        <v>0</v>
      </c>
      <c r="X59" s="192">
        <v>0</v>
      </c>
      <c r="Y59" s="192">
        <v>0</v>
      </c>
      <c r="Z59" s="192">
        <v>0</v>
      </c>
      <c r="AA59" s="192">
        <v>0</v>
      </c>
      <c r="AB59" s="192">
        <v>0</v>
      </c>
      <c r="AC59" s="192">
        <v>0</v>
      </c>
      <c r="AD59" s="192">
        <v>0</v>
      </c>
      <c r="AE59" s="192">
        <v>0</v>
      </c>
      <c r="AF59" s="192">
        <v>0</v>
      </c>
      <c r="AG59" s="192">
        <v>0</v>
      </c>
      <c r="AH59" s="192">
        <v>0</v>
      </c>
      <c r="AI59" s="192">
        <v>0</v>
      </c>
      <c r="AJ59" s="192">
        <v>0</v>
      </c>
      <c r="AK59" s="192">
        <v>0</v>
      </c>
      <c r="AL59" s="192">
        <v>0</v>
      </c>
      <c r="AM59" s="192">
        <v>0</v>
      </c>
      <c r="AN59" s="192">
        <v>0</v>
      </c>
      <c r="AO59" s="192">
        <v>0</v>
      </c>
      <c r="AP59" s="192">
        <v>0</v>
      </c>
      <c r="AQ59" s="192">
        <v>0</v>
      </c>
      <c r="AR59" s="192">
        <v>0</v>
      </c>
      <c r="AS59" s="192">
        <v>0</v>
      </c>
      <c r="AT59" s="192">
        <v>0</v>
      </c>
      <c r="AU59" s="192">
        <v>0</v>
      </c>
      <c r="AV59" s="192">
        <v>0</v>
      </c>
      <c r="AW59" s="192">
        <v>0</v>
      </c>
      <c r="AX59" s="192">
        <v>0</v>
      </c>
      <c r="AY59" s="192">
        <v>0</v>
      </c>
      <c r="AZ59" s="80"/>
    </row>
    <row r="60" spans="1:52" s="167" customFormat="1" ht="34.5" customHeight="1" x14ac:dyDescent="0.25">
      <c r="A60" s="149" t="s">
        <v>808</v>
      </c>
      <c r="B60" s="260" t="s">
        <v>925</v>
      </c>
      <c r="C60" s="148" t="s">
        <v>926</v>
      </c>
      <c r="D60" s="192">
        <v>0</v>
      </c>
      <c r="E60" s="192">
        <v>0</v>
      </c>
      <c r="F60" s="192">
        <v>0</v>
      </c>
      <c r="G60" s="192">
        <v>0</v>
      </c>
      <c r="H60" s="192">
        <v>0</v>
      </c>
      <c r="I60" s="192">
        <v>0</v>
      </c>
      <c r="J60" s="192">
        <v>0</v>
      </c>
      <c r="K60" s="49"/>
      <c r="L60" s="192">
        <v>0</v>
      </c>
      <c r="M60" s="192">
        <v>0</v>
      </c>
      <c r="N60" s="192">
        <v>0</v>
      </c>
      <c r="O60" s="192">
        <v>0</v>
      </c>
      <c r="P60" s="192">
        <v>0</v>
      </c>
      <c r="Q60" s="192">
        <v>0</v>
      </c>
      <c r="R60" s="192">
        <v>0</v>
      </c>
      <c r="S60" s="192">
        <v>0</v>
      </c>
      <c r="T60" s="250">
        <v>0.35499999999999998</v>
      </c>
      <c r="U60" s="139">
        <v>0.37</v>
      </c>
      <c r="V60" s="192">
        <v>0</v>
      </c>
      <c r="W60" s="192">
        <v>0</v>
      </c>
      <c r="X60" s="192">
        <v>0</v>
      </c>
      <c r="Y60" s="192">
        <v>0</v>
      </c>
      <c r="Z60" s="192">
        <v>0</v>
      </c>
      <c r="AA60" s="192">
        <v>0</v>
      </c>
      <c r="AB60" s="192">
        <v>0</v>
      </c>
      <c r="AC60" s="192">
        <v>0</v>
      </c>
      <c r="AD60" s="192">
        <v>0</v>
      </c>
      <c r="AE60" s="192">
        <v>0</v>
      </c>
      <c r="AF60" s="192">
        <v>0</v>
      </c>
      <c r="AG60" s="192">
        <v>0</v>
      </c>
      <c r="AH60" s="192">
        <v>0</v>
      </c>
      <c r="AI60" s="192">
        <v>0</v>
      </c>
      <c r="AJ60" s="192">
        <v>0</v>
      </c>
      <c r="AK60" s="192">
        <v>0</v>
      </c>
      <c r="AL60" s="192">
        <v>0</v>
      </c>
      <c r="AM60" s="192">
        <v>0</v>
      </c>
      <c r="AN60" s="192">
        <v>0</v>
      </c>
      <c r="AO60" s="192">
        <v>0</v>
      </c>
      <c r="AP60" s="192">
        <v>0</v>
      </c>
      <c r="AQ60" s="192">
        <v>0</v>
      </c>
      <c r="AR60" s="192">
        <v>0</v>
      </c>
      <c r="AS60" s="192">
        <v>0</v>
      </c>
      <c r="AT60" s="192">
        <v>0</v>
      </c>
      <c r="AU60" s="192">
        <v>0</v>
      </c>
      <c r="AV60" s="192">
        <v>0</v>
      </c>
      <c r="AW60" s="192">
        <v>0</v>
      </c>
      <c r="AX60" s="192">
        <v>0</v>
      </c>
      <c r="AY60" s="192">
        <v>0</v>
      </c>
      <c r="AZ60" s="80"/>
    </row>
    <row r="61" spans="1:52" s="167" customFormat="1" ht="34.5" customHeight="1" x14ac:dyDescent="0.25">
      <c r="A61" s="149" t="s">
        <v>808</v>
      </c>
      <c r="B61" s="260" t="s">
        <v>927</v>
      </c>
      <c r="C61" s="148" t="s">
        <v>928</v>
      </c>
      <c r="D61" s="192">
        <v>0</v>
      </c>
      <c r="E61" s="192">
        <v>0</v>
      </c>
      <c r="F61" s="192">
        <v>0</v>
      </c>
      <c r="G61" s="192">
        <v>0</v>
      </c>
      <c r="H61" s="192">
        <v>0</v>
      </c>
      <c r="I61" s="192">
        <v>0</v>
      </c>
      <c r="J61" s="192">
        <v>0</v>
      </c>
      <c r="K61" s="49"/>
      <c r="L61" s="192">
        <v>0</v>
      </c>
      <c r="M61" s="192">
        <v>0</v>
      </c>
      <c r="N61" s="192">
        <v>0</v>
      </c>
      <c r="O61" s="192">
        <v>0</v>
      </c>
      <c r="P61" s="192">
        <v>0</v>
      </c>
      <c r="Q61" s="192">
        <v>0</v>
      </c>
      <c r="R61" s="192">
        <v>0</v>
      </c>
      <c r="S61" s="192">
        <v>0</v>
      </c>
      <c r="T61" s="250">
        <v>0.38</v>
      </c>
      <c r="U61" s="139">
        <v>0.38</v>
      </c>
      <c r="V61" s="192">
        <v>0</v>
      </c>
      <c r="W61" s="192">
        <v>0</v>
      </c>
      <c r="X61" s="192">
        <v>0</v>
      </c>
      <c r="Y61" s="192">
        <v>0</v>
      </c>
      <c r="Z61" s="192">
        <v>0</v>
      </c>
      <c r="AA61" s="192">
        <v>0</v>
      </c>
      <c r="AB61" s="192">
        <v>0</v>
      </c>
      <c r="AC61" s="192">
        <v>0</v>
      </c>
      <c r="AD61" s="192">
        <v>0</v>
      </c>
      <c r="AE61" s="192">
        <v>0</v>
      </c>
      <c r="AF61" s="192">
        <v>0</v>
      </c>
      <c r="AG61" s="192">
        <v>0</v>
      </c>
      <c r="AH61" s="192">
        <v>0</v>
      </c>
      <c r="AI61" s="192">
        <v>0</v>
      </c>
      <c r="AJ61" s="192">
        <v>0</v>
      </c>
      <c r="AK61" s="192">
        <v>0</v>
      </c>
      <c r="AL61" s="192">
        <v>0</v>
      </c>
      <c r="AM61" s="192">
        <v>0</v>
      </c>
      <c r="AN61" s="192">
        <v>0</v>
      </c>
      <c r="AO61" s="192">
        <v>0</v>
      </c>
      <c r="AP61" s="192">
        <v>0</v>
      </c>
      <c r="AQ61" s="192">
        <v>0</v>
      </c>
      <c r="AR61" s="192">
        <v>0</v>
      </c>
      <c r="AS61" s="192">
        <v>0</v>
      </c>
      <c r="AT61" s="192">
        <v>0</v>
      </c>
      <c r="AU61" s="192">
        <v>0</v>
      </c>
      <c r="AV61" s="192">
        <v>0</v>
      </c>
      <c r="AW61" s="192">
        <v>0</v>
      </c>
      <c r="AX61" s="192">
        <v>0</v>
      </c>
      <c r="AY61" s="192">
        <v>0</v>
      </c>
      <c r="AZ61" s="80"/>
    </row>
    <row r="62" spans="1:52" s="167" customFormat="1" ht="34.5" customHeight="1" x14ac:dyDescent="0.25">
      <c r="A62" s="149" t="s">
        <v>808</v>
      </c>
      <c r="B62" s="260" t="s">
        <v>929</v>
      </c>
      <c r="C62" s="148" t="s">
        <v>930</v>
      </c>
      <c r="D62" s="192">
        <v>0</v>
      </c>
      <c r="E62" s="192">
        <v>0</v>
      </c>
      <c r="F62" s="192">
        <v>0</v>
      </c>
      <c r="G62" s="192">
        <v>0</v>
      </c>
      <c r="H62" s="192">
        <v>0</v>
      </c>
      <c r="I62" s="192">
        <v>0</v>
      </c>
      <c r="J62" s="192">
        <v>0</v>
      </c>
      <c r="K62" s="49"/>
      <c r="L62" s="192">
        <v>0</v>
      </c>
      <c r="M62" s="192">
        <v>0</v>
      </c>
      <c r="N62" s="192">
        <v>0</v>
      </c>
      <c r="O62" s="192">
        <v>0</v>
      </c>
      <c r="P62" s="192">
        <v>0</v>
      </c>
      <c r="Q62" s="192">
        <v>0</v>
      </c>
      <c r="R62" s="192">
        <v>0</v>
      </c>
      <c r="S62" s="192">
        <v>0</v>
      </c>
      <c r="T62" s="250">
        <v>0.48799999999999999</v>
      </c>
      <c r="U62" s="139">
        <v>0.42</v>
      </c>
      <c r="V62" s="192">
        <v>0</v>
      </c>
      <c r="W62" s="192">
        <v>0</v>
      </c>
      <c r="X62" s="192">
        <v>0</v>
      </c>
      <c r="Y62" s="192">
        <v>0</v>
      </c>
      <c r="Z62" s="192">
        <v>0</v>
      </c>
      <c r="AA62" s="192">
        <v>0</v>
      </c>
      <c r="AB62" s="192">
        <v>0</v>
      </c>
      <c r="AC62" s="192">
        <v>0</v>
      </c>
      <c r="AD62" s="192">
        <v>0</v>
      </c>
      <c r="AE62" s="192">
        <v>0</v>
      </c>
      <c r="AF62" s="192">
        <v>0</v>
      </c>
      <c r="AG62" s="192">
        <v>0</v>
      </c>
      <c r="AH62" s="192">
        <v>0</v>
      </c>
      <c r="AI62" s="192">
        <v>0</v>
      </c>
      <c r="AJ62" s="192">
        <v>0</v>
      </c>
      <c r="AK62" s="192">
        <v>0</v>
      </c>
      <c r="AL62" s="192">
        <v>0</v>
      </c>
      <c r="AM62" s="192">
        <v>0</v>
      </c>
      <c r="AN62" s="192">
        <v>0</v>
      </c>
      <c r="AO62" s="192">
        <v>0</v>
      </c>
      <c r="AP62" s="192">
        <v>0</v>
      </c>
      <c r="AQ62" s="192">
        <v>0</v>
      </c>
      <c r="AR62" s="192">
        <v>0</v>
      </c>
      <c r="AS62" s="192">
        <v>0</v>
      </c>
      <c r="AT62" s="192">
        <v>0</v>
      </c>
      <c r="AU62" s="192">
        <v>0</v>
      </c>
      <c r="AV62" s="192">
        <v>0</v>
      </c>
      <c r="AW62" s="192">
        <v>0</v>
      </c>
      <c r="AX62" s="192">
        <v>0</v>
      </c>
      <c r="AY62" s="192">
        <v>0</v>
      </c>
      <c r="AZ62" s="80"/>
    </row>
    <row r="63" spans="1:52" s="167" customFormat="1" ht="34.5" customHeight="1" x14ac:dyDescent="0.25">
      <c r="A63" s="149" t="s">
        <v>808</v>
      </c>
      <c r="B63" s="260" t="s">
        <v>931</v>
      </c>
      <c r="C63" s="148" t="s">
        <v>932</v>
      </c>
      <c r="D63" s="192">
        <v>0</v>
      </c>
      <c r="E63" s="192">
        <v>0</v>
      </c>
      <c r="F63" s="192">
        <v>0</v>
      </c>
      <c r="G63" s="192">
        <v>0</v>
      </c>
      <c r="H63" s="192">
        <v>0</v>
      </c>
      <c r="I63" s="192">
        <v>0</v>
      </c>
      <c r="J63" s="192">
        <v>0</v>
      </c>
      <c r="K63" s="49"/>
      <c r="L63" s="192">
        <v>0</v>
      </c>
      <c r="M63" s="192">
        <v>0</v>
      </c>
      <c r="N63" s="192">
        <v>0</v>
      </c>
      <c r="O63" s="192">
        <v>0</v>
      </c>
      <c r="P63" s="192">
        <v>0</v>
      </c>
      <c r="Q63" s="192">
        <v>0</v>
      </c>
      <c r="R63" s="192">
        <v>0</v>
      </c>
      <c r="S63" s="192">
        <v>0</v>
      </c>
      <c r="T63" s="250">
        <v>0.16</v>
      </c>
      <c r="U63" s="139">
        <v>0.16</v>
      </c>
      <c r="V63" s="192">
        <v>0</v>
      </c>
      <c r="W63" s="192">
        <v>0</v>
      </c>
      <c r="X63" s="192">
        <v>0</v>
      </c>
      <c r="Y63" s="192">
        <v>0</v>
      </c>
      <c r="Z63" s="192">
        <v>0</v>
      </c>
      <c r="AA63" s="192">
        <v>0</v>
      </c>
      <c r="AB63" s="192">
        <v>0</v>
      </c>
      <c r="AC63" s="192">
        <v>0</v>
      </c>
      <c r="AD63" s="192">
        <v>0</v>
      </c>
      <c r="AE63" s="192">
        <v>0</v>
      </c>
      <c r="AF63" s="192">
        <v>0</v>
      </c>
      <c r="AG63" s="192">
        <v>0</v>
      </c>
      <c r="AH63" s="192">
        <v>0</v>
      </c>
      <c r="AI63" s="192">
        <v>0</v>
      </c>
      <c r="AJ63" s="192">
        <v>0</v>
      </c>
      <c r="AK63" s="192">
        <v>0</v>
      </c>
      <c r="AL63" s="192">
        <v>0</v>
      </c>
      <c r="AM63" s="192">
        <v>0</v>
      </c>
      <c r="AN63" s="192">
        <v>0</v>
      </c>
      <c r="AO63" s="192">
        <v>0</v>
      </c>
      <c r="AP63" s="192">
        <v>0</v>
      </c>
      <c r="AQ63" s="192">
        <v>0</v>
      </c>
      <c r="AR63" s="192">
        <v>0</v>
      </c>
      <c r="AS63" s="192">
        <v>0</v>
      </c>
      <c r="AT63" s="192">
        <v>0</v>
      </c>
      <c r="AU63" s="192">
        <v>0</v>
      </c>
      <c r="AV63" s="192">
        <v>0</v>
      </c>
      <c r="AW63" s="192">
        <v>0</v>
      </c>
      <c r="AX63" s="192">
        <v>0</v>
      </c>
      <c r="AY63" s="192">
        <v>0</v>
      </c>
      <c r="AZ63" s="80"/>
    </row>
    <row r="64" spans="1:52" s="167" customFormat="1" ht="34.5" customHeight="1" x14ac:dyDescent="0.25">
      <c r="A64" s="149" t="s">
        <v>808</v>
      </c>
      <c r="B64" s="260" t="s">
        <v>933</v>
      </c>
      <c r="C64" s="148" t="s">
        <v>934</v>
      </c>
      <c r="D64" s="192">
        <v>0</v>
      </c>
      <c r="E64" s="192">
        <v>0</v>
      </c>
      <c r="F64" s="192">
        <v>0</v>
      </c>
      <c r="G64" s="192">
        <v>0</v>
      </c>
      <c r="H64" s="192">
        <v>0</v>
      </c>
      <c r="I64" s="192">
        <v>0</v>
      </c>
      <c r="J64" s="192">
        <v>0</v>
      </c>
      <c r="K64" s="49"/>
      <c r="L64" s="192">
        <v>0</v>
      </c>
      <c r="M64" s="192">
        <v>0</v>
      </c>
      <c r="N64" s="192">
        <v>0</v>
      </c>
      <c r="O64" s="192">
        <v>0</v>
      </c>
      <c r="P64" s="192">
        <v>0</v>
      </c>
      <c r="Q64" s="192">
        <v>0</v>
      </c>
      <c r="R64" s="192">
        <v>0</v>
      </c>
      <c r="S64" s="192">
        <v>0</v>
      </c>
      <c r="T64" s="250">
        <v>0.33</v>
      </c>
      <c r="U64" s="139">
        <v>0.33</v>
      </c>
      <c r="V64" s="192">
        <v>0</v>
      </c>
      <c r="W64" s="192">
        <v>0</v>
      </c>
      <c r="X64" s="192">
        <v>0</v>
      </c>
      <c r="Y64" s="192">
        <v>0</v>
      </c>
      <c r="Z64" s="192">
        <v>0</v>
      </c>
      <c r="AA64" s="192">
        <v>0</v>
      </c>
      <c r="AB64" s="192">
        <v>0</v>
      </c>
      <c r="AC64" s="192">
        <v>0</v>
      </c>
      <c r="AD64" s="192">
        <v>0</v>
      </c>
      <c r="AE64" s="192">
        <v>0</v>
      </c>
      <c r="AF64" s="192">
        <v>0</v>
      </c>
      <c r="AG64" s="192">
        <v>0</v>
      </c>
      <c r="AH64" s="192">
        <v>0</v>
      </c>
      <c r="AI64" s="192">
        <v>0</v>
      </c>
      <c r="AJ64" s="192">
        <v>0</v>
      </c>
      <c r="AK64" s="192">
        <v>0</v>
      </c>
      <c r="AL64" s="192">
        <v>0</v>
      </c>
      <c r="AM64" s="192">
        <v>0</v>
      </c>
      <c r="AN64" s="192">
        <v>0</v>
      </c>
      <c r="AO64" s="192">
        <v>0</v>
      </c>
      <c r="AP64" s="192">
        <v>0</v>
      </c>
      <c r="AQ64" s="192">
        <v>0</v>
      </c>
      <c r="AR64" s="192">
        <v>0</v>
      </c>
      <c r="AS64" s="192">
        <v>0</v>
      </c>
      <c r="AT64" s="192">
        <v>0</v>
      </c>
      <c r="AU64" s="192">
        <v>0</v>
      </c>
      <c r="AV64" s="192">
        <v>0</v>
      </c>
      <c r="AW64" s="192">
        <v>0</v>
      </c>
      <c r="AX64" s="192">
        <v>0</v>
      </c>
      <c r="AY64" s="192">
        <v>0</v>
      </c>
      <c r="AZ64" s="80"/>
    </row>
    <row r="65" spans="1:52" s="167" customFormat="1" ht="34.5" customHeight="1" x14ac:dyDescent="0.25">
      <c r="A65" s="149" t="s">
        <v>808</v>
      </c>
      <c r="B65" s="260" t="s">
        <v>935</v>
      </c>
      <c r="C65" s="148" t="s">
        <v>936</v>
      </c>
      <c r="D65" s="192">
        <v>0</v>
      </c>
      <c r="E65" s="192">
        <v>0</v>
      </c>
      <c r="F65" s="192">
        <v>0</v>
      </c>
      <c r="G65" s="192">
        <v>0</v>
      </c>
      <c r="H65" s="192">
        <v>0</v>
      </c>
      <c r="I65" s="192">
        <v>0</v>
      </c>
      <c r="J65" s="192">
        <v>0</v>
      </c>
      <c r="K65" s="49"/>
      <c r="L65" s="192">
        <v>0</v>
      </c>
      <c r="M65" s="192">
        <v>0</v>
      </c>
      <c r="N65" s="192">
        <v>0</v>
      </c>
      <c r="O65" s="192">
        <v>0</v>
      </c>
      <c r="P65" s="192">
        <v>0</v>
      </c>
      <c r="Q65" s="192">
        <v>0</v>
      </c>
      <c r="R65" s="192">
        <v>0</v>
      </c>
      <c r="S65" s="192">
        <v>0</v>
      </c>
      <c r="T65" s="250">
        <v>0.39</v>
      </c>
      <c r="U65" s="139">
        <v>0.40500000000000003</v>
      </c>
      <c r="V65" s="192">
        <v>0</v>
      </c>
      <c r="W65" s="192">
        <v>0</v>
      </c>
      <c r="X65" s="192">
        <v>0</v>
      </c>
      <c r="Y65" s="192">
        <v>0</v>
      </c>
      <c r="Z65" s="192">
        <v>0</v>
      </c>
      <c r="AA65" s="192">
        <v>0</v>
      </c>
      <c r="AB65" s="192">
        <v>0</v>
      </c>
      <c r="AC65" s="192">
        <v>0</v>
      </c>
      <c r="AD65" s="192">
        <v>0</v>
      </c>
      <c r="AE65" s="192">
        <v>0</v>
      </c>
      <c r="AF65" s="192">
        <v>0</v>
      </c>
      <c r="AG65" s="192">
        <v>0</v>
      </c>
      <c r="AH65" s="192">
        <v>0</v>
      </c>
      <c r="AI65" s="192">
        <v>0</v>
      </c>
      <c r="AJ65" s="192">
        <v>0</v>
      </c>
      <c r="AK65" s="192">
        <v>0</v>
      </c>
      <c r="AL65" s="192">
        <v>0</v>
      </c>
      <c r="AM65" s="192">
        <v>0</v>
      </c>
      <c r="AN65" s="192">
        <v>0</v>
      </c>
      <c r="AO65" s="192">
        <v>0</v>
      </c>
      <c r="AP65" s="192">
        <v>0</v>
      </c>
      <c r="AQ65" s="192">
        <v>0</v>
      </c>
      <c r="AR65" s="192">
        <v>0</v>
      </c>
      <c r="AS65" s="192">
        <v>0</v>
      </c>
      <c r="AT65" s="192">
        <v>0</v>
      </c>
      <c r="AU65" s="192">
        <v>0</v>
      </c>
      <c r="AV65" s="192">
        <v>0</v>
      </c>
      <c r="AW65" s="192">
        <v>0</v>
      </c>
      <c r="AX65" s="192">
        <v>0</v>
      </c>
      <c r="AY65" s="192">
        <v>0</v>
      </c>
      <c r="AZ65" s="80"/>
    </row>
    <row r="66" spans="1:52" s="167" customFormat="1" ht="34.5" customHeight="1" x14ac:dyDescent="0.25">
      <c r="A66" s="149" t="s">
        <v>808</v>
      </c>
      <c r="B66" s="260" t="s">
        <v>937</v>
      </c>
      <c r="C66" s="148" t="s">
        <v>938</v>
      </c>
      <c r="D66" s="192">
        <v>0</v>
      </c>
      <c r="E66" s="192">
        <v>0</v>
      </c>
      <c r="F66" s="192">
        <v>0</v>
      </c>
      <c r="G66" s="192">
        <v>0</v>
      </c>
      <c r="H66" s="192">
        <v>0</v>
      </c>
      <c r="I66" s="192">
        <v>0</v>
      </c>
      <c r="J66" s="192">
        <v>0</v>
      </c>
      <c r="K66" s="49"/>
      <c r="L66" s="192">
        <v>0</v>
      </c>
      <c r="M66" s="192">
        <v>0</v>
      </c>
      <c r="N66" s="192">
        <v>0</v>
      </c>
      <c r="O66" s="192">
        <v>0</v>
      </c>
      <c r="P66" s="192">
        <v>0</v>
      </c>
      <c r="Q66" s="192">
        <v>0</v>
      </c>
      <c r="R66" s="192">
        <v>0</v>
      </c>
      <c r="S66" s="192">
        <v>0</v>
      </c>
      <c r="T66" s="250">
        <v>0.59</v>
      </c>
      <c r="U66" s="139">
        <v>0.626</v>
      </c>
      <c r="V66" s="192">
        <v>0</v>
      </c>
      <c r="W66" s="192">
        <v>0</v>
      </c>
      <c r="X66" s="192">
        <v>0</v>
      </c>
      <c r="Y66" s="192">
        <v>0</v>
      </c>
      <c r="Z66" s="192">
        <v>0</v>
      </c>
      <c r="AA66" s="192">
        <v>0</v>
      </c>
      <c r="AB66" s="192">
        <v>0</v>
      </c>
      <c r="AC66" s="192">
        <v>0</v>
      </c>
      <c r="AD66" s="192">
        <v>0</v>
      </c>
      <c r="AE66" s="192">
        <v>0</v>
      </c>
      <c r="AF66" s="192">
        <v>0</v>
      </c>
      <c r="AG66" s="192">
        <v>0</v>
      </c>
      <c r="AH66" s="192">
        <v>0</v>
      </c>
      <c r="AI66" s="192">
        <v>0</v>
      </c>
      <c r="AJ66" s="192">
        <v>0</v>
      </c>
      <c r="AK66" s="192">
        <v>0</v>
      </c>
      <c r="AL66" s="192">
        <v>0</v>
      </c>
      <c r="AM66" s="192">
        <v>0</v>
      </c>
      <c r="AN66" s="192">
        <v>0</v>
      </c>
      <c r="AO66" s="192">
        <v>0</v>
      </c>
      <c r="AP66" s="192">
        <v>0</v>
      </c>
      <c r="AQ66" s="192">
        <v>0</v>
      </c>
      <c r="AR66" s="192">
        <v>0</v>
      </c>
      <c r="AS66" s="192">
        <v>0</v>
      </c>
      <c r="AT66" s="192">
        <v>0</v>
      </c>
      <c r="AU66" s="192">
        <v>0</v>
      </c>
      <c r="AV66" s="192">
        <v>0</v>
      </c>
      <c r="AW66" s="192">
        <v>0</v>
      </c>
      <c r="AX66" s="192">
        <v>0</v>
      </c>
      <c r="AY66" s="192">
        <v>0</v>
      </c>
      <c r="AZ66" s="80"/>
    </row>
    <row r="67" spans="1:52" s="167" customFormat="1" ht="34.5" customHeight="1" x14ac:dyDescent="0.25">
      <c r="A67" s="149" t="s">
        <v>808</v>
      </c>
      <c r="B67" s="260" t="s">
        <v>939</v>
      </c>
      <c r="C67" s="148" t="s">
        <v>940</v>
      </c>
      <c r="D67" s="192">
        <v>0</v>
      </c>
      <c r="E67" s="192">
        <v>0</v>
      </c>
      <c r="F67" s="192">
        <v>0</v>
      </c>
      <c r="G67" s="192">
        <v>0</v>
      </c>
      <c r="H67" s="192">
        <v>0</v>
      </c>
      <c r="I67" s="192">
        <v>0</v>
      </c>
      <c r="J67" s="192">
        <v>0</v>
      </c>
      <c r="K67" s="49"/>
      <c r="L67" s="192">
        <v>0</v>
      </c>
      <c r="M67" s="192">
        <v>0</v>
      </c>
      <c r="N67" s="192">
        <v>0</v>
      </c>
      <c r="O67" s="192">
        <v>0</v>
      </c>
      <c r="P67" s="192">
        <v>0</v>
      </c>
      <c r="Q67" s="192">
        <v>0</v>
      </c>
      <c r="R67" s="192">
        <v>0</v>
      </c>
      <c r="S67" s="192">
        <v>0</v>
      </c>
      <c r="T67" s="250">
        <v>0.26500000000000001</v>
      </c>
      <c r="U67" s="139">
        <v>0.28199999999999997</v>
      </c>
      <c r="V67" s="192">
        <v>0</v>
      </c>
      <c r="W67" s="192">
        <v>0</v>
      </c>
      <c r="X67" s="192">
        <v>0</v>
      </c>
      <c r="Y67" s="192">
        <v>0</v>
      </c>
      <c r="Z67" s="192">
        <v>0</v>
      </c>
      <c r="AA67" s="192">
        <v>0</v>
      </c>
      <c r="AB67" s="192">
        <v>0</v>
      </c>
      <c r="AC67" s="192">
        <v>0</v>
      </c>
      <c r="AD67" s="192">
        <v>0</v>
      </c>
      <c r="AE67" s="192">
        <v>0</v>
      </c>
      <c r="AF67" s="192">
        <v>0</v>
      </c>
      <c r="AG67" s="192">
        <v>0</v>
      </c>
      <c r="AH67" s="192">
        <v>0</v>
      </c>
      <c r="AI67" s="192">
        <v>0</v>
      </c>
      <c r="AJ67" s="192">
        <v>0</v>
      </c>
      <c r="AK67" s="192">
        <v>0</v>
      </c>
      <c r="AL67" s="192">
        <v>0</v>
      </c>
      <c r="AM67" s="192">
        <v>0</v>
      </c>
      <c r="AN67" s="192">
        <v>0</v>
      </c>
      <c r="AO67" s="192">
        <v>0</v>
      </c>
      <c r="AP67" s="192">
        <v>0</v>
      </c>
      <c r="AQ67" s="192">
        <v>0</v>
      </c>
      <c r="AR67" s="192">
        <v>0</v>
      </c>
      <c r="AS67" s="192">
        <v>0</v>
      </c>
      <c r="AT67" s="192">
        <v>0</v>
      </c>
      <c r="AU67" s="192">
        <v>0</v>
      </c>
      <c r="AV67" s="192">
        <v>0</v>
      </c>
      <c r="AW67" s="192">
        <v>0</v>
      </c>
      <c r="AX67" s="192">
        <v>0</v>
      </c>
      <c r="AY67" s="192">
        <v>0</v>
      </c>
      <c r="AZ67" s="80"/>
    </row>
    <row r="68" spans="1:52" s="167" customFormat="1" ht="34.5" customHeight="1" x14ac:dyDescent="0.25">
      <c r="A68" s="149" t="s">
        <v>808</v>
      </c>
      <c r="B68" s="260" t="s">
        <v>941</v>
      </c>
      <c r="C68" s="148" t="s">
        <v>942</v>
      </c>
      <c r="D68" s="192">
        <v>0</v>
      </c>
      <c r="E68" s="192">
        <v>0</v>
      </c>
      <c r="F68" s="192">
        <v>0</v>
      </c>
      <c r="G68" s="192">
        <v>0</v>
      </c>
      <c r="H68" s="192">
        <v>0</v>
      </c>
      <c r="I68" s="192">
        <v>0</v>
      </c>
      <c r="J68" s="192">
        <v>0</v>
      </c>
      <c r="K68" s="49"/>
      <c r="L68" s="192">
        <v>0</v>
      </c>
      <c r="M68" s="192">
        <v>0</v>
      </c>
      <c r="N68" s="192">
        <v>0</v>
      </c>
      <c r="O68" s="192">
        <v>0</v>
      </c>
      <c r="P68" s="192">
        <v>0</v>
      </c>
      <c r="Q68" s="192">
        <v>0</v>
      </c>
      <c r="R68" s="192">
        <v>0</v>
      </c>
      <c r="S68" s="192">
        <v>0</v>
      </c>
      <c r="T68" s="250">
        <v>0.47</v>
      </c>
      <c r="U68" s="139">
        <v>0.47</v>
      </c>
      <c r="V68" s="192">
        <v>0</v>
      </c>
      <c r="W68" s="192">
        <v>0</v>
      </c>
      <c r="X68" s="192">
        <v>0</v>
      </c>
      <c r="Y68" s="192">
        <v>0</v>
      </c>
      <c r="Z68" s="192">
        <v>0</v>
      </c>
      <c r="AA68" s="192">
        <v>0</v>
      </c>
      <c r="AB68" s="192">
        <v>0</v>
      </c>
      <c r="AC68" s="192">
        <v>0</v>
      </c>
      <c r="AD68" s="192">
        <v>0</v>
      </c>
      <c r="AE68" s="192">
        <v>0</v>
      </c>
      <c r="AF68" s="192">
        <v>0</v>
      </c>
      <c r="AG68" s="192">
        <v>0</v>
      </c>
      <c r="AH68" s="192">
        <v>0</v>
      </c>
      <c r="AI68" s="192">
        <v>0</v>
      </c>
      <c r="AJ68" s="192">
        <v>0</v>
      </c>
      <c r="AK68" s="192">
        <v>0</v>
      </c>
      <c r="AL68" s="192">
        <v>0</v>
      </c>
      <c r="AM68" s="192">
        <v>0</v>
      </c>
      <c r="AN68" s="192">
        <v>0</v>
      </c>
      <c r="AO68" s="192">
        <v>0</v>
      </c>
      <c r="AP68" s="192">
        <v>0</v>
      </c>
      <c r="AQ68" s="192">
        <v>0</v>
      </c>
      <c r="AR68" s="192">
        <v>0</v>
      </c>
      <c r="AS68" s="192">
        <v>0</v>
      </c>
      <c r="AT68" s="192">
        <v>0</v>
      </c>
      <c r="AU68" s="192">
        <v>0</v>
      </c>
      <c r="AV68" s="192">
        <v>0</v>
      </c>
      <c r="AW68" s="192">
        <v>0</v>
      </c>
      <c r="AX68" s="192">
        <v>0</v>
      </c>
      <c r="AY68" s="192">
        <v>0</v>
      </c>
      <c r="AZ68" s="80"/>
    </row>
    <row r="69" spans="1:52" s="167" customFormat="1" ht="34.5" customHeight="1" x14ac:dyDescent="0.25">
      <c r="A69" s="149" t="s">
        <v>808</v>
      </c>
      <c r="B69" s="260" t="s">
        <v>943</v>
      </c>
      <c r="C69" s="148" t="s">
        <v>944</v>
      </c>
      <c r="D69" s="192">
        <v>0</v>
      </c>
      <c r="E69" s="192">
        <v>0</v>
      </c>
      <c r="F69" s="192">
        <v>0</v>
      </c>
      <c r="G69" s="192">
        <v>0</v>
      </c>
      <c r="H69" s="192">
        <v>0</v>
      </c>
      <c r="I69" s="192">
        <v>0</v>
      </c>
      <c r="J69" s="192">
        <v>0</v>
      </c>
      <c r="K69" s="49"/>
      <c r="L69" s="192">
        <v>0</v>
      </c>
      <c r="M69" s="192">
        <v>0</v>
      </c>
      <c r="N69" s="192">
        <v>0</v>
      </c>
      <c r="O69" s="192">
        <v>0</v>
      </c>
      <c r="P69" s="192">
        <v>0</v>
      </c>
      <c r="Q69" s="192">
        <v>0</v>
      </c>
      <c r="R69" s="192">
        <v>0</v>
      </c>
      <c r="S69" s="192">
        <v>0</v>
      </c>
      <c r="T69" s="250">
        <v>0.25</v>
      </c>
      <c r="U69" s="139">
        <v>0.22</v>
      </c>
      <c r="V69" s="192">
        <v>0</v>
      </c>
      <c r="W69" s="192">
        <v>0</v>
      </c>
      <c r="X69" s="192">
        <v>0</v>
      </c>
      <c r="Y69" s="192">
        <v>0</v>
      </c>
      <c r="Z69" s="192">
        <v>0</v>
      </c>
      <c r="AA69" s="192">
        <v>0</v>
      </c>
      <c r="AB69" s="192">
        <v>0</v>
      </c>
      <c r="AC69" s="192">
        <v>0</v>
      </c>
      <c r="AD69" s="192">
        <v>0</v>
      </c>
      <c r="AE69" s="192">
        <v>0</v>
      </c>
      <c r="AF69" s="192">
        <v>0</v>
      </c>
      <c r="AG69" s="192">
        <v>0</v>
      </c>
      <c r="AH69" s="192">
        <v>0</v>
      </c>
      <c r="AI69" s="192">
        <v>0</v>
      </c>
      <c r="AJ69" s="192">
        <v>0</v>
      </c>
      <c r="AK69" s="192">
        <v>0</v>
      </c>
      <c r="AL69" s="192">
        <v>0</v>
      </c>
      <c r="AM69" s="192">
        <v>0</v>
      </c>
      <c r="AN69" s="192">
        <v>0</v>
      </c>
      <c r="AO69" s="192">
        <v>0</v>
      </c>
      <c r="AP69" s="192">
        <v>0</v>
      </c>
      <c r="AQ69" s="192">
        <v>0</v>
      </c>
      <c r="AR69" s="192">
        <v>0</v>
      </c>
      <c r="AS69" s="192">
        <v>0</v>
      </c>
      <c r="AT69" s="192">
        <v>0</v>
      </c>
      <c r="AU69" s="192">
        <v>0</v>
      </c>
      <c r="AV69" s="192">
        <v>0</v>
      </c>
      <c r="AW69" s="192">
        <v>0</v>
      </c>
      <c r="AX69" s="192">
        <v>0</v>
      </c>
      <c r="AY69" s="192">
        <v>0</v>
      </c>
      <c r="AZ69" s="80"/>
    </row>
    <row r="70" spans="1:52" s="167" customFormat="1" ht="34.5" customHeight="1" x14ac:dyDescent="0.25">
      <c r="A70" s="149" t="s">
        <v>808</v>
      </c>
      <c r="B70" s="260" t="s">
        <v>945</v>
      </c>
      <c r="C70" s="148" t="s">
        <v>946</v>
      </c>
      <c r="D70" s="192">
        <v>0</v>
      </c>
      <c r="E70" s="192">
        <v>0</v>
      </c>
      <c r="F70" s="192">
        <v>0</v>
      </c>
      <c r="G70" s="192">
        <v>0</v>
      </c>
      <c r="H70" s="192">
        <v>0</v>
      </c>
      <c r="I70" s="192">
        <v>0</v>
      </c>
      <c r="J70" s="192">
        <v>0</v>
      </c>
      <c r="K70" s="49"/>
      <c r="L70" s="192">
        <v>0</v>
      </c>
      <c r="M70" s="192">
        <v>0</v>
      </c>
      <c r="N70" s="192">
        <v>0</v>
      </c>
      <c r="O70" s="192">
        <v>0</v>
      </c>
      <c r="P70" s="192">
        <v>0</v>
      </c>
      <c r="Q70" s="192">
        <v>0</v>
      </c>
      <c r="R70" s="192">
        <v>0</v>
      </c>
      <c r="S70" s="192">
        <v>0</v>
      </c>
      <c r="T70" s="250">
        <v>0.43</v>
      </c>
      <c r="U70" s="139">
        <v>0.41199999999999998</v>
      </c>
      <c r="V70" s="192">
        <v>0</v>
      </c>
      <c r="W70" s="192">
        <v>0</v>
      </c>
      <c r="X70" s="192">
        <v>0</v>
      </c>
      <c r="Y70" s="192">
        <v>0</v>
      </c>
      <c r="Z70" s="192">
        <v>0</v>
      </c>
      <c r="AA70" s="192">
        <v>0</v>
      </c>
      <c r="AB70" s="192">
        <v>0</v>
      </c>
      <c r="AC70" s="192">
        <v>0</v>
      </c>
      <c r="AD70" s="192">
        <v>0</v>
      </c>
      <c r="AE70" s="192">
        <v>0</v>
      </c>
      <c r="AF70" s="192">
        <v>0</v>
      </c>
      <c r="AG70" s="192">
        <v>0</v>
      </c>
      <c r="AH70" s="192">
        <v>0</v>
      </c>
      <c r="AI70" s="192">
        <v>0</v>
      </c>
      <c r="AJ70" s="192">
        <v>0</v>
      </c>
      <c r="AK70" s="192">
        <v>0</v>
      </c>
      <c r="AL70" s="192">
        <v>0</v>
      </c>
      <c r="AM70" s="192">
        <v>0</v>
      </c>
      <c r="AN70" s="192">
        <v>0</v>
      </c>
      <c r="AO70" s="192">
        <v>0</v>
      </c>
      <c r="AP70" s="192">
        <v>0</v>
      </c>
      <c r="AQ70" s="192">
        <v>0</v>
      </c>
      <c r="AR70" s="192">
        <v>0</v>
      </c>
      <c r="AS70" s="192">
        <v>0</v>
      </c>
      <c r="AT70" s="192">
        <v>0</v>
      </c>
      <c r="AU70" s="192">
        <v>0</v>
      </c>
      <c r="AV70" s="192">
        <v>0</v>
      </c>
      <c r="AW70" s="192">
        <v>0</v>
      </c>
      <c r="AX70" s="192">
        <v>0</v>
      </c>
      <c r="AY70" s="192">
        <v>0</v>
      </c>
      <c r="AZ70" s="80"/>
    </row>
    <row r="71" spans="1:52" s="167" customFormat="1" ht="34.5" customHeight="1" x14ac:dyDescent="0.25">
      <c r="A71" s="149" t="s">
        <v>808</v>
      </c>
      <c r="B71" s="260" t="s">
        <v>947</v>
      </c>
      <c r="C71" s="148" t="s">
        <v>948</v>
      </c>
      <c r="D71" s="192">
        <v>0</v>
      </c>
      <c r="E71" s="192">
        <v>0</v>
      </c>
      <c r="F71" s="192">
        <v>0</v>
      </c>
      <c r="G71" s="192">
        <v>0</v>
      </c>
      <c r="H71" s="192">
        <v>0</v>
      </c>
      <c r="I71" s="192">
        <v>0</v>
      </c>
      <c r="J71" s="192">
        <v>0</v>
      </c>
      <c r="K71" s="49"/>
      <c r="L71" s="192">
        <v>0</v>
      </c>
      <c r="M71" s="192">
        <v>0</v>
      </c>
      <c r="N71" s="192">
        <v>0</v>
      </c>
      <c r="O71" s="192">
        <v>0</v>
      </c>
      <c r="P71" s="192">
        <v>0</v>
      </c>
      <c r="Q71" s="192">
        <v>0</v>
      </c>
      <c r="R71" s="192">
        <v>0</v>
      </c>
      <c r="S71" s="192">
        <v>0</v>
      </c>
      <c r="T71" s="250">
        <v>0.76500000000000001</v>
      </c>
      <c r="U71" s="139">
        <v>0.67</v>
      </c>
      <c r="V71" s="192">
        <v>0</v>
      </c>
      <c r="W71" s="192">
        <v>0</v>
      </c>
      <c r="X71" s="192">
        <v>0</v>
      </c>
      <c r="Y71" s="192">
        <v>0</v>
      </c>
      <c r="Z71" s="192">
        <v>0</v>
      </c>
      <c r="AA71" s="192">
        <v>0</v>
      </c>
      <c r="AB71" s="192">
        <v>0</v>
      </c>
      <c r="AC71" s="192">
        <v>0</v>
      </c>
      <c r="AD71" s="192">
        <v>0</v>
      </c>
      <c r="AE71" s="192">
        <v>0</v>
      </c>
      <c r="AF71" s="192">
        <v>0</v>
      </c>
      <c r="AG71" s="192">
        <v>0</v>
      </c>
      <c r="AH71" s="192">
        <v>0</v>
      </c>
      <c r="AI71" s="192">
        <v>0</v>
      </c>
      <c r="AJ71" s="192">
        <v>0</v>
      </c>
      <c r="AK71" s="192">
        <v>0</v>
      </c>
      <c r="AL71" s="192">
        <v>0</v>
      </c>
      <c r="AM71" s="192">
        <v>0</v>
      </c>
      <c r="AN71" s="192">
        <v>0</v>
      </c>
      <c r="AO71" s="192">
        <v>0</v>
      </c>
      <c r="AP71" s="192">
        <v>0</v>
      </c>
      <c r="AQ71" s="192">
        <v>0</v>
      </c>
      <c r="AR71" s="192">
        <v>0</v>
      </c>
      <c r="AS71" s="192">
        <v>0</v>
      </c>
      <c r="AT71" s="192">
        <v>0</v>
      </c>
      <c r="AU71" s="192">
        <v>0</v>
      </c>
      <c r="AV71" s="192">
        <v>0</v>
      </c>
      <c r="AW71" s="192">
        <v>0</v>
      </c>
      <c r="AX71" s="192">
        <v>0</v>
      </c>
      <c r="AY71" s="192">
        <v>0</v>
      </c>
      <c r="AZ71" s="80"/>
    </row>
    <row r="72" spans="1:52" s="167" customFormat="1" ht="34.5" customHeight="1" x14ac:dyDescent="0.25">
      <c r="A72" s="149" t="s">
        <v>808</v>
      </c>
      <c r="B72" s="260" t="s">
        <v>949</v>
      </c>
      <c r="C72" s="148" t="s">
        <v>950</v>
      </c>
      <c r="D72" s="192">
        <v>0</v>
      </c>
      <c r="E72" s="192">
        <v>0</v>
      </c>
      <c r="F72" s="192">
        <v>0</v>
      </c>
      <c r="G72" s="192">
        <v>0</v>
      </c>
      <c r="H72" s="192">
        <v>0</v>
      </c>
      <c r="I72" s="192">
        <v>0</v>
      </c>
      <c r="J72" s="192">
        <v>0</v>
      </c>
      <c r="K72" s="49"/>
      <c r="L72" s="192">
        <v>0</v>
      </c>
      <c r="M72" s="192">
        <v>0</v>
      </c>
      <c r="N72" s="192">
        <v>0</v>
      </c>
      <c r="O72" s="192">
        <v>0</v>
      </c>
      <c r="P72" s="192">
        <v>0</v>
      </c>
      <c r="Q72" s="192">
        <v>0</v>
      </c>
      <c r="R72" s="192">
        <v>0</v>
      </c>
      <c r="S72" s="192">
        <v>0</v>
      </c>
      <c r="T72" s="250">
        <v>0.42</v>
      </c>
      <c r="U72" s="139">
        <v>0.5</v>
      </c>
      <c r="V72" s="192">
        <v>0</v>
      </c>
      <c r="W72" s="192">
        <v>0</v>
      </c>
      <c r="X72" s="192">
        <v>0</v>
      </c>
      <c r="Y72" s="192">
        <v>0</v>
      </c>
      <c r="Z72" s="192">
        <v>0</v>
      </c>
      <c r="AA72" s="192">
        <v>0</v>
      </c>
      <c r="AB72" s="192">
        <v>0</v>
      </c>
      <c r="AC72" s="192">
        <v>0</v>
      </c>
      <c r="AD72" s="192">
        <v>0</v>
      </c>
      <c r="AE72" s="192">
        <v>0</v>
      </c>
      <c r="AF72" s="192">
        <v>0</v>
      </c>
      <c r="AG72" s="192">
        <v>0</v>
      </c>
      <c r="AH72" s="192">
        <v>0</v>
      </c>
      <c r="AI72" s="192">
        <v>0</v>
      </c>
      <c r="AJ72" s="192">
        <v>0</v>
      </c>
      <c r="AK72" s="192">
        <v>0</v>
      </c>
      <c r="AL72" s="192">
        <v>0</v>
      </c>
      <c r="AM72" s="192">
        <v>0</v>
      </c>
      <c r="AN72" s="192">
        <v>0</v>
      </c>
      <c r="AO72" s="192">
        <v>0</v>
      </c>
      <c r="AP72" s="192">
        <v>0</v>
      </c>
      <c r="AQ72" s="192">
        <v>0</v>
      </c>
      <c r="AR72" s="192">
        <v>0</v>
      </c>
      <c r="AS72" s="192">
        <v>0</v>
      </c>
      <c r="AT72" s="192">
        <v>0</v>
      </c>
      <c r="AU72" s="192">
        <v>0</v>
      </c>
      <c r="AV72" s="192">
        <v>0</v>
      </c>
      <c r="AW72" s="192">
        <v>0</v>
      </c>
      <c r="AX72" s="192">
        <v>0</v>
      </c>
      <c r="AY72" s="192">
        <v>0</v>
      </c>
      <c r="AZ72" s="80"/>
    </row>
    <row r="73" spans="1:52" s="167" customFormat="1" ht="34.5" customHeight="1" x14ac:dyDescent="0.25">
      <c r="A73" s="149" t="s">
        <v>808</v>
      </c>
      <c r="B73" s="260" t="s">
        <v>951</v>
      </c>
      <c r="C73" s="148" t="s">
        <v>952</v>
      </c>
      <c r="D73" s="192">
        <v>0</v>
      </c>
      <c r="E73" s="192">
        <v>0</v>
      </c>
      <c r="F73" s="192">
        <v>0</v>
      </c>
      <c r="G73" s="192">
        <v>0</v>
      </c>
      <c r="H73" s="192">
        <v>0</v>
      </c>
      <c r="I73" s="192">
        <v>0</v>
      </c>
      <c r="J73" s="192">
        <v>0</v>
      </c>
      <c r="K73" s="49"/>
      <c r="L73" s="192">
        <v>0</v>
      </c>
      <c r="M73" s="192">
        <v>0</v>
      </c>
      <c r="N73" s="192">
        <v>0</v>
      </c>
      <c r="O73" s="192">
        <v>0</v>
      </c>
      <c r="P73" s="192">
        <v>0</v>
      </c>
      <c r="Q73" s="192">
        <v>0</v>
      </c>
      <c r="R73" s="192">
        <v>0</v>
      </c>
      <c r="S73" s="192">
        <v>0</v>
      </c>
      <c r="T73" s="250">
        <v>0.32</v>
      </c>
      <c r="U73" s="139">
        <v>0.35499999999999998</v>
      </c>
      <c r="V73" s="192">
        <v>0</v>
      </c>
      <c r="W73" s="192">
        <v>0</v>
      </c>
      <c r="X73" s="192">
        <v>0</v>
      </c>
      <c r="Y73" s="192">
        <v>0</v>
      </c>
      <c r="Z73" s="192">
        <v>0</v>
      </c>
      <c r="AA73" s="192">
        <v>0</v>
      </c>
      <c r="AB73" s="192">
        <v>0</v>
      </c>
      <c r="AC73" s="192">
        <v>0</v>
      </c>
      <c r="AD73" s="192">
        <v>0</v>
      </c>
      <c r="AE73" s="192">
        <v>0</v>
      </c>
      <c r="AF73" s="192">
        <v>0</v>
      </c>
      <c r="AG73" s="192">
        <v>0</v>
      </c>
      <c r="AH73" s="192">
        <v>0</v>
      </c>
      <c r="AI73" s="192">
        <v>0</v>
      </c>
      <c r="AJ73" s="192">
        <v>0</v>
      </c>
      <c r="AK73" s="192">
        <v>0</v>
      </c>
      <c r="AL73" s="192">
        <v>0</v>
      </c>
      <c r="AM73" s="192">
        <v>0</v>
      </c>
      <c r="AN73" s="192">
        <v>0</v>
      </c>
      <c r="AO73" s="192">
        <v>0</v>
      </c>
      <c r="AP73" s="192">
        <v>0</v>
      </c>
      <c r="AQ73" s="192">
        <v>0</v>
      </c>
      <c r="AR73" s="192">
        <v>0</v>
      </c>
      <c r="AS73" s="192">
        <v>0</v>
      </c>
      <c r="AT73" s="192">
        <v>0</v>
      </c>
      <c r="AU73" s="192">
        <v>0</v>
      </c>
      <c r="AV73" s="192">
        <v>0</v>
      </c>
      <c r="AW73" s="192">
        <v>0</v>
      </c>
      <c r="AX73" s="192">
        <v>0</v>
      </c>
      <c r="AY73" s="192">
        <v>0</v>
      </c>
      <c r="AZ73" s="80"/>
    </row>
    <row r="74" spans="1:52" s="167" customFormat="1" ht="34.5" customHeight="1" x14ac:dyDescent="0.25">
      <c r="A74" s="149" t="s">
        <v>808</v>
      </c>
      <c r="B74" s="260" t="s">
        <v>953</v>
      </c>
      <c r="C74" s="148" t="s">
        <v>954</v>
      </c>
      <c r="D74" s="192">
        <v>0</v>
      </c>
      <c r="E74" s="192">
        <v>0</v>
      </c>
      <c r="F74" s="192">
        <v>0</v>
      </c>
      <c r="G74" s="192">
        <v>0</v>
      </c>
      <c r="H74" s="192">
        <v>0</v>
      </c>
      <c r="I74" s="192">
        <v>0</v>
      </c>
      <c r="J74" s="192">
        <v>0</v>
      </c>
      <c r="K74" s="49"/>
      <c r="L74" s="192">
        <v>0</v>
      </c>
      <c r="M74" s="192">
        <v>0</v>
      </c>
      <c r="N74" s="192">
        <v>0</v>
      </c>
      <c r="O74" s="192">
        <v>0</v>
      </c>
      <c r="P74" s="192">
        <v>0</v>
      </c>
      <c r="Q74" s="192">
        <v>0</v>
      </c>
      <c r="R74" s="192">
        <v>0</v>
      </c>
      <c r="S74" s="192">
        <v>0</v>
      </c>
      <c r="T74" s="250">
        <v>0.53700000000000003</v>
      </c>
      <c r="U74" s="139">
        <v>0.49</v>
      </c>
      <c r="V74" s="192">
        <v>0</v>
      </c>
      <c r="W74" s="192">
        <v>0</v>
      </c>
      <c r="X74" s="192">
        <v>0</v>
      </c>
      <c r="Y74" s="192">
        <v>0</v>
      </c>
      <c r="Z74" s="192">
        <v>0</v>
      </c>
      <c r="AA74" s="192">
        <v>0</v>
      </c>
      <c r="AB74" s="192">
        <v>0</v>
      </c>
      <c r="AC74" s="192">
        <v>0</v>
      </c>
      <c r="AD74" s="192">
        <v>0</v>
      </c>
      <c r="AE74" s="192">
        <v>0</v>
      </c>
      <c r="AF74" s="192">
        <v>0</v>
      </c>
      <c r="AG74" s="192">
        <v>0</v>
      </c>
      <c r="AH74" s="192">
        <v>0</v>
      </c>
      <c r="AI74" s="192">
        <v>0</v>
      </c>
      <c r="AJ74" s="192">
        <v>0</v>
      </c>
      <c r="AK74" s="192">
        <v>0</v>
      </c>
      <c r="AL74" s="192">
        <v>0</v>
      </c>
      <c r="AM74" s="192">
        <v>0</v>
      </c>
      <c r="AN74" s="192">
        <v>0</v>
      </c>
      <c r="AO74" s="192">
        <v>0</v>
      </c>
      <c r="AP74" s="192">
        <v>0</v>
      </c>
      <c r="AQ74" s="192">
        <v>0</v>
      </c>
      <c r="AR74" s="192">
        <v>0</v>
      </c>
      <c r="AS74" s="192">
        <v>0</v>
      </c>
      <c r="AT74" s="192">
        <v>0</v>
      </c>
      <c r="AU74" s="192">
        <v>0</v>
      </c>
      <c r="AV74" s="192">
        <v>0</v>
      </c>
      <c r="AW74" s="192">
        <v>0</v>
      </c>
      <c r="AX74" s="192">
        <v>0</v>
      </c>
      <c r="AY74" s="192">
        <v>0</v>
      </c>
      <c r="AZ74" s="80"/>
    </row>
    <row r="75" spans="1:52" s="167" customFormat="1" ht="34.5" customHeight="1" x14ac:dyDescent="0.25">
      <c r="A75" s="149" t="s">
        <v>808</v>
      </c>
      <c r="B75" s="260" t="s">
        <v>955</v>
      </c>
      <c r="C75" s="148" t="s">
        <v>956</v>
      </c>
      <c r="D75" s="192">
        <v>0</v>
      </c>
      <c r="E75" s="192">
        <v>0</v>
      </c>
      <c r="F75" s="192">
        <v>0</v>
      </c>
      <c r="G75" s="192">
        <v>0</v>
      </c>
      <c r="H75" s="192">
        <v>0</v>
      </c>
      <c r="I75" s="192">
        <v>0</v>
      </c>
      <c r="J75" s="192">
        <v>0</v>
      </c>
      <c r="K75" s="49"/>
      <c r="L75" s="192">
        <v>0</v>
      </c>
      <c r="M75" s="192">
        <v>0</v>
      </c>
      <c r="N75" s="192">
        <v>0</v>
      </c>
      <c r="O75" s="192">
        <v>0</v>
      </c>
      <c r="P75" s="192">
        <v>0</v>
      </c>
      <c r="Q75" s="192">
        <v>0</v>
      </c>
      <c r="R75" s="192">
        <v>0</v>
      </c>
      <c r="S75" s="192">
        <v>0</v>
      </c>
      <c r="T75" s="250">
        <v>0.61499999999999999</v>
      </c>
      <c r="U75" s="139">
        <v>0.61499999999999999</v>
      </c>
      <c r="V75" s="192">
        <v>0</v>
      </c>
      <c r="W75" s="192">
        <v>0</v>
      </c>
      <c r="X75" s="192">
        <v>0</v>
      </c>
      <c r="Y75" s="192">
        <v>0</v>
      </c>
      <c r="Z75" s="192">
        <v>0</v>
      </c>
      <c r="AA75" s="192">
        <v>0</v>
      </c>
      <c r="AB75" s="192">
        <v>0</v>
      </c>
      <c r="AC75" s="192">
        <v>0</v>
      </c>
      <c r="AD75" s="192">
        <v>0</v>
      </c>
      <c r="AE75" s="192">
        <v>0</v>
      </c>
      <c r="AF75" s="192">
        <v>0</v>
      </c>
      <c r="AG75" s="192">
        <v>0</v>
      </c>
      <c r="AH75" s="192">
        <v>0</v>
      </c>
      <c r="AI75" s="192">
        <v>0</v>
      </c>
      <c r="AJ75" s="192">
        <v>0</v>
      </c>
      <c r="AK75" s="192">
        <v>0</v>
      </c>
      <c r="AL75" s="192">
        <v>0</v>
      </c>
      <c r="AM75" s="192">
        <v>0</v>
      </c>
      <c r="AN75" s="192">
        <v>0</v>
      </c>
      <c r="AO75" s="192">
        <v>0</v>
      </c>
      <c r="AP75" s="192">
        <v>0</v>
      </c>
      <c r="AQ75" s="192">
        <v>0</v>
      </c>
      <c r="AR75" s="192">
        <v>0</v>
      </c>
      <c r="AS75" s="192">
        <v>0</v>
      </c>
      <c r="AT75" s="192">
        <v>0</v>
      </c>
      <c r="AU75" s="192">
        <v>0</v>
      </c>
      <c r="AV75" s="192">
        <v>0</v>
      </c>
      <c r="AW75" s="192">
        <v>0</v>
      </c>
      <c r="AX75" s="192">
        <v>0</v>
      </c>
      <c r="AY75" s="192">
        <v>0</v>
      </c>
      <c r="AZ75" s="80"/>
    </row>
    <row r="76" spans="1:52" s="178" customFormat="1" ht="30.75" customHeight="1" x14ac:dyDescent="0.25">
      <c r="A76" s="233" t="s">
        <v>810</v>
      </c>
      <c r="B76" s="50" t="s">
        <v>811</v>
      </c>
      <c r="C76" s="240" t="s">
        <v>768</v>
      </c>
      <c r="D76" s="49" t="s">
        <v>836</v>
      </c>
      <c r="E76" s="49" t="s">
        <v>836</v>
      </c>
      <c r="F76" s="49" t="s">
        <v>836</v>
      </c>
      <c r="G76" s="49" t="s">
        <v>836</v>
      </c>
      <c r="H76" s="49" t="s">
        <v>836</v>
      </c>
      <c r="I76" s="49" t="s">
        <v>836</v>
      </c>
      <c r="J76" s="49" t="s">
        <v>836</v>
      </c>
      <c r="K76" s="49" t="s">
        <v>836</v>
      </c>
      <c r="L76" s="49" t="s">
        <v>836</v>
      </c>
      <c r="M76" s="49" t="s">
        <v>836</v>
      </c>
      <c r="N76" s="49" t="s">
        <v>836</v>
      </c>
      <c r="O76" s="49" t="s">
        <v>836</v>
      </c>
      <c r="P76" s="49" t="s">
        <v>836</v>
      </c>
      <c r="Q76" s="49" t="s">
        <v>836</v>
      </c>
      <c r="R76" s="49" t="s">
        <v>836</v>
      </c>
      <c r="S76" s="49" t="s">
        <v>836</v>
      </c>
      <c r="T76" s="149" t="s">
        <v>836</v>
      </c>
      <c r="U76" s="149" t="s">
        <v>836</v>
      </c>
      <c r="V76" s="49" t="s">
        <v>836</v>
      </c>
      <c r="W76" s="49" t="s">
        <v>836</v>
      </c>
      <c r="X76" s="49" t="s">
        <v>836</v>
      </c>
      <c r="Y76" s="49" t="s">
        <v>836</v>
      </c>
      <c r="Z76" s="49" t="s">
        <v>836</v>
      </c>
      <c r="AA76" s="49" t="s">
        <v>836</v>
      </c>
      <c r="AB76" s="49" t="s">
        <v>836</v>
      </c>
      <c r="AC76" s="49" t="s">
        <v>836</v>
      </c>
      <c r="AD76" s="49" t="s">
        <v>836</v>
      </c>
      <c r="AE76" s="49" t="s">
        <v>836</v>
      </c>
      <c r="AF76" s="49" t="s">
        <v>836</v>
      </c>
      <c r="AG76" s="49" t="s">
        <v>836</v>
      </c>
      <c r="AH76" s="49" t="s">
        <v>836</v>
      </c>
      <c r="AI76" s="49" t="s">
        <v>836</v>
      </c>
      <c r="AJ76" s="49" t="s">
        <v>836</v>
      </c>
      <c r="AK76" s="49" t="s">
        <v>836</v>
      </c>
      <c r="AL76" s="49" t="s">
        <v>836</v>
      </c>
      <c r="AM76" s="49" t="s">
        <v>836</v>
      </c>
      <c r="AN76" s="49" t="s">
        <v>836</v>
      </c>
      <c r="AO76" s="49" t="s">
        <v>836</v>
      </c>
      <c r="AP76" s="49" t="s">
        <v>836</v>
      </c>
      <c r="AQ76" s="49" t="s">
        <v>836</v>
      </c>
      <c r="AR76" s="49" t="s">
        <v>836</v>
      </c>
      <c r="AS76" s="49" t="s">
        <v>836</v>
      </c>
      <c r="AT76" s="49" t="s">
        <v>836</v>
      </c>
      <c r="AU76" s="49" t="s">
        <v>836</v>
      </c>
      <c r="AV76" s="49" t="s">
        <v>836</v>
      </c>
      <c r="AW76" s="49" t="s">
        <v>836</v>
      </c>
      <c r="AX76" s="49" t="s">
        <v>836</v>
      </c>
      <c r="AY76" s="49" t="s">
        <v>836</v>
      </c>
      <c r="AZ76" s="80"/>
    </row>
    <row r="77" spans="1:52" s="105" customFormat="1" ht="39.75" customHeight="1" x14ac:dyDescent="0.25">
      <c r="A77" s="233" t="s">
        <v>101</v>
      </c>
      <c r="B77" s="50" t="s">
        <v>812</v>
      </c>
      <c r="C77" s="240" t="s">
        <v>768</v>
      </c>
      <c r="D77" s="192">
        <v>0</v>
      </c>
      <c r="E77" s="192">
        <v>0</v>
      </c>
      <c r="F77" s="192">
        <v>0</v>
      </c>
      <c r="G77" s="192">
        <v>0</v>
      </c>
      <c r="H77" s="192">
        <v>0</v>
      </c>
      <c r="I77" s="192">
        <v>0</v>
      </c>
      <c r="J77" s="192">
        <v>0</v>
      </c>
      <c r="K77" s="192">
        <v>0</v>
      </c>
      <c r="L77" s="192">
        <v>0</v>
      </c>
      <c r="M77" s="192">
        <v>0</v>
      </c>
      <c r="N77" s="192">
        <v>0</v>
      </c>
      <c r="O77" s="192">
        <v>0</v>
      </c>
      <c r="P77" s="192">
        <v>0</v>
      </c>
      <c r="Q77" s="192">
        <v>0</v>
      </c>
      <c r="R77" s="192">
        <v>0</v>
      </c>
      <c r="S77" s="192">
        <v>0</v>
      </c>
      <c r="T77" s="192">
        <v>0</v>
      </c>
      <c r="U77" s="192">
        <v>0</v>
      </c>
      <c r="V77" s="192">
        <v>0</v>
      </c>
      <c r="W77" s="192">
        <v>0</v>
      </c>
      <c r="X77" s="192">
        <v>0</v>
      </c>
      <c r="Y77" s="192">
        <v>0</v>
      </c>
      <c r="Z77" s="192">
        <v>0</v>
      </c>
      <c r="AA77" s="192">
        <v>0</v>
      </c>
      <c r="AB77" s="192">
        <f>AB82</f>
        <v>1.8</v>
      </c>
      <c r="AC77" s="192">
        <f>AC82</f>
        <v>1.4</v>
      </c>
      <c r="AD77" s="192">
        <v>0</v>
      </c>
      <c r="AE77" s="192">
        <v>0</v>
      </c>
      <c r="AF77" s="192">
        <v>0</v>
      </c>
      <c r="AG77" s="192">
        <v>0</v>
      </c>
      <c r="AH77" s="192">
        <v>0</v>
      </c>
      <c r="AI77" s="192">
        <v>0</v>
      </c>
      <c r="AJ77" s="192">
        <v>0</v>
      </c>
      <c r="AK77" s="192">
        <v>0</v>
      </c>
      <c r="AL77" s="192">
        <v>0</v>
      </c>
      <c r="AM77" s="192">
        <v>0</v>
      </c>
      <c r="AN77" s="192">
        <v>0</v>
      </c>
      <c r="AO77" s="192">
        <v>0</v>
      </c>
      <c r="AP77" s="192">
        <v>0</v>
      </c>
      <c r="AQ77" s="192">
        <v>0</v>
      </c>
      <c r="AR77" s="192">
        <v>0</v>
      </c>
      <c r="AS77" s="192">
        <v>0</v>
      </c>
      <c r="AT77" s="192">
        <v>0</v>
      </c>
      <c r="AU77" s="192">
        <v>0</v>
      </c>
      <c r="AV77" s="192">
        <v>0</v>
      </c>
      <c r="AW77" s="192">
        <v>0</v>
      </c>
      <c r="AX77" s="192">
        <v>0</v>
      </c>
      <c r="AY77" s="192">
        <v>0</v>
      </c>
      <c r="AZ77" s="80"/>
    </row>
    <row r="78" spans="1:52" s="178" customFormat="1" ht="36.75" customHeight="1" x14ac:dyDescent="0.25">
      <c r="A78" s="233" t="s">
        <v>103</v>
      </c>
      <c r="B78" s="50" t="s">
        <v>813</v>
      </c>
      <c r="C78" s="240" t="s">
        <v>768</v>
      </c>
      <c r="D78" s="49" t="s">
        <v>836</v>
      </c>
      <c r="E78" s="49" t="s">
        <v>836</v>
      </c>
      <c r="F78" s="49" t="s">
        <v>836</v>
      </c>
      <c r="G78" s="49" t="s">
        <v>836</v>
      </c>
      <c r="H78" s="49" t="s">
        <v>836</v>
      </c>
      <c r="I78" s="49" t="s">
        <v>836</v>
      </c>
      <c r="J78" s="49" t="s">
        <v>836</v>
      </c>
      <c r="K78" s="49" t="s">
        <v>836</v>
      </c>
      <c r="L78" s="49" t="s">
        <v>836</v>
      </c>
      <c r="M78" s="49" t="s">
        <v>836</v>
      </c>
      <c r="N78" s="49" t="s">
        <v>836</v>
      </c>
      <c r="O78" s="49" t="s">
        <v>836</v>
      </c>
      <c r="P78" s="49" t="s">
        <v>836</v>
      </c>
      <c r="Q78" s="49" t="s">
        <v>836</v>
      </c>
      <c r="R78" s="49" t="s">
        <v>836</v>
      </c>
      <c r="S78" s="49" t="s">
        <v>836</v>
      </c>
      <c r="T78" s="49" t="s">
        <v>836</v>
      </c>
      <c r="U78" s="49" t="s">
        <v>836</v>
      </c>
      <c r="V78" s="149" t="s">
        <v>836</v>
      </c>
      <c r="W78" s="149" t="s">
        <v>836</v>
      </c>
      <c r="X78" s="49" t="s">
        <v>836</v>
      </c>
      <c r="Y78" s="49" t="s">
        <v>836</v>
      </c>
      <c r="Z78" s="49" t="s">
        <v>836</v>
      </c>
      <c r="AA78" s="49" t="s">
        <v>836</v>
      </c>
      <c r="AB78" s="49" t="s">
        <v>836</v>
      </c>
      <c r="AC78" s="149" t="s">
        <v>836</v>
      </c>
      <c r="AD78" s="149" t="s">
        <v>836</v>
      </c>
      <c r="AE78" s="149" t="s">
        <v>836</v>
      </c>
      <c r="AF78" s="149" t="s">
        <v>836</v>
      </c>
      <c r="AG78" s="149" t="s">
        <v>836</v>
      </c>
      <c r="AH78" s="149" t="s">
        <v>836</v>
      </c>
      <c r="AI78" s="149" t="s">
        <v>836</v>
      </c>
      <c r="AJ78" s="149" t="s">
        <v>836</v>
      </c>
      <c r="AK78" s="149" t="s">
        <v>836</v>
      </c>
      <c r="AL78" s="149" t="s">
        <v>836</v>
      </c>
      <c r="AM78" s="149" t="s">
        <v>836</v>
      </c>
      <c r="AN78" s="149" t="s">
        <v>836</v>
      </c>
      <c r="AO78" s="149" t="s">
        <v>836</v>
      </c>
      <c r="AP78" s="149" t="s">
        <v>836</v>
      </c>
      <c r="AQ78" s="149" t="s">
        <v>836</v>
      </c>
      <c r="AR78" s="149" t="s">
        <v>836</v>
      </c>
      <c r="AS78" s="149" t="s">
        <v>836</v>
      </c>
      <c r="AT78" s="149" t="s">
        <v>836</v>
      </c>
      <c r="AU78" s="149" t="s">
        <v>836</v>
      </c>
      <c r="AV78" s="149" t="s">
        <v>836</v>
      </c>
      <c r="AW78" s="149" t="s">
        <v>836</v>
      </c>
      <c r="AX78" s="149" t="s">
        <v>836</v>
      </c>
      <c r="AY78" s="149" t="s">
        <v>836</v>
      </c>
      <c r="AZ78" s="80"/>
    </row>
    <row r="79" spans="1:52" s="178" customFormat="1" ht="36.75" customHeight="1" x14ac:dyDescent="0.25">
      <c r="A79" s="233" t="s">
        <v>104</v>
      </c>
      <c r="B79" s="50" t="s">
        <v>814</v>
      </c>
      <c r="C79" s="240" t="s">
        <v>768</v>
      </c>
      <c r="D79" s="49" t="s">
        <v>836</v>
      </c>
      <c r="E79" s="49" t="s">
        <v>836</v>
      </c>
      <c r="F79" s="49" t="s">
        <v>836</v>
      </c>
      <c r="G79" s="49" t="s">
        <v>836</v>
      </c>
      <c r="H79" s="49" t="s">
        <v>836</v>
      </c>
      <c r="I79" s="49" t="s">
        <v>836</v>
      </c>
      <c r="J79" s="49" t="s">
        <v>836</v>
      </c>
      <c r="K79" s="49" t="s">
        <v>836</v>
      </c>
      <c r="L79" s="49" t="s">
        <v>836</v>
      </c>
      <c r="M79" s="49" t="s">
        <v>836</v>
      </c>
      <c r="N79" s="49" t="s">
        <v>836</v>
      </c>
      <c r="O79" s="49" t="s">
        <v>836</v>
      </c>
      <c r="P79" s="49" t="s">
        <v>836</v>
      </c>
      <c r="Q79" s="49" t="s">
        <v>836</v>
      </c>
      <c r="R79" s="49" t="s">
        <v>836</v>
      </c>
      <c r="S79" s="49" t="s">
        <v>836</v>
      </c>
      <c r="T79" s="49" t="s">
        <v>836</v>
      </c>
      <c r="U79" s="49" t="s">
        <v>836</v>
      </c>
      <c r="V79" s="49" t="s">
        <v>836</v>
      </c>
      <c r="W79" s="49" t="s">
        <v>836</v>
      </c>
      <c r="X79" s="49" t="s">
        <v>836</v>
      </c>
      <c r="Y79" s="49" t="s">
        <v>836</v>
      </c>
      <c r="Z79" s="49" t="s">
        <v>836</v>
      </c>
      <c r="AA79" s="49" t="s">
        <v>836</v>
      </c>
      <c r="AB79" s="49" t="s">
        <v>836</v>
      </c>
      <c r="AC79" s="49" t="s">
        <v>836</v>
      </c>
      <c r="AD79" s="49" t="s">
        <v>836</v>
      </c>
      <c r="AE79" s="49" t="s">
        <v>836</v>
      </c>
      <c r="AF79" s="49" t="s">
        <v>836</v>
      </c>
      <c r="AG79" s="49" t="s">
        <v>836</v>
      </c>
      <c r="AH79" s="49" t="s">
        <v>836</v>
      </c>
      <c r="AI79" s="49" t="s">
        <v>836</v>
      </c>
      <c r="AJ79" s="49" t="s">
        <v>836</v>
      </c>
      <c r="AK79" s="49" t="s">
        <v>836</v>
      </c>
      <c r="AL79" s="49" t="s">
        <v>836</v>
      </c>
      <c r="AM79" s="49" t="s">
        <v>836</v>
      </c>
      <c r="AN79" s="49" t="s">
        <v>836</v>
      </c>
      <c r="AO79" s="49" t="s">
        <v>836</v>
      </c>
      <c r="AP79" s="49" t="s">
        <v>836</v>
      </c>
      <c r="AQ79" s="49" t="s">
        <v>836</v>
      </c>
      <c r="AR79" s="49" t="s">
        <v>836</v>
      </c>
      <c r="AS79" s="49" t="s">
        <v>836</v>
      </c>
      <c r="AT79" s="49" t="s">
        <v>836</v>
      </c>
      <c r="AU79" s="49" t="s">
        <v>836</v>
      </c>
      <c r="AV79" s="49" t="s">
        <v>836</v>
      </c>
      <c r="AW79" s="49" t="s">
        <v>836</v>
      </c>
      <c r="AX79" s="49" t="s">
        <v>836</v>
      </c>
      <c r="AY79" s="49" t="s">
        <v>836</v>
      </c>
      <c r="AZ79" s="80"/>
    </row>
    <row r="80" spans="1:52" s="178" customFormat="1" ht="33" customHeight="1" x14ac:dyDescent="0.25">
      <c r="A80" s="233" t="s">
        <v>105</v>
      </c>
      <c r="B80" s="50" t="s">
        <v>815</v>
      </c>
      <c r="C80" s="240" t="s">
        <v>768</v>
      </c>
      <c r="D80" s="49" t="s">
        <v>836</v>
      </c>
      <c r="E80" s="49" t="s">
        <v>836</v>
      </c>
      <c r="F80" s="49" t="s">
        <v>836</v>
      </c>
      <c r="G80" s="49" t="s">
        <v>836</v>
      </c>
      <c r="H80" s="49" t="s">
        <v>836</v>
      </c>
      <c r="I80" s="49" t="s">
        <v>836</v>
      </c>
      <c r="J80" s="49" t="s">
        <v>836</v>
      </c>
      <c r="K80" s="49" t="s">
        <v>836</v>
      </c>
      <c r="L80" s="49" t="s">
        <v>836</v>
      </c>
      <c r="M80" s="49" t="s">
        <v>836</v>
      </c>
      <c r="N80" s="49" t="s">
        <v>836</v>
      </c>
      <c r="O80" s="49" t="s">
        <v>836</v>
      </c>
      <c r="P80" s="49" t="s">
        <v>836</v>
      </c>
      <c r="Q80" s="49" t="s">
        <v>836</v>
      </c>
      <c r="R80" s="49" t="s">
        <v>836</v>
      </c>
      <c r="S80" s="49" t="s">
        <v>836</v>
      </c>
      <c r="T80" s="49" t="s">
        <v>836</v>
      </c>
      <c r="U80" s="49" t="s">
        <v>836</v>
      </c>
      <c r="V80" s="149" t="s">
        <v>836</v>
      </c>
      <c r="W80" s="149" t="s">
        <v>836</v>
      </c>
      <c r="X80" s="149" t="s">
        <v>836</v>
      </c>
      <c r="Y80" s="149" t="s">
        <v>836</v>
      </c>
      <c r="Z80" s="149" t="s">
        <v>836</v>
      </c>
      <c r="AA80" s="149" t="s">
        <v>836</v>
      </c>
      <c r="AB80" s="49" t="s">
        <v>836</v>
      </c>
      <c r="AC80" s="149" t="s">
        <v>836</v>
      </c>
      <c r="AD80" s="149" t="s">
        <v>836</v>
      </c>
      <c r="AE80" s="149" t="s">
        <v>836</v>
      </c>
      <c r="AF80" s="149" t="s">
        <v>836</v>
      </c>
      <c r="AG80" s="149" t="s">
        <v>836</v>
      </c>
      <c r="AH80" s="149" t="s">
        <v>836</v>
      </c>
      <c r="AI80" s="149" t="s">
        <v>836</v>
      </c>
      <c r="AJ80" s="149" t="s">
        <v>836</v>
      </c>
      <c r="AK80" s="149" t="s">
        <v>836</v>
      </c>
      <c r="AL80" s="149" t="s">
        <v>836</v>
      </c>
      <c r="AM80" s="149" t="s">
        <v>836</v>
      </c>
      <c r="AN80" s="149" t="s">
        <v>836</v>
      </c>
      <c r="AO80" s="149" t="s">
        <v>836</v>
      </c>
      <c r="AP80" s="149" t="s">
        <v>836</v>
      </c>
      <c r="AQ80" s="149" t="s">
        <v>836</v>
      </c>
      <c r="AR80" s="149" t="s">
        <v>836</v>
      </c>
      <c r="AS80" s="149" t="s">
        <v>836</v>
      </c>
      <c r="AT80" s="149" t="s">
        <v>836</v>
      </c>
      <c r="AU80" s="149" t="s">
        <v>836</v>
      </c>
      <c r="AV80" s="149" t="s">
        <v>836</v>
      </c>
      <c r="AW80" s="149" t="s">
        <v>836</v>
      </c>
      <c r="AX80" s="149" t="s">
        <v>836</v>
      </c>
      <c r="AY80" s="149" t="s">
        <v>836</v>
      </c>
      <c r="AZ80" s="80"/>
    </row>
    <row r="81" spans="1:52" s="178" customFormat="1" ht="34.5" customHeight="1" x14ac:dyDescent="0.25">
      <c r="A81" s="233" t="s">
        <v>106</v>
      </c>
      <c r="B81" s="50" t="s">
        <v>816</v>
      </c>
      <c r="C81" s="240" t="s">
        <v>768</v>
      </c>
      <c r="D81" s="49" t="s">
        <v>836</v>
      </c>
      <c r="E81" s="49" t="s">
        <v>836</v>
      </c>
      <c r="F81" s="49" t="s">
        <v>836</v>
      </c>
      <c r="G81" s="49" t="s">
        <v>836</v>
      </c>
      <c r="H81" s="49" t="s">
        <v>836</v>
      </c>
      <c r="I81" s="49" t="s">
        <v>836</v>
      </c>
      <c r="J81" s="49" t="s">
        <v>836</v>
      </c>
      <c r="K81" s="49" t="s">
        <v>836</v>
      </c>
      <c r="L81" s="49" t="s">
        <v>836</v>
      </c>
      <c r="M81" s="49" t="s">
        <v>836</v>
      </c>
      <c r="N81" s="49" t="s">
        <v>836</v>
      </c>
      <c r="O81" s="49" t="s">
        <v>836</v>
      </c>
      <c r="P81" s="49" t="s">
        <v>836</v>
      </c>
      <c r="Q81" s="49" t="s">
        <v>836</v>
      </c>
      <c r="R81" s="49" t="s">
        <v>836</v>
      </c>
      <c r="S81" s="49" t="s">
        <v>836</v>
      </c>
      <c r="T81" s="49" t="s">
        <v>836</v>
      </c>
      <c r="U81" s="49" t="s">
        <v>836</v>
      </c>
      <c r="V81" s="149" t="s">
        <v>836</v>
      </c>
      <c r="W81" s="149" t="s">
        <v>836</v>
      </c>
      <c r="X81" s="149" t="s">
        <v>836</v>
      </c>
      <c r="Y81" s="149" t="s">
        <v>836</v>
      </c>
      <c r="Z81" s="149" t="s">
        <v>836</v>
      </c>
      <c r="AA81" s="149" t="s">
        <v>836</v>
      </c>
      <c r="AB81" s="49" t="s">
        <v>836</v>
      </c>
      <c r="AC81" s="149" t="s">
        <v>836</v>
      </c>
      <c r="AD81" s="149" t="s">
        <v>836</v>
      </c>
      <c r="AE81" s="149" t="s">
        <v>836</v>
      </c>
      <c r="AF81" s="149" t="s">
        <v>836</v>
      </c>
      <c r="AG81" s="149" t="s">
        <v>836</v>
      </c>
      <c r="AH81" s="149" t="s">
        <v>836</v>
      </c>
      <c r="AI81" s="149" t="s">
        <v>836</v>
      </c>
      <c r="AJ81" s="149" t="s">
        <v>836</v>
      </c>
      <c r="AK81" s="149" t="s">
        <v>836</v>
      </c>
      <c r="AL81" s="149" t="s">
        <v>836</v>
      </c>
      <c r="AM81" s="149" t="s">
        <v>836</v>
      </c>
      <c r="AN81" s="149" t="s">
        <v>836</v>
      </c>
      <c r="AO81" s="149" t="s">
        <v>836</v>
      </c>
      <c r="AP81" s="149" t="s">
        <v>836</v>
      </c>
      <c r="AQ81" s="149" t="s">
        <v>836</v>
      </c>
      <c r="AR81" s="149" t="s">
        <v>836</v>
      </c>
      <c r="AS81" s="149" t="s">
        <v>836</v>
      </c>
      <c r="AT81" s="149" t="s">
        <v>836</v>
      </c>
      <c r="AU81" s="149" t="s">
        <v>836</v>
      </c>
      <c r="AV81" s="149" t="s">
        <v>836</v>
      </c>
      <c r="AW81" s="149" t="s">
        <v>836</v>
      </c>
      <c r="AX81" s="149" t="s">
        <v>836</v>
      </c>
      <c r="AY81" s="149" t="s">
        <v>836</v>
      </c>
      <c r="AZ81" s="80"/>
    </row>
    <row r="82" spans="1:52" s="215" customFormat="1" ht="46.5" customHeight="1" x14ac:dyDescent="0.25">
      <c r="A82" s="233" t="s">
        <v>107</v>
      </c>
      <c r="B82" s="50" t="s">
        <v>817</v>
      </c>
      <c r="C82" s="240" t="s">
        <v>768</v>
      </c>
      <c r="D82" s="192">
        <v>0</v>
      </c>
      <c r="E82" s="192">
        <v>0</v>
      </c>
      <c r="F82" s="192">
        <v>0</v>
      </c>
      <c r="G82" s="192">
        <v>0</v>
      </c>
      <c r="H82" s="192">
        <v>0</v>
      </c>
      <c r="I82" s="192">
        <v>0</v>
      </c>
      <c r="J82" s="192">
        <v>0</v>
      </c>
      <c r="K82" s="192">
        <v>0</v>
      </c>
      <c r="L82" s="192">
        <v>0</v>
      </c>
      <c r="M82" s="192">
        <v>0</v>
      </c>
      <c r="N82" s="192">
        <v>0</v>
      </c>
      <c r="O82" s="192">
        <v>0</v>
      </c>
      <c r="P82" s="192">
        <v>0</v>
      </c>
      <c r="Q82" s="192">
        <v>0</v>
      </c>
      <c r="R82" s="192">
        <v>0</v>
      </c>
      <c r="S82" s="192">
        <v>0</v>
      </c>
      <c r="T82" s="192">
        <v>0</v>
      </c>
      <c r="U82" s="192">
        <v>0</v>
      </c>
      <c r="V82" s="192">
        <v>0</v>
      </c>
      <c r="W82" s="192">
        <v>0</v>
      </c>
      <c r="X82" s="192">
        <v>0</v>
      </c>
      <c r="Y82" s="192">
        <v>0</v>
      </c>
      <c r="Z82" s="192">
        <v>0</v>
      </c>
      <c r="AA82" s="192">
        <v>0</v>
      </c>
      <c r="AB82" s="192">
        <f>AB83</f>
        <v>1.8</v>
      </c>
      <c r="AC82" s="192">
        <f>AC83</f>
        <v>1.4</v>
      </c>
      <c r="AD82" s="192">
        <v>0</v>
      </c>
      <c r="AE82" s="192">
        <v>0</v>
      </c>
      <c r="AF82" s="192">
        <v>0</v>
      </c>
      <c r="AG82" s="192">
        <v>0</v>
      </c>
      <c r="AH82" s="192">
        <v>0</v>
      </c>
      <c r="AI82" s="192">
        <v>0</v>
      </c>
      <c r="AJ82" s="192">
        <v>0</v>
      </c>
      <c r="AK82" s="192">
        <v>0</v>
      </c>
      <c r="AL82" s="192">
        <v>0</v>
      </c>
      <c r="AM82" s="192">
        <v>0</v>
      </c>
      <c r="AN82" s="192">
        <v>0</v>
      </c>
      <c r="AO82" s="192">
        <v>0</v>
      </c>
      <c r="AP82" s="192">
        <v>0</v>
      </c>
      <c r="AQ82" s="192">
        <v>0</v>
      </c>
      <c r="AR82" s="192">
        <v>0</v>
      </c>
      <c r="AS82" s="192">
        <v>0</v>
      </c>
      <c r="AT82" s="192">
        <v>0</v>
      </c>
      <c r="AU82" s="192">
        <v>0</v>
      </c>
      <c r="AV82" s="192">
        <v>0</v>
      </c>
      <c r="AW82" s="192">
        <v>0</v>
      </c>
      <c r="AX82" s="192">
        <v>0</v>
      </c>
      <c r="AY82" s="192">
        <v>0</v>
      </c>
      <c r="AZ82" s="80"/>
    </row>
    <row r="83" spans="1:52" s="178" customFormat="1" ht="43.5" customHeight="1" x14ac:dyDescent="0.25">
      <c r="A83" s="149" t="s">
        <v>107</v>
      </c>
      <c r="B83" s="260" t="s">
        <v>888</v>
      </c>
      <c r="C83" s="148" t="s">
        <v>998</v>
      </c>
      <c r="D83" s="192">
        <v>0</v>
      </c>
      <c r="E83" s="192">
        <v>0</v>
      </c>
      <c r="F83" s="192">
        <v>0</v>
      </c>
      <c r="G83" s="192">
        <v>0</v>
      </c>
      <c r="H83" s="192">
        <v>0</v>
      </c>
      <c r="I83" s="192">
        <v>0</v>
      </c>
      <c r="J83" s="192">
        <v>0</v>
      </c>
      <c r="K83" s="192">
        <v>0</v>
      </c>
      <c r="L83" s="192">
        <v>0</v>
      </c>
      <c r="M83" s="192">
        <v>0</v>
      </c>
      <c r="N83" s="192">
        <v>0</v>
      </c>
      <c r="O83" s="192">
        <v>0</v>
      </c>
      <c r="P83" s="192">
        <v>0</v>
      </c>
      <c r="Q83" s="192">
        <v>0</v>
      </c>
      <c r="R83" s="192">
        <v>0</v>
      </c>
      <c r="S83" s="192">
        <v>0</v>
      </c>
      <c r="T83" s="192">
        <v>0</v>
      </c>
      <c r="U83" s="192">
        <v>0</v>
      </c>
      <c r="V83" s="192">
        <v>0</v>
      </c>
      <c r="W83" s="192">
        <v>0</v>
      </c>
      <c r="X83" s="192">
        <v>0</v>
      </c>
      <c r="Y83" s="192">
        <v>0</v>
      </c>
      <c r="Z83" s="192">
        <v>0</v>
      </c>
      <c r="AA83" s="192">
        <v>0</v>
      </c>
      <c r="AB83" s="192">
        <v>1.8</v>
      </c>
      <c r="AC83" s="192">
        <v>1.4</v>
      </c>
      <c r="AD83" s="192">
        <v>0</v>
      </c>
      <c r="AE83" s="192">
        <v>0</v>
      </c>
      <c r="AF83" s="192">
        <v>0</v>
      </c>
      <c r="AG83" s="192">
        <v>0</v>
      </c>
      <c r="AH83" s="192">
        <v>0</v>
      </c>
      <c r="AI83" s="192">
        <v>0</v>
      </c>
      <c r="AJ83" s="192">
        <v>0</v>
      </c>
      <c r="AK83" s="192">
        <v>0</v>
      </c>
      <c r="AL83" s="192">
        <v>0</v>
      </c>
      <c r="AM83" s="192">
        <v>0</v>
      </c>
      <c r="AN83" s="192">
        <v>0</v>
      </c>
      <c r="AO83" s="192">
        <v>0</v>
      </c>
      <c r="AP83" s="192">
        <v>0</v>
      </c>
      <c r="AQ83" s="192">
        <v>0</v>
      </c>
      <c r="AR83" s="192">
        <v>0</v>
      </c>
      <c r="AS83" s="192">
        <v>0</v>
      </c>
      <c r="AT83" s="192">
        <v>0</v>
      </c>
      <c r="AU83" s="192">
        <v>0</v>
      </c>
      <c r="AV83" s="192">
        <v>0</v>
      </c>
      <c r="AW83" s="192">
        <v>0</v>
      </c>
      <c r="AX83" s="192">
        <v>0</v>
      </c>
      <c r="AY83" s="192">
        <v>0</v>
      </c>
      <c r="AZ83" s="80"/>
    </row>
    <row r="84" spans="1:52" s="178" customFormat="1" ht="38.25" customHeight="1" x14ac:dyDescent="0.25">
      <c r="A84" s="233" t="s">
        <v>108</v>
      </c>
      <c r="B84" s="50" t="s">
        <v>818</v>
      </c>
      <c r="C84" s="240" t="s">
        <v>768</v>
      </c>
      <c r="D84" s="49" t="s">
        <v>836</v>
      </c>
      <c r="E84" s="49" t="s">
        <v>836</v>
      </c>
      <c r="F84" s="49" t="s">
        <v>836</v>
      </c>
      <c r="G84" s="49" t="s">
        <v>836</v>
      </c>
      <c r="H84" s="49" t="s">
        <v>836</v>
      </c>
      <c r="I84" s="49" t="s">
        <v>836</v>
      </c>
      <c r="J84" s="49" t="s">
        <v>836</v>
      </c>
      <c r="K84" s="49" t="s">
        <v>836</v>
      </c>
      <c r="L84" s="49" t="s">
        <v>836</v>
      </c>
      <c r="M84" s="49" t="s">
        <v>836</v>
      </c>
      <c r="N84" s="49" t="s">
        <v>836</v>
      </c>
      <c r="O84" s="49" t="s">
        <v>836</v>
      </c>
      <c r="P84" s="49" t="s">
        <v>836</v>
      </c>
      <c r="Q84" s="49" t="s">
        <v>836</v>
      </c>
      <c r="R84" s="49" t="s">
        <v>836</v>
      </c>
      <c r="S84" s="49" t="s">
        <v>836</v>
      </c>
      <c r="T84" s="49" t="s">
        <v>836</v>
      </c>
      <c r="U84" s="49" t="s">
        <v>836</v>
      </c>
      <c r="V84" s="49" t="s">
        <v>836</v>
      </c>
      <c r="W84" s="49" t="s">
        <v>836</v>
      </c>
      <c r="X84" s="149" t="s">
        <v>836</v>
      </c>
      <c r="Y84" s="149" t="s">
        <v>836</v>
      </c>
      <c r="Z84" s="149" t="s">
        <v>836</v>
      </c>
      <c r="AA84" s="149" t="s">
        <v>836</v>
      </c>
      <c r="AB84" s="149" t="s">
        <v>836</v>
      </c>
      <c r="AC84" s="149" t="s">
        <v>836</v>
      </c>
      <c r="AD84" s="149" t="s">
        <v>836</v>
      </c>
      <c r="AE84" s="149" t="s">
        <v>836</v>
      </c>
      <c r="AF84" s="149" t="s">
        <v>836</v>
      </c>
      <c r="AG84" s="149" t="s">
        <v>836</v>
      </c>
      <c r="AH84" s="149" t="s">
        <v>836</v>
      </c>
      <c r="AI84" s="149" t="s">
        <v>836</v>
      </c>
      <c r="AJ84" s="149" t="s">
        <v>836</v>
      </c>
      <c r="AK84" s="149" t="s">
        <v>836</v>
      </c>
      <c r="AL84" s="149" t="s">
        <v>836</v>
      </c>
      <c r="AM84" s="149" t="s">
        <v>836</v>
      </c>
      <c r="AN84" s="149" t="s">
        <v>836</v>
      </c>
      <c r="AO84" s="149" t="s">
        <v>836</v>
      </c>
      <c r="AP84" s="149" t="s">
        <v>836</v>
      </c>
      <c r="AQ84" s="149" t="s">
        <v>836</v>
      </c>
      <c r="AR84" s="149" t="s">
        <v>836</v>
      </c>
      <c r="AS84" s="149" t="s">
        <v>836</v>
      </c>
      <c r="AT84" s="149" t="s">
        <v>836</v>
      </c>
      <c r="AU84" s="149" t="s">
        <v>836</v>
      </c>
      <c r="AV84" s="149" t="s">
        <v>836</v>
      </c>
      <c r="AW84" s="149" t="s">
        <v>836</v>
      </c>
      <c r="AX84" s="149" t="s">
        <v>836</v>
      </c>
      <c r="AY84" s="149" t="s">
        <v>836</v>
      </c>
      <c r="AZ84" s="80"/>
    </row>
    <row r="85" spans="1:52" s="178" customFormat="1" ht="39.75" customHeight="1" x14ac:dyDescent="0.25">
      <c r="A85" s="233" t="s">
        <v>109</v>
      </c>
      <c r="B85" s="50" t="s">
        <v>819</v>
      </c>
      <c r="C85" s="240" t="s">
        <v>768</v>
      </c>
      <c r="D85" s="49" t="s">
        <v>836</v>
      </c>
      <c r="E85" s="49" t="s">
        <v>836</v>
      </c>
      <c r="F85" s="49" t="s">
        <v>836</v>
      </c>
      <c r="G85" s="49" t="s">
        <v>836</v>
      </c>
      <c r="H85" s="49" t="s">
        <v>836</v>
      </c>
      <c r="I85" s="49" t="s">
        <v>836</v>
      </c>
      <c r="J85" s="49" t="s">
        <v>836</v>
      </c>
      <c r="K85" s="49" t="s">
        <v>836</v>
      </c>
      <c r="L85" s="49" t="s">
        <v>836</v>
      </c>
      <c r="M85" s="49" t="s">
        <v>836</v>
      </c>
      <c r="N85" s="49" t="s">
        <v>836</v>
      </c>
      <c r="O85" s="49" t="s">
        <v>836</v>
      </c>
      <c r="P85" s="49" t="s">
        <v>836</v>
      </c>
      <c r="Q85" s="49" t="s">
        <v>836</v>
      </c>
      <c r="R85" s="49" t="s">
        <v>836</v>
      </c>
      <c r="S85" s="49" t="s">
        <v>836</v>
      </c>
      <c r="T85" s="49" t="s">
        <v>836</v>
      </c>
      <c r="U85" s="49" t="s">
        <v>836</v>
      </c>
      <c r="V85" s="49" t="s">
        <v>836</v>
      </c>
      <c r="W85" s="49" t="s">
        <v>836</v>
      </c>
      <c r="X85" s="149" t="s">
        <v>836</v>
      </c>
      <c r="Y85" s="149" t="s">
        <v>836</v>
      </c>
      <c r="Z85" s="149" t="s">
        <v>836</v>
      </c>
      <c r="AA85" s="149" t="s">
        <v>836</v>
      </c>
      <c r="AB85" s="149" t="s">
        <v>836</v>
      </c>
      <c r="AC85" s="149" t="s">
        <v>836</v>
      </c>
      <c r="AD85" s="149" t="s">
        <v>836</v>
      </c>
      <c r="AE85" s="149" t="s">
        <v>836</v>
      </c>
      <c r="AF85" s="149" t="s">
        <v>836</v>
      </c>
      <c r="AG85" s="149" t="s">
        <v>836</v>
      </c>
      <c r="AH85" s="149" t="s">
        <v>836</v>
      </c>
      <c r="AI85" s="149" t="s">
        <v>836</v>
      </c>
      <c r="AJ85" s="149" t="s">
        <v>836</v>
      </c>
      <c r="AK85" s="149" t="s">
        <v>836</v>
      </c>
      <c r="AL85" s="149" t="s">
        <v>836</v>
      </c>
      <c r="AM85" s="149" t="s">
        <v>836</v>
      </c>
      <c r="AN85" s="149" t="s">
        <v>836</v>
      </c>
      <c r="AO85" s="149" t="s">
        <v>836</v>
      </c>
      <c r="AP85" s="149" t="s">
        <v>836</v>
      </c>
      <c r="AQ85" s="149" t="s">
        <v>836</v>
      </c>
      <c r="AR85" s="149" t="s">
        <v>836</v>
      </c>
      <c r="AS85" s="149" t="s">
        <v>836</v>
      </c>
      <c r="AT85" s="149" t="s">
        <v>836</v>
      </c>
      <c r="AU85" s="149" t="s">
        <v>836</v>
      </c>
      <c r="AV85" s="149" t="s">
        <v>836</v>
      </c>
      <c r="AW85" s="149" t="s">
        <v>836</v>
      </c>
      <c r="AX85" s="149" t="s">
        <v>836</v>
      </c>
      <c r="AY85" s="149" t="s">
        <v>836</v>
      </c>
      <c r="AZ85" s="80"/>
    </row>
    <row r="86" spans="1:52" s="178" customFormat="1" ht="45.75" customHeight="1" x14ac:dyDescent="0.25">
      <c r="A86" s="233" t="s">
        <v>820</v>
      </c>
      <c r="B86" s="50" t="s">
        <v>821</v>
      </c>
      <c r="C86" s="240" t="s">
        <v>768</v>
      </c>
      <c r="D86" s="49" t="s">
        <v>836</v>
      </c>
      <c r="E86" s="49" t="s">
        <v>836</v>
      </c>
      <c r="F86" s="49" t="s">
        <v>836</v>
      </c>
      <c r="G86" s="49" t="s">
        <v>836</v>
      </c>
      <c r="H86" s="49" t="s">
        <v>836</v>
      </c>
      <c r="I86" s="49" t="s">
        <v>836</v>
      </c>
      <c r="J86" s="49" t="s">
        <v>836</v>
      </c>
      <c r="K86" s="49" t="s">
        <v>836</v>
      </c>
      <c r="L86" s="49" t="s">
        <v>836</v>
      </c>
      <c r="M86" s="49" t="s">
        <v>836</v>
      </c>
      <c r="N86" s="49" t="s">
        <v>836</v>
      </c>
      <c r="O86" s="49" t="s">
        <v>836</v>
      </c>
      <c r="P86" s="49" t="s">
        <v>836</v>
      </c>
      <c r="Q86" s="49" t="s">
        <v>836</v>
      </c>
      <c r="R86" s="49" t="s">
        <v>836</v>
      </c>
      <c r="S86" s="49" t="s">
        <v>836</v>
      </c>
      <c r="T86" s="49" t="s">
        <v>836</v>
      </c>
      <c r="U86" s="49" t="s">
        <v>836</v>
      </c>
      <c r="V86" s="49" t="s">
        <v>836</v>
      </c>
      <c r="W86" s="49" t="s">
        <v>836</v>
      </c>
      <c r="X86" s="149" t="s">
        <v>836</v>
      </c>
      <c r="Y86" s="149" t="s">
        <v>836</v>
      </c>
      <c r="Z86" s="149" t="s">
        <v>836</v>
      </c>
      <c r="AA86" s="149" t="s">
        <v>836</v>
      </c>
      <c r="AB86" s="149" t="s">
        <v>836</v>
      </c>
      <c r="AC86" s="149" t="s">
        <v>836</v>
      </c>
      <c r="AD86" s="149" t="s">
        <v>836</v>
      </c>
      <c r="AE86" s="149" t="s">
        <v>836</v>
      </c>
      <c r="AF86" s="149" t="s">
        <v>836</v>
      </c>
      <c r="AG86" s="149" t="s">
        <v>836</v>
      </c>
      <c r="AH86" s="149" t="s">
        <v>836</v>
      </c>
      <c r="AI86" s="149" t="s">
        <v>836</v>
      </c>
      <c r="AJ86" s="149" t="s">
        <v>836</v>
      </c>
      <c r="AK86" s="149" t="s">
        <v>836</v>
      </c>
      <c r="AL86" s="149" t="s">
        <v>836</v>
      </c>
      <c r="AM86" s="149" t="s">
        <v>836</v>
      </c>
      <c r="AN86" s="149" t="s">
        <v>836</v>
      </c>
      <c r="AO86" s="149" t="s">
        <v>836</v>
      </c>
      <c r="AP86" s="149" t="s">
        <v>836</v>
      </c>
      <c r="AQ86" s="149" t="s">
        <v>836</v>
      </c>
      <c r="AR86" s="149" t="s">
        <v>836</v>
      </c>
      <c r="AS86" s="149" t="s">
        <v>836</v>
      </c>
      <c r="AT86" s="149" t="s">
        <v>836</v>
      </c>
      <c r="AU86" s="149" t="s">
        <v>836</v>
      </c>
      <c r="AV86" s="149" t="s">
        <v>836</v>
      </c>
      <c r="AW86" s="149" t="s">
        <v>836</v>
      </c>
      <c r="AX86" s="149" t="s">
        <v>836</v>
      </c>
      <c r="AY86" s="149" t="s">
        <v>836</v>
      </c>
      <c r="AZ86" s="80"/>
    </row>
    <row r="87" spans="1:52" s="178" customFormat="1" ht="42" customHeight="1" x14ac:dyDescent="0.25">
      <c r="A87" s="233" t="s">
        <v>822</v>
      </c>
      <c r="B87" s="50" t="s">
        <v>823</v>
      </c>
      <c r="C87" s="240" t="s">
        <v>768</v>
      </c>
      <c r="D87" s="49" t="s">
        <v>836</v>
      </c>
      <c r="E87" s="49" t="s">
        <v>836</v>
      </c>
      <c r="F87" s="49" t="s">
        <v>836</v>
      </c>
      <c r="G87" s="49" t="s">
        <v>836</v>
      </c>
      <c r="H87" s="49" t="s">
        <v>836</v>
      </c>
      <c r="I87" s="49" t="s">
        <v>836</v>
      </c>
      <c r="J87" s="49" t="s">
        <v>836</v>
      </c>
      <c r="K87" s="49" t="s">
        <v>836</v>
      </c>
      <c r="L87" s="49" t="s">
        <v>836</v>
      </c>
      <c r="M87" s="49" t="s">
        <v>836</v>
      </c>
      <c r="N87" s="49" t="s">
        <v>836</v>
      </c>
      <c r="O87" s="49" t="s">
        <v>836</v>
      </c>
      <c r="P87" s="49" t="s">
        <v>836</v>
      </c>
      <c r="Q87" s="49" t="s">
        <v>836</v>
      </c>
      <c r="R87" s="49" t="s">
        <v>836</v>
      </c>
      <c r="S87" s="49" t="s">
        <v>836</v>
      </c>
      <c r="T87" s="49" t="s">
        <v>836</v>
      </c>
      <c r="U87" s="49" t="s">
        <v>836</v>
      </c>
      <c r="V87" s="49" t="s">
        <v>836</v>
      </c>
      <c r="W87" s="49" t="s">
        <v>836</v>
      </c>
      <c r="X87" s="149" t="s">
        <v>836</v>
      </c>
      <c r="Y87" s="149" t="s">
        <v>836</v>
      </c>
      <c r="Z87" s="149" t="s">
        <v>836</v>
      </c>
      <c r="AA87" s="149" t="s">
        <v>836</v>
      </c>
      <c r="AB87" s="149" t="s">
        <v>836</v>
      </c>
      <c r="AC87" s="149" t="s">
        <v>836</v>
      </c>
      <c r="AD87" s="149" t="s">
        <v>836</v>
      </c>
      <c r="AE87" s="149" t="s">
        <v>836</v>
      </c>
      <c r="AF87" s="149" t="s">
        <v>836</v>
      </c>
      <c r="AG87" s="149" t="s">
        <v>836</v>
      </c>
      <c r="AH87" s="149" t="s">
        <v>836</v>
      </c>
      <c r="AI87" s="149" t="s">
        <v>836</v>
      </c>
      <c r="AJ87" s="149" t="s">
        <v>836</v>
      </c>
      <c r="AK87" s="149" t="s">
        <v>836</v>
      </c>
      <c r="AL87" s="149" t="s">
        <v>836</v>
      </c>
      <c r="AM87" s="149" t="s">
        <v>836</v>
      </c>
      <c r="AN87" s="149" t="s">
        <v>836</v>
      </c>
      <c r="AO87" s="149" t="s">
        <v>836</v>
      </c>
      <c r="AP87" s="149" t="s">
        <v>836</v>
      </c>
      <c r="AQ87" s="149" t="s">
        <v>836</v>
      </c>
      <c r="AR87" s="149" t="s">
        <v>836</v>
      </c>
      <c r="AS87" s="149" t="s">
        <v>836</v>
      </c>
      <c r="AT87" s="149" t="s">
        <v>836</v>
      </c>
      <c r="AU87" s="149" t="s">
        <v>836</v>
      </c>
      <c r="AV87" s="149" t="s">
        <v>836</v>
      </c>
      <c r="AW87" s="149" t="s">
        <v>836</v>
      </c>
      <c r="AX87" s="149" t="s">
        <v>836</v>
      </c>
      <c r="AY87" s="149" t="s">
        <v>836</v>
      </c>
      <c r="AZ87" s="80"/>
    </row>
    <row r="88" spans="1:52" s="178" customFormat="1" ht="33.75" customHeight="1" x14ac:dyDescent="0.25">
      <c r="A88" s="233" t="s">
        <v>824</v>
      </c>
      <c r="B88" s="50" t="s">
        <v>825</v>
      </c>
      <c r="C88" s="240" t="s">
        <v>768</v>
      </c>
      <c r="D88" s="49" t="s">
        <v>836</v>
      </c>
      <c r="E88" s="49" t="s">
        <v>836</v>
      </c>
      <c r="F88" s="49" t="s">
        <v>836</v>
      </c>
      <c r="G88" s="49" t="s">
        <v>836</v>
      </c>
      <c r="H88" s="49" t="s">
        <v>836</v>
      </c>
      <c r="I88" s="49" t="s">
        <v>836</v>
      </c>
      <c r="J88" s="49" t="s">
        <v>836</v>
      </c>
      <c r="K88" s="49" t="s">
        <v>836</v>
      </c>
      <c r="L88" s="49" t="s">
        <v>836</v>
      </c>
      <c r="M88" s="49" t="s">
        <v>836</v>
      </c>
      <c r="N88" s="49" t="s">
        <v>836</v>
      </c>
      <c r="O88" s="49" t="s">
        <v>836</v>
      </c>
      <c r="P88" s="49" t="s">
        <v>836</v>
      </c>
      <c r="Q88" s="49" t="s">
        <v>836</v>
      </c>
      <c r="R88" s="49" t="s">
        <v>836</v>
      </c>
      <c r="S88" s="49" t="s">
        <v>836</v>
      </c>
      <c r="T88" s="49" t="s">
        <v>836</v>
      </c>
      <c r="U88" s="49" t="s">
        <v>836</v>
      </c>
      <c r="V88" s="49" t="s">
        <v>836</v>
      </c>
      <c r="W88" s="49" t="s">
        <v>836</v>
      </c>
      <c r="X88" s="149" t="s">
        <v>836</v>
      </c>
      <c r="Y88" s="149" t="s">
        <v>836</v>
      </c>
      <c r="Z88" s="149" t="s">
        <v>836</v>
      </c>
      <c r="AA88" s="149" t="s">
        <v>836</v>
      </c>
      <c r="AB88" s="149" t="s">
        <v>836</v>
      </c>
      <c r="AC88" s="149" t="s">
        <v>836</v>
      </c>
      <c r="AD88" s="149" t="s">
        <v>836</v>
      </c>
      <c r="AE88" s="149" t="s">
        <v>836</v>
      </c>
      <c r="AF88" s="149" t="s">
        <v>836</v>
      </c>
      <c r="AG88" s="149" t="s">
        <v>836</v>
      </c>
      <c r="AH88" s="149" t="s">
        <v>836</v>
      </c>
      <c r="AI88" s="149" t="s">
        <v>836</v>
      </c>
      <c r="AJ88" s="149" t="s">
        <v>836</v>
      </c>
      <c r="AK88" s="149" t="s">
        <v>836</v>
      </c>
      <c r="AL88" s="149" t="s">
        <v>836</v>
      </c>
      <c r="AM88" s="149" t="s">
        <v>836</v>
      </c>
      <c r="AN88" s="149" t="s">
        <v>836</v>
      </c>
      <c r="AO88" s="149" t="s">
        <v>836</v>
      </c>
      <c r="AP88" s="149" t="s">
        <v>836</v>
      </c>
      <c r="AQ88" s="149" t="s">
        <v>836</v>
      </c>
      <c r="AR88" s="149" t="s">
        <v>836</v>
      </c>
      <c r="AS88" s="149" t="s">
        <v>836</v>
      </c>
      <c r="AT88" s="149" t="s">
        <v>836</v>
      </c>
      <c r="AU88" s="149" t="s">
        <v>836</v>
      </c>
      <c r="AV88" s="149" t="s">
        <v>836</v>
      </c>
      <c r="AW88" s="149" t="s">
        <v>836</v>
      </c>
      <c r="AX88" s="149" t="s">
        <v>836</v>
      </c>
      <c r="AY88" s="149" t="s">
        <v>836</v>
      </c>
      <c r="AZ88" s="80"/>
    </row>
    <row r="89" spans="1:52" s="178" customFormat="1" ht="44.25" customHeight="1" x14ac:dyDescent="0.25">
      <c r="A89" s="233" t="s">
        <v>826</v>
      </c>
      <c r="B89" s="50" t="s">
        <v>827</v>
      </c>
      <c r="C89" s="240" t="s">
        <v>768</v>
      </c>
      <c r="D89" s="49" t="s">
        <v>836</v>
      </c>
      <c r="E89" s="49" t="s">
        <v>836</v>
      </c>
      <c r="F89" s="49" t="s">
        <v>836</v>
      </c>
      <c r="G89" s="49" t="s">
        <v>836</v>
      </c>
      <c r="H89" s="49" t="s">
        <v>836</v>
      </c>
      <c r="I89" s="49" t="s">
        <v>836</v>
      </c>
      <c r="J89" s="49" t="s">
        <v>836</v>
      </c>
      <c r="K89" s="49" t="s">
        <v>836</v>
      </c>
      <c r="L89" s="49" t="s">
        <v>836</v>
      </c>
      <c r="M89" s="49" t="s">
        <v>836</v>
      </c>
      <c r="N89" s="49" t="s">
        <v>836</v>
      </c>
      <c r="O89" s="49" t="s">
        <v>836</v>
      </c>
      <c r="P89" s="49" t="s">
        <v>836</v>
      </c>
      <c r="Q89" s="49" t="s">
        <v>836</v>
      </c>
      <c r="R89" s="49" t="s">
        <v>836</v>
      </c>
      <c r="S89" s="49" t="s">
        <v>836</v>
      </c>
      <c r="T89" s="49" t="s">
        <v>836</v>
      </c>
      <c r="U89" s="49" t="s">
        <v>836</v>
      </c>
      <c r="V89" s="49" t="s">
        <v>836</v>
      </c>
      <c r="W89" s="49" t="s">
        <v>836</v>
      </c>
      <c r="X89" s="149" t="s">
        <v>836</v>
      </c>
      <c r="Y89" s="149" t="s">
        <v>836</v>
      </c>
      <c r="Z89" s="149" t="s">
        <v>836</v>
      </c>
      <c r="AA89" s="149" t="s">
        <v>836</v>
      </c>
      <c r="AB89" s="149" t="s">
        <v>836</v>
      </c>
      <c r="AC89" s="149" t="s">
        <v>836</v>
      </c>
      <c r="AD89" s="149" t="s">
        <v>836</v>
      </c>
      <c r="AE89" s="149" t="s">
        <v>836</v>
      </c>
      <c r="AF89" s="149" t="s">
        <v>836</v>
      </c>
      <c r="AG89" s="149" t="s">
        <v>836</v>
      </c>
      <c r="AH89" s="149" t="s">
        <v>836</v>
      </c>
      <c r="AI89" s="149" t="s">
        <v>836</v>
      </c>
      <c r="AJ89" s="149" t="s">
        <v>836</v>
      </c>
      <c r="AK89" s="149" t="s">
        <v>836</v>
      </c>
      <c r="AL89" s="149" t="s">
        <v>836</v>
      </c>
      <c r="AM89" s="149" t="s">
        <v>836</v>
      </c>
      <c r="AN89" s="149" t="s">
        <v>836</v>
      </c>
      <c r="AO89" s="149" t="s">
        <v>836</v>
      </c>
      <c r="AP89" s="149" t="s">
        <v>836</v>
      </c>
      <c r="AQ89" s="149" t="s">
        <v>836</v>
      </c>
      <c r="AR89" s="149" t="s">
        <v>836</v>
      </c>
      <c r="AS89" s="149" t="s">
        <v>836</v>
      </c>
      <c r="AT89" s="149" t="s">
        <v>836</v>
      </c>
      <c r="AU89" s="149" t="s">
        <v>836</v>
      </c>
      <c r="AV89" s="149" t="s">
        <v>836</v>
      </c>
      <c r="AW89" s="149" t="s">
        <v>836</v>
      </c>
      <c r="AX89" s="149" t="s">
        <v>836</v>
      </c>
      <c r="AY89" s="149" t="s">
        <v>836</v>
      </c>
      <c r="AZ89" s="80"/>
    </row>
    <row r="90" spans="1:52" s="178" customFormat="1" ht="50.25" customHeight="1" x14ac:dyDescent="0.25">
      <c r="A90" s="233" t="s">
        <v>112</v>
      </c>
      <c r="B90" s="50" t="s">
        <v>828</v>
      </c>
      <c r="C90" s="240" t="s">
        <v>768</v>
      </c>
      <c r="D90" s="49" t="s">
        <v>836</v>
      </c>
      <c r="E90" s="49" t="s">
        <v>836</v>
      </c>
      <c r="F90" s="49" t="s">
        <v>836</v>
      </c>
      <c r="G90" s="49" t="s">
        <v>836</v>
      </c>
      <c r="H90" s="49" t="s">
        <v>836</v>
      </c>
      <c r="I90" s="49" t="s">
        <v>836</v>
      </c>
      <c r="J90" s="49" t="s">
        <v>836</v>
      </c>
      <c r="K90" s="49" t="s">
        <v>836</v>
      </c>
      <c r="L90" s="49" t="s">
        <v>836</v>
      </c>
      <c r="M90" s="49" t="s">
        <v>836</v>
      </c>
      <c r="N90" s="49" t="s">
        <v>836</v>
      </c>
      <c r="O90" s="49" t="s">
        <v>836</v>
      </c>
      <c r="P90" s="49" t="s">
        <v>836</v>
      </c>
      <c r="Q90" s="49" t="s">
        <v>836</v>
      </c>
      <c r="R90" s="49" t="s">
        <v>836</v>
      </c>
      <c r="S90" s="49" t="s">
        <v>836</v>
      </c>
      <c r="T90" s="49" t="s">
        <v>836</v>
      </c>
      <c r="U90" s="49" t="s">
        <v>836</v>
      </c>
      <c r="V90" s="49" t="s">
        <v>836</v>
      </c>
      <c r="W90" s="49" t="s">
        <v>836</v>
      </c>
      <c r="X90" s="149" t="s">
        <v>836</v>
      </c>
      <c r="Y90" s="149" t="s">
        <v>836</v>
      </c>
      <c r="Z90" s="149" t="s">
        <v>836</v>
      </c>
      <c r="AA90" s="149" t="s">
        <v>836</v>
      </c>
      <c r="AB90" s="149" t="s">
        <v>836</v>
      </c>
      <c r="AC90" s="149" t="s">
        <v>836</v>
      </c>
      <c r="AD90" s="149" t="s">
        <v>836</v>
      </c>
      <c r="AE90" s="149" t="s">
        <v>836</v>
      </c>
      <c r="AF90" s="149" t="s">
        <v>836</v>
      </c>
      <c r="AG90" s="149" t="s">
        <v>836</v>
      </c>
      <c r="AH90" s="149" t="s">
        <v>836</v>
      </c>
      <c r="AI90" s="149" t="s">
        <v>836</v>
      </c>
      <c r="AJ90" s="149" t="s">
        <v>836</v>
      </c>
      <c r="AK90" s="149" t="s">
        <v>836</v>
      </c>
      <c r="AL90" s="149" t="s">
        <v>836</v>
      </c>
      <c r="AM90" s="149" t="s">
        <v>836</v>
      </c>
      <c r="AN90" s="149" t="s">
        <v>836</v>
      </c>
      <c r="AO90" s="149" t="s">
        <v>836</v>
      </c>
      <c r="AP90" s="149" t="s">
        <v>836</v>
      </c>
      <c r="AQ90" s="149" t="s">
        <v>836</v>
      </c>
      <c r="AR90" s="149" t="s">
        <v>836</v>
      </c>
      <c r="AS90" s="149" t="s">
        <v>836</v>
      </c>
      <c r="AT90" s="149" t="s">
        <v>836</v>
      </c>
      <c r="AU90" s="149" t="s">
        <v>836</v>
      </c>
      <c r="AV90" s="149" t="s">
        <v>836</v>
      </c>
      <c r="AW90" s="149" t="s">
        <v>836</v>
      </c>
      <c r="AX90" s="149" t="s">
        <v>836</v>
      </c>
      <c r="AY90" s="149" t="s">
        <v>836</v>
      </c>
      <c r="AZ90" s="80"/>
    </row>
    <row r="91" spans="1:52" s="178" customFormat="1" ht="39.75" customHeight="1" x14ac:dyDescent="0.25">
      <c r="A91" s="233" t="s">
        <v>829</v>
      </c>
      <c r="B91" s="50" t="s">
        <v>830</v>
      </c>
      <c r="C91" s="240" t="s">
        <v>768</v>
      </c>
      <c r="D91" s="49" t="s">
        <v>836</v>
      </c>
      <c r="E91" s="49" t="s">
        <v>836</v>
      </c>
      <c r="F91" s="49" t="s">
        <v>836</v>
      </c>
      <c r="G91" s="49" t="s">
        <v>836</v>
      </c>
      <c r="H91" s="49" t="s">
        <v>836</v>
      </c>
      <c r="I91" s="49" t="s">
        <v>836</v>
      </c>
      <c r="J91" s="49" t="s">
        <v>836</v>
      </c>
      <c r="K91" s="49" t="s">
        <v>836</v>
      </c>
      <c r="L91" s="49" t="s">
        <v>836</v>
      </c>
      <c r="M91" s="49" t="s">
        <v>836</v>
      </c>
      <c r="N91" s="49" t="s">
        <v>836</v>
      </c>
      <c r="O91" s="49" t="s">
        <v>836</v>
      </c>
      <c r="P91" s="49" t="s">
        <v>836</v>
      </c>
      <c r="Q91" s="49" t="s">
        <v>836</v>
      </c>
      <c r="R91" s="49" t="s">
        <v>836</v>
      </c>
      <c r="S91" s="49" t="s">
        <v>836</v>
      </c>
      <c r="T91" s="49" t="s">
        <v>836</v>
      </c>
      <c r="U91" s="49" t="s">
        <v>836</v>
      </c>
      <c r="V91" s="49" t="s">
        <v>836</v>
      </c>
      <c r="W91" s="49" t="s">
        <v>836</v>
      </c>
      <c r="X91" s="149" t="s">
        <v>836</v>
      </c>
      <c r="Y91" s="149" t="s">
        <v>836</v>
      </c>
      <c r="Z91" s="149" t="s">
        <v>836</v>
      </c>
      <c r="AA91" s="149" t="s">
        <v>836</v>
      </c>
      <c r="AB91" s="149" t="s">
        <v>836</v>
      </c>
      <c r="AC91" s="149" t="s">
        <v>836</v>
      </c>
      <c r="AD91" s="149" t="s">
        <v>836</v>
      </c>
      <c r="AE91" s="149" t="s">
        <v>836</v>
      </c>
      <c r="AF91" s="149" t="s">
        <v>836</v>
      </c>
      <c r="AG91" s="149" t="s">
        <v>836</v>
      </c>
      <c r="AH91" s="149" t="s">
        <v>836</v>
      </c>
      <c r="AI91" s="149" t="s">
        <v>836</v>
      </c>
      <c r="AJ91" s="149" t="s">
        <v>836</v>
      </c>
      <c r="AK91" s="149" t="s">
        <v>836</v>
      </c>
      <c r="AL91" s="149" t="s">
        <v>836</v>
      </c>
      <c r="AM91" s="149" t="s">
        <v>836</v>
      </c>
      <c r="AN91" s="149" t="s">
        <v>836</v>
      </c>
      <c r="AO91" s="149" t="s">
        <v>836</v>
      </c>
      <c r="AP91" s="149" t="s">
        <v>836</v>
      </c>
      <c r="AQ91" s="149" t="s">
        <v>836</v>
      </c>
      <c r="AR91" s="149" t="s">
        <v>836</v>
      </c>
      <c r="AS91" s="149" t="s">
        <v>836</v>
      </c>
      <c r="AT91" s="149" t="s">
        <v>836</v>
      </c>
      <c r="AU91" s="149" t="s">
        <v>836</v>
      </c>
      <c r="AV91" s="149" t="s">
        <v>836</v>
      </c>
      <c r="AW91" s="149" t="s">
        <v>836</v>
      </c>
      <c r="AX91" s="149" t="s">
        <v>836</v>
      </c>
      <c r="AY91" s="149" t="s">
        <v>836</v>
      </c>
      <c r="AZ91" s="80"/>
    </row>
    <row r="92" spans="1:52" s="178" customFormat="1" ht="42.75" customHeight="1" x14ac:dyDescent="0.25">
      <c r="A92" s="233" t="s">
        <v>831</v>
      </c>
      <c r="B92" s="50" t="s">
        <v>832</v>
      </c>
      <c r="C92" s="240" t="s">
        <v>768</v>
      </c>
      <c r="D92" s="49" t="s">
        <v>836</v>
      </c>
      <c r="E92" s="49" t="s">
        <v>836</v>
      </c>
      <c r="F92" s="49" t="s">
        <v>836</v>
      </c>
      <c r="G92" s="49" t="s">
        <v>836</v>
      </c>
      <c r="H92" s="49" t="s">
        <v>836</v>
      </c>
      <c r="I92" s="49" t="s">
        <v>836</v>
      </c>
      <c r="J92" s="49" t="s">
        <v>836</v>
      </c>
      <c r="K92" s="49" t="s">
        <v>836</v>
      </c>
      <c r="L92" s="49" t="s">
        <v>836</v>
      </c>
      <c r="M92" s="49" t="s">
        <v>836</v>
      </c>
      <c r="N92" s="49" t="s">
        <v>836</v>
      </c>
      <c r="O92" s="49" t="s">
        <v>836</v>
      </c>
      <c r="P92" s="49" t="s">
        <v>836</v>
      </c>
      <c r="Q92" s="49" t="s">
        <v>836</v>
      </c>
      <c r="R92" s="49" t="s">
        <v>836</v>
      </c>
      <c r="S92" s="49" t="s">
        <v>836</v>
      </c>
      <c r="T92" s="49" t="s">
        <v>836</v>
      </c>
      <c r="U92" s="49" t="s">
        <v>836</v>
      </c>
      <c r="V92" s="49" t="s">
        <v>836</v>
      </c>
      <c r="W92" s="49" t="s">
        <v>836</v>
      </c>
      <c r="X92" s="149" t="s">
        <v>836</v>
      </c>
      <c r="Y92" s="149" t="s">
        <v>836</v>
      </c>
      <c r="Z92" s="149" t="s">
        <v>836</v>
      </c>
      <c r="AA92" s="149" t="s">
        <v>836</v>
      </c>
      <c r="AB92" s="149" t="s">
        <v>836</v>
      </c>
      <c r="AC92" s="149" t="s">
        <v>836</v>
      </c>
      <c r="AD92" s="149" t="s">
        <v>836</v>
      </c>
      <c r="AE92" s="149" t="s">
        <v>836</v>
      </c>
      <c r="AF92" s="149" t="s">
        <v>836</v>
      </c>
      <c r="AG92" s="149" t="s">
        <v>836</v>
      </c>
      <c r="AH92" s="149" t="s">
        <v>836</v>
      </c>
      <c r="AI92" s="149" t="s">
        <v>836</v>
      </c>
      <c r="AJ92" s="149" t="s">
        <v>836</v>
      </c>
      <c r="AK92" s="149" t="s">
        <v>836</v>
      </c>
      <c r="AL92" s="149" t="s">
        <v>836</v>
      </c>
      <c r="AM92" s="149" t="s">
        <v>836</v>
      </c>
      <c r="AN92" s="149" t="s">
        <v>836</v>
      </c>
      <c r="AO92" s="149" t="s">
        <v>836</v>
      </c>
      <c r="AP92" s="149" t="s">
        <v>836</v>
      </c>
      <c r="AQ92" s="149" t="s">
        <v>836</v>
      </c>
      <c r="AR92" s="149" t="s">
        <v>836</v>
      </c>
      <c r="AS92" s="149" t="s">
        <v>836</v>
      </c>
      <c r="AT92" s="149" t="s">
        <v>836</v>
      </c>
      <c r="AU92" s="149" t="s">
        <v>836</v>
      </c>
      <c r="AV92" s="149" t="s">
        <v>836</v>
      </c>
      <c r="AW92" s="149" t="s">
        <v>836</v>
      </c>
      <c r="AX92" s="149" t="s">
        <v>836</v>
      </c>
      <c r="AY92" s="149" t="s">
        <v>836</v>
      </c>
      <c r="AZ92" s="80"/>
    </row>
    <row r="93" spans="1:52" s="168" customFormat="1" ht="30.75" customHeight="1" x14ac:dyDescent="0.25">
      <c r="A93" s="233" t="s">
        <v>113</v>
      </c>
      <c r="B93" s="50" t="s">
        <v>833</v>
      </c>
      <c r="C93" s="240" t="s">
        <v>768</v>
      </c>
      <c r="D93" s="192">
        <f>D94+D95+D96+D97</f>
        <v>0.26</v>
      </c>
      <c r="E93" s="192">
        <f>E94+E95+E96+E97+E98+E99+E100</f>
        <v>0.88300000000000001</v>
      </c>
      <c r="F93" s="49" t="s">
        <v>836</v>
      </c>
      <c r="G93" s="49" t="s">
        <v>836</v>
      </c>
      <c r="H93" s="192">
        <f t="shared" ref="H93:S93" si="9">H94+H95+H96+H97</f>
        <v>4.2000000000000003E-2</v>
      </c>
      <c r="I93" s="192">
        <f>SUM(I94:I100)</f>
        <v>0.33700000000000002</v>
      </c>
      <c r="J93" s="261">
        <f t="shared" si="9"/>
        <v>0</v>
      </c>
      <c r="K93" s="261">
        <f t="shared" si="9"/>
        <v>0</v>
      </c>
      <c r="L93" s="261">
        <f t="shared" si="9"/>
        <v>0</v>
      </c>
      <c r="M93" s="261">
        <f t="shared" si="9"/>
        <v>0</v>
      </c>
      <c r="N93" s="261">
        <f t="shared" si="9"/>
        <v>0</v>
      </c>
      <c r="O93" s="261">
        <f t="shared" si="9"/>
        <v>0</v>
      </c>
      <c r="P93" s="261">
        <f t="shared" si="9"/>
        <v>0</v>
      </c>
      <c r="Q93" s="261">
        <f t="shared" si="9"/>
        <v>0</v>
      </c>
      <c r="R93" s="261">
        <f t="shared" si="9"/>
        <v>0</v>
      </c>
      <c r="S93" s="261">
        <f t="shared" si="9"/>
        <v>0</v>
      </c>
      <c r="T93" s="192">
        <f>T94</f>
        <v>1.4350000000000001</v>
      </c>
      <c r="U93" s="192">
        <f>U94</f>
        <v>1.4350000000000001</v>
      </c>
      <c r="V93" s="261">
        <f t="shared" ref="V93:AY93" si="10">V94+V95+V96+V97</f>
        <v>0</v>
      </c>
      <c r="W93" s="261">
        <f t="shared" si="10"/>
        <v>0</v>
      </c>
      <c r="X93" s="261">
        <f t="shared" si="10"/>
        <v>0</v>
      </c>
      <c r="Y93" s="261">
        <f t="shared" si="10"/>
        <v>0</v>
      </c>
      <c r="Z93" s="261">
        <f t="shared" si="10"/>
        <v>0</v>
      </c>
      <c r="AA93" s="261">
        <f t="shared" si="10"/>
        <v>0</v>
      </c>
      <c r="AB93" s="261">
        <f t="shared" si="10"/>
        <v>0</v>
      </c>
      <c r="AC93" s="261">
        <f t="shared" si="10"/>
        <v>0</v>
      </c>
      <c r="AD93" s="261">
        <f t="shared" si="10"/>
        <v>0</v>
      </c>
      <c r="AE93" s="261">
        <f t="shared" si="10"/>
        <v>0</v>
      </c>
      <c r="AF93" s="261">
        <f t="shared" si="10"/>
        <v>0</v>
      </c>
      <c r="AG93" s="261">
        <f t="shared" si="10"/>
        <v>0</v>
      </c>
      <c r="AH93" s="261">
        <f t="shared" si="10"/>
        <v>0</v>
      </c>
      <c r="AI93" s="261">
        <f t="shared" si="10"/>
        <v>0</v>
      </c>
      <c r="AJ93" s="261">
        <f t="shared" si="10"/>
        <v>0</v>
      </c>
      <c r="AK93" s="261">
        <f t="shared" si="10"/>
        <v>0</v>
      </c>
      <c r="AL93" s="261">
        <f t="shared" si="10"/>
        <v>0</v>
      </c>
      <c r="AM93" s="261">
        <f t="shared" si="10"/>
        <v>0</v>
      </c>
      <c r="AN93" s="261">
        <f t="shared" si="10"/>
        <v>0</v>
      </c>
      <c r="AO93" s="261">
        <f t="shared" si="10"/>
        <v>0</v>
      </c>
      <c r="AP93" s="261">
        <f t="shared" si="10"/>
        <v>0</v>
      </c>
      <c r="AQ93" s="261">
        <f t="shared" si="10"/>
        <v>0</v>
      </c>
      <c r="AR93" s="261">
        <f t="shared" si="10"/>
        <v>0</v>
      </c>
      <c r="AS93" s="261">
        <f t="shared" si="10"/>
        <v>0</v>
      </c>
      <c r="AT93" s="261">
        <f t="shared" si="10"/>
        <v>0</v>
      </c>
      <c r="AU93" s="261">
        <f t="shared" si="10"/>
        <v>0</v>
      </c>
      <c r="AV93" s="261">
        <f t="shared" si="10"/>
        <v>0</v>
      </c>
      <c r="AW93" s="261">
        <f t="shared" si="10"/>
        <v>0</v>
      </c>
      <c r="AX93" s="261">
        <f t="shared" si="10"/>
        <v>0</v>
      </c>
      <c r="AY93" s="261">
        <f t="shared" si="10"/>
        <v>0</v>
      </c>
      <c r="AZ93" s="80"/>
    </row>
    <row r="94" spans="1:52" s="168" customFormat="1" ht="30.75" customHeight="1" x14ac:dyDescent="0.25">
      <c r="A94" s="184" t="s">
        <v>113</v>
      </c>
      <c r="B94" s="228" t="s">
        <v>958</v>
      </c>
      <c r="C94" s="184" t="s">
        <v>959</v>
      </c>
      <c r="D94" s="192">
        <v>0</v>
      </c>
      <c r="E94" s="192">
        <v>0</v>
      </c>
      <c r="F94" s="192">
        <v>0</v>
      </c>
      <c r="G94" s="192">
        <v>0</v>
      </c>
      <c r="H94" s="192">
        <v>0</v>
      </c>
      <c r="I94" s="192">
        <v>0</v>
      </c>
      <c r="J94" s="192">
        <v>0</v>
      </c>
      <c r="K94" s="49"/>
      <c r="L94" s="192">
        <v>0</v>
      </c>
      <c r="M94" s="192">
        <v>0</v>
      </c>
      <c r="N94" s="192">
        <v>0</v>
      </c>
      <c r="O94" s="192">
        <v>0</v>
      </c>
      <c r="P94" s="192">
        <v>0</v>
      </c>
      <c r="Q94" s="192">
        <v>0</v>
      </c>
      <c r="R94" s="192">
        <v>0</v>
      </c>
      <c r="S94" s="192">
        <v>0</v>
      </c>
      <c r="T94" s="185">
        <v>1.4350000000000001</v>
      </c>
      <c r="U94" s="185">
        <v>1.4350000000000001</v>
      </c>
      <c r="V94" s="192">
        <v>0</v>
      </c>
      <c r="W94" s="192">
        <v>0</v>
      </c>
      <c r="X94" s="192">
        <v>0</v>
      </c>
      <c r="Y94" s="192">
        <v>0</v>
      </c>
      <c r="Z94" s="192">
        <v>0</v>
      </c>
      <c r="AA94" s="192">
        <v>0</v>
      </c>
      <c r="AB94" s="192">
        <v>0</v>
      </c>
      <c r="AC94" s="192">
        <v>0</v>
      </c>
      <c r="AD94" s="192">
        <v>0</v>
      </c>
      <c r="AE94" s="192">
        <v>0</v>
      </c>
      <c r="AF94" s="192">
        <v>0</v>
      </c>
      <c r="AG94" s="192">
        <v>0</v>
      </c>
      <c r="AH94" s="192">
        <v>0</v>
      </c>
      <c r="AI94" s="192">
        <v>0</v>
      </c>
      <c r="AJ94" s="192">
        <v>0</v>
      </c>
      <c r="AK94" s="192">
        <v>0</v>
      </c>
      <c r="AL94" s="192">
        <v>0</v>
      </c>
      <c r="AM94" s="192">
        <v>0</v>
      </c>
      <c r="AN94" s="192">
        <v>0</v>
      </c>
      <c r="AO94" s="192">
        <v>0</v>
      </c>
      <c r="AP94" s="192">
        <v>0</v>
      </c>
      <c r="AQ94" s="192">
        <v>0</v>
      </c>
      <c r="AR94" s="192">
        <v>0</v>
      </c>
      <c r="AS94" s="192">
        <v>0</v>
      </c>
      <c r="AT94" s="192">
        <v>0</v>
      </c>
      <c r="AU94" s="192">
        <v>0</v>
      </c>
      <c r="AV94" s="192">
        <v>0</v>
      </c>
      <c r="AW94" s="192">
        <v>0</v>
      </c>
      <c r="AX94" s="192">
        <v>0</v>
      </c>
      <c r="AY94" s="192">
        <v>0</v>
      </c>
      <c r="AZ94" s="80"/>
    </row>
    <row r="95" spans="1:52" s="168" customFormat="1" ht="30.75" customHeight="1" x14ac:dyDescent="0.25">
      <c r="A95" s="184" t="s">
        <v>113</v>
      </c>
      <c r="B95" s="228" t="s">
        <v>960</v>
      </c>
      <c r="C95" s="184" t="s">
        <v>961</v>
      </c>
      <c r="D95" s="192">
        <v>0.1</v>
      </c>
      <c r="E95" s="192">
        <v>0.1</v>
      </c>
      <c r="F95" s="192">
        <v>0</v>
      </c>
      <c r="G95" s="192">
        <v>0</v>
      </c>
      <c r="H95" s="192">
        <v>0</v>
      </c>
      <c r="I95" s="192">
        <v>0</v>
      </c>
      <c r="J95" s="192">
        <v>0</v>
      </c>
      <c r="K95" s="49"/>
      <c r="L95" s="192">
        <v>0</v>
      </c>
      <c r="M95" s="192">
        <v>0</v>
      </c>
      <c r="N95" s="192">
        <v>0</v>
      </c>
      <c r="O95" s="192">
        <v>0</v>
      </c>
      <c r="P95" s="192">
        <v>0</v>
      </c>
      <c r="Q95" s="192">
        <v>0</v>
      </c>
      <c r="R95" s="192">
        <v>0</v>
      </c>
      <c r="S95" s="192">
        <v>0</v>
      </c>
      <c r="T95" s="192">
        <v>0</v>
      </c>
      <c r="U95" s="192">
        <v>0</v>
      </c>
      <c r="V95" s="192">
        <v>0</v>
      </c>
      <c r="W95" s="192">
        <v>0</v>
      </c>
      <c r="X95" s="192">
        <v>0</v>
      </c>
      <c r="Y95" s="192">
        <v>0</v>
      </c>
      <c r="Z95" s="192">
        <v>0</v>
      </c>
      <c r="AA95" s="192">
        <v>0</v>
      </c>
      <c r="AB95" s="192">
        <v>0</v>
      </c>
      <c r="AC95" s="192">
        <v>0</v>
      </c>
      <c r="AD95" s="192">
        <v>0</v>
      </c>
      <c r="AE95" s="192">
        <v>0</v>
      </c>
      <c r="AF95" s="192">
        <v>0</v>
      </c>
      <c r="AG95" s="192">
        <v>0</v>
      </c>
      <c r="AH95" s="192">
        <v>0</v>
      </c>
      <c r="AI95" s="192">
        <v>0</v>
      </c>
      <c r="AJ95" s="192">
        <v>0</v>
      </c>
      <c r="AK95" s="192">
        <v>0</v>
      </c>
      <c r="AL95" s="192">
        <v>0</v>
      </c>
      <c r="AM95" s="192">
        <v>0</v>
      </c>
      <c r="AN95" s="192">
        <v>0</v>
      </c>
      <c r="AO95" s="192">
        <v>0</v>
      </c>
      <c r="AP95" s="192">
        <v>0</v>
      </c>
      <c r="AQ95" s="192">
        <v>0</v>
      </c>
      <c r="AR95" s="192">
        <v>0</v>
      </c>
      <c r="AS95" s="192">
        <v>0</v>
      </c>
      <c r="AT95" s="192">
        <v>0</v>
      </c>
      <c r="AU95" s="192">
        <v>0</v>
      </c>
      <c r="AV95" s="192">
        <v>0</v>
      </c>
      <c r="AW95" s="192">
        <v>0</v>
      </c>
      <c r="AX95" s="192">
        <v>0</v>
      </c>
      <c r="AY95" s="192">
        <v>0</v>
      </c>
      <c r="AZ95" s="80"/>
    </row>
    <row r="96" spans="1:52" s="168" customFormat="1" ht="30.75" customHeight="1" x14ac:dyDescent="0.25">
      <c r="A96" s="184" t="s">
        <v>113</v>
      </c>
      <c r="B96" s="228" t="s">
        <v>962</v>
      </c>
      <c r="C96" s="184" t="s">
        <v>963</v>
      </c>
      <c r="D96" s="192">
        <v>0</v>
      </c>
      <c r="E96" s="192">
        <v>0</v>
      </c>
      <c r="F96" s="192">
        <v>0</v>
      </c>
      <c r="G96" s="192">
        <v>0</v>
      </c>
      <c r="H96" s="185">
        <v>4.2000000000000003E-2</v>
      </c>
      <c r="I96" s="185">
        <v>4.2000000000000003E-2</v>
      </c>
      <c r="J96" s="192">
        <v>0</v>
      </c>
      <c r="K96" s="49"/>
      <c r="L96" s="192">
        <v>0</v>
      </c>
      <c r="M96" s="192">
        <v>0</v>
      </c>
      <c r="N96" s="192">
        <v>0</v>
      </c>
      <c r="O96" s="192">
        <v>0</v>
      </c>
      <c r="P96" s="192">
        <v>0</v>
      </c>
      <c r="Q96" s="192">
        <v>0</v>
      </c>
      <c r="R96" s="192">
        <v>0</v>
      </c>
      <c r="S96" s="192">
        <v>0</v>
      </c>
      <c r="T96" s="192">
        <v>0</v>
      </c>
      <c r="U96" s="192">
        <v>0</v>
      </c>
      <c r="V96" s="192">
        <v>0</v>
      </c>
      <c r="W96" s="192">
        <v>0</v>
      </c>
      <c r="X96" s="192">
        <v>0</v>
      </c>
      <c r="Y96" s="192">
        <v>0</v>
      </c>
      <c r="Z96" s="192">
        <v>0</v>
      </c>
      <c r="AA96" s="192">
        <v>0</v>
      </c>
      <c r="AB96" s="192">
        <v>0</v>
      </c>
      <c r="AC96" s="192">
        <v>0</v>
      </c>
      <c r="AD96" s="192">
        <v>0</v>
      </c>
      <c r="AE96" s="192">
        <v>0</v>
      </c>
      <c r="AF96" s="192">
        <v>0</v>
      </c>
      <c r="AG96" s="192">
        <v>0</v>
      </c>
      <c r="AH96" s="192">
        <v>0</v>
      </c>
      <c r="AI96" s="192">
        <v>0</v>
      </c>
      <c r="AJ96" s="192">
        <v>0</v>
      </c>
      <c r="AK96" s="192">
        <v>0</v>
      </c>
      <c r="AL96" s="192">
        <v>0</v>
      </c>
      <c r="AM96" s="192">
        <v>0</v>
      </c>
      <c r="AN96" s="192">
        <v>0</v>
      </c>
      <c r="AO96" s="192">
        <v>0</v>
      </c>
      <c r="AP96" s="192">
        <v>0</v>
      </c>
      <c r="AQ96" s="192">
        <v>0</v>
      </c>
      <c r="AR96" s="192">
        <v>0</v>
      </c>
      <c r="AS96" s="192">
        <v>0</v>
      </c>
      <c r="AT96" s="192">
        <v>0</v>
      </c>
      <c r="AU96" s="192">
        <v>0</v>
      </c>
      <c r="AV96" s="192">
        <v>0</v>
      </c>
      <c r="AW96" s="192">
        <v>0</v>
      </c>
      <c r="AX96" s="192">
        <v>0</v>
      </c>
      <c r="AY96" s="192">
        <v>0</v>
      </c>
      <c r="AZ96" s="80"/>
    </row>
    <row r="97" spans="1:52" s="168" customFormat="1" ht="30.75" customHeight="1" x14ac:dyDescent="0.25">
      <c r="A97" s="184" t="s">
        <v>113</v>
      </c>
      <c r="B97" s="228" t="s">
        <v>964</v>
      </c>
      <c r="C97" s="184" t="s">
        <v>965</v>
      </c>
      <c r="D97" s="192">
        <v>0.16</v>
      </c>
      <c r="E97" s="192">
        <v>0.16</v>
      </c>
      <c r="F97" s="192">
        <v>0</v>
      </c>
      <c r="G97" s="192">
        <v>0</v>
      </c>
      <c r="H97" s="192">
        <v>0</v>
      </c>
      <c r="I97" s="192">
        <v>0</v>
      </c>
      <c r="J97" s="192">
        <v>0</v>
      </c>
      <c r="K97" s="49"/>
      <c r="L97" s="192">
        <v>0</v>
      </c>
      <c r="M97" s="192">
        <v>0</v>
      </c>
      <c r="N97" s="192">
        <v>0</v>
      </c>
      <c r="O97" s="192">
        <v>0</v>
      </c>
      <c r="P97" s="192">
        <v>0</v>
      </c>
      <c r="Q97" s="192">
        <v>0</v>
      </c>
      <c r="R97" s="192">
        <v>0</v>
      </c>
      <c r="S97" s="192">
        <v>0</v>
      </c>
      <c r="T97" s="192">
        <v>0</v>
      </c>
      <c r="U97" s="192">
        <v>0</v>
      </c>
      <c r="V97" s="192">
        <v>0</v>
      </c>
      <c r="W97" s="192">
        <v>0</v>
      </c>
      <c r="X97" s="192">
        <v>0</v>
      </c>
      <c r="Y97" s="192">
        <v>0</v>
      </c>
      <c r="Z97" s="192">
        <v>0</v>
      </c>
      <c r="AA97" s="192">
        <v>0</v>
      </c>
      <c r="AB97" s="192">
        <v>0</v>
      </c>
      <c r="AC97" s="192">
        <v>0</v>
      </c>
      <c r="AD97" s="192">
        <v>0</v>
      </c>
      <c r="AE97" s="192">
        <v>0</v>
      </c>
      <c r="AF97" s="192">
        <v>0</v>
      </c>
      <c r="AG97" s="192">
        <v>0</v>
      </c>
      <c r="AH97" s="192">
        <v>0</v>
      </c>
      <c r="AI97" s="192">
        <v>0</v>
      </c>
      <c r="AJ97" s="192">
        <v>0</v>
      </c>
      <c r="AK97" s="192">
        <v>0</v>
      </c>
      <c r="AL97" s="192">
        <v>0</v>
      </c>
      <c r="AM97" s="192">
        <v>0</v>
      </c>
      <c r="AN97" s="192">
        <v>0</v>
      </c>
      <c r="AO97" s="192">
        <v>0</v>
      </c>
      <c r="AP97" s="192">
        <v>0</v>
      </c>
      <c r="AQ97" s="192">
        <v>0</v>
      </c>
      <c r="AR97" s="192">
        <v>0</v>
      </c>
      <c r="AS97" s="192">
        <v>0</v>
      </c>
      <c r="AT97" s="192">
        <v>0</v>
      </c>
      <c r="AU97" s="192">
        <v>0</v>
      </c>
      <c r="AV97" s="192">
        <v>0</v>
      </c>
      <c r="AW97" s="192">
        <v>0</v>
      </c>
      <c r="AX97" s="192">
        <v>0</v>
      </c>
      <c r="AY97" s="192">
        <v>0</v>
      </c>
      <c r="AZ97" s="80"/>
    </row>
    <row r="98" spans="1:52" s="80" customFormat="1" ht="30.75" customHeight="1" x14ac:dyDescent="0.25">
      <c r="A98" s="184" t="s">
        <v>113</v>
      </c>
      <c r="B98" s="228" t="s">
        <v>999</v>
      </c>
      <c r="C98" s="240" t="s">
        <v>1000</v>
      </c>
      <c r="D98" s="192" t="s">
        <v>836</v>
      </c>
      <c r="E98" s="192">
        <v>0.4</v>
      </c>
      <c r="F98" s="192">
        <v>0</v>
      </c>
      <c r="G98" s="192">
        <v>0</v>
      </c>
      <c r="H98" s="192" t="s">
        <v>836</v>
      </c>
      <c r="I98" s="192">
        <v>2.1999999999999999E-2</v>
      </c>
      <c r="J98" s="192">
        <v>0</v>
      </c>
      <c r="K98" s="49">
        <v>0</v>
      </c>
      <c r="L98" s="192">
        <v>0</v>
      </c>
      <c r="M98" s="192">
        <v>0</v>
      </c>
      <c r="N98" s="192">
        <v>0</v>
      </c>
      <c r="O98" s="192">
        <v>0</v>
      </c>
      <c r="P98" s="192">
        <v>0</v>
      </c>
      <c r="Q98" s="192">
        <v>0</v>
      </c>
      <c r="R98" s="192">
        <v>0</v>
      </c>
      <c r="S98" s="192">
        <v>0</v>
      </c>
      <c r="T98" s="192">
        <v>0</v>
      </c>
      <c r="U98" s="192">
        <v>0</v>
      </c>
      <c r="V98" s="192">
        <v>0</v>
      </c>
      <c r="W98" s="192">
        <v>0</v>
      </c>
      <c r="X98" s="192">
        <v>0</v>
      </c>
      <c r="Y98" s="192">
        <v>0</v>
      </c>
      <c r="Z98" s="192">
        <v>0</v>
      </c>
      <c r="AA98" s="192">
        <v>0</v>
      </c>
      <c r="AB98" s="192">
        <v>0</v>
      </c>
      <c r="AC98" s="192">
        <v>0</v>
      </c>
      <c r="AD98" s="192">
        <v>0</v>
      </c>
      <c r="AE98" s="192">
        <v>0</v>
      </c>
      <c r="AF98" s="192">
        <v>0</v>
      </c>
      <c r="AG98" s="192">
        <v>0</v>
      </c>
      <c r="AH98" s="192">
        <v>0</v>
      </c>
      <c r="AI98" s="192">
        <v>0</v>
      </c>
      <c r="AJ98" s="192">
        <v>0</v>
      </c>
      <c r="AK98" s="192">
        <v>0</v>
      </c>
      <c r="AL98" s="192">
        <v>0</v>
      </c>
      <c r="AM98" s="192">
        <v>0</v>
      </c>
      <c r="AN98" s="192">
        <v>0</v>
      </c>
      <c r="AO98" s="192">
        <v>0</v>
      </c>
      <c r="AP98" s="192">
        <v>0</v>
      </c>
      <c r="AQ98" s="192">
        <v>0</v>
      </c>
      <c r="AR98" s="192">
        <v>0</v>
      </c>
      <c r="AS98" s="192">
        <v>0</v>
      </c>
      <c r="AT98" s="192">
        <v>0</v>
      </c>
      <c r="AU98" s="192">
        <v>0</v>
      </c>
      <c r="AV98" s="192">
        <v>0</v>
      </c>
      <c r="AW98" s="192">
        <v>0</v>
      </c>
      <c r="AX98" s="192">
        <v>0</v>
      </c>
      <c r="AY98" s="192">
        <v>0</v>
      </c>
    </row>
    <row r="99" spans="1:52" s="80" customFormat="1" ht="30.75" customHeight="1" x14ac:dyDescent="0.25">
      <c r="A99" s="184" t="s">
        <v>113</v>
      </c>
      <c r="B99" s="228" t="s">
        <v>1001</v>
      </c>
      <c r="C99" s="240" t="s">
        <v>1002</v>
      </c>
      <c r="D99" s="192" t="s">
        <v>836</v>
      </c>
      <c r="E99" s="192">
        <v>0.16</v>
      </c>
      <c r="F99" s="192">
        <v>0</v>
      </c>
      <c r="G99" s="192">
        <v>0</v>
      </c>
      <c r="H99" s="192">
        <v>0</v>
      </c>
      <c r="I99" s="192">
        <v>0</v>
      </c>
      <c r="J99" s="192">
        <v>0</v>
      </c>
      <c r="K99" s="49">
        <v>0</v>
      </c>
      <c r="L99" s="192">
        <v>0</v>
      </c>
      <c r="M99" s="192">
        <v>0</v>
      </c>
      <c r="N99" s="192">
        <v>0</v>
      </c>
      <c r="O99" s="192">
        <v>0</v>
      </c>
      <c r="P99" s="192">
        <v>0</v>
      </c>
      <c r="Q99" s="192">
        <v>0</v>
      </c>
      <c r="R99" s="192">
        <v>0</v>
      </c>
      <c r="S99" s="192">
        <v>0</v>
      </c>
      <c r="T99" s="192">
        <v>0</v>
      </c>
      <c r="U99" s="192">
        <v>0</v>
      </c>
      <c r="V99" s="192">
        <v>0</v>
      </c>
      <c r="W99" s="192">
        <v>0</v>
      </c>
      <c r="X99" s="192">
        <v>0</v>
      </c>
      <c r="Y99" s="192">
        <v>0</v>
      </c>
      <c r="Z99" s="192">
        <v>0</v>
      </c>
      <c r="AA99" s="192">
        <v>0</v>
      </c>
      <c r="AB99" s="192">
        <v>0</v>
      </c>
      <c r="AC99" s="192">
        <v>0</v>
      </c>
      <c r="AD99" s="192">
        <v>0</v>
      </c>
      <c r="AE99" s="192">
        <v>0</v>
      </c>
      <c r="AF99" s="192">
        <v>0</v>
      </c>
      <c r="AG99" s="192">
        <v>0</v>
      </c>
      <c r="AH99" s="192">
        <v>0</v>
      </c>
      <c r="AI99" s="192">
        <v>0</v>
      </c>
      <c r="AJ99" s="192">
        <v>0</v>
      </c>
      <c r="AK99" s="192">
        <v>0</v>
      </c>
      <c r="AL99" s="192">
        <v>0</v>
      </c>
      <c r="AM99" s="192">
        <v>0</v>
      </c>
      <c r="AN99" s="192">
        <v>0</v>
      </c>
      <c r="AO99" s="192">
        <v>0</v>
      </c>
      <c r="AP99" s="192">
        <v>0</v>
      </c>
      <c r="AQ99" s="192">
        <v>0</v>
      </c>
      <c r="AR99" s="192">
        <v>0</v>
      </c>
      <c r="AS99" s="192">
        <v>0</v>
      </c>
      <c r="AT99" s="192">
        <v>0</v>
      </c>
      <c r="AU99" s="192">
        <v>0</v>
      </c>
      <c r="AV99" s="192">
        <v>0</v>
      </c>
      <c r="AW99" s="192">
        <v>0</v>
      </c>
      <c r="AX99" s="192">
        <v>0</v>
      </c>
      <c r="AY99" s="192">
        <v>0</v>
      </c>
    </row>
    <row r="100" spans="1:52" s="80" customFormat="1" ht="30.75" customHeight="1" x14ac:dyDescent="0.25">
      <c r="A100" s="184" t="s">
        <v>113</v>
      </c>
      <c r="B100" s="228" t="s">
        <v>1003</v>
      </c>
      <c r="C100" s="240" t="s">
        <v>1004</v>
      </c>
      <c r="D100" s="192" t="s">
        <v>836</v>
      </c>
      <c r="E100" s="192">
        <v>6.3E-2</v>
      </c>
      <c r="F100" s="192">
        <v>0</v>
      </c>
      <c r="G100" s="192">
        <v>0</v>
      </c>
      <c r="H100" s="192" t="s">
        <v>836</v>
      </c>
      <c r="I100" s="192">
        <v>0.27300000000000002</v>
      </c>
      <c r="J100" s="192">
        <v>0</v>
      </c>
      <c r="K100" s="49">
        <v>0</v>
      </c>
      <c r="L100" s="192">
        <v>0</v>
      </c>
      <c r="M100" s="192">
        <v>0</v>
      </c>
      <c r="N100" s="192">
        <v>0</v>
      </c>
      <c r="O100" s="192">
        <v>0</v>
      </c>
      <c r="P100" s="192">
        <v>0</v>
      </c>
      <c r="Q100" s="192">
        <v>0</v>
      </c>
      <c r="R100" s="192">
        <v>0</v>
      </c>
      <c r="S100" s="192">
        <v>0</v>
      </c>
      <c r="T100" s="192">
        <v>0</v>
      </c>
      <c r="U100" s="192">
        <v>0</v>
      </c>
      <c r="V100" s="192">
        <v>0</v>
      </c>
      <c r="W100" s="192">
        <v>0</v>
      </c>
      <c r="X100" s="192">
        <v>0</v>
      </c>
      <c r="Y100" s="192">
        <v>0</v>
      </c>
      <c r="Z100" s="192">
        <v>0</v>
      </c>
      <c r="AA100" s="192">
        <v>0</v>
      </c>
      <c r="AB100" s="192">
        <v>0</v>
      </c>
      <c r="AC100" s="192">
        <v>0</v>
      </c>
      <c r="AD100" s="192">
        <v>0</v>
      </c>
      <c r="AE100" s="192">
        <v>0</v>
      </c>
      <c r="AF100" s="192">
        <v>0</v>
      </c>
      <c r="AG100" s="192">
        <v>0</v>
      </c>
      <c r="AH100" s="192">
        <v>0</v>
      </c>
      <c r="AI100" s="192">
        <v>0</v>
      </c>
      <c r="AJ100" s="192">
        <v>0</v>
      </c>
      <c r="AK100" s="192">
        <v>0</v>
      </c>
      <c r="AL100" s="192">
        <v>0</v>
      </c>
      <c r="AM100" s="192">
        <v>0</v>
      </c>
      <c r="AN100" s="192">
        <v>0</v>
      </c>
      <c r="AO100" s="192">
        <v>0</v>
      </c>
      <c r="AP100" s="192">
        <v>0</v>
      </c>
      <c r="AQ100" s="192">
        <v>0</v>
      </c>
      <c r="AR100" s="192">
        <v>0</v>
      </c>
      <c r="AS100" s="192">
        <v>0</v>
      </c>
      <c r="AT100" s="192">
        <v>0</v>
      </c>
      <c r="AU100" s="192">
        <v>0</v>
      </c>
      <c r="AV100" s="192">
        <v>0</v>
      </c>
      <c r="AW100" s="192">
        <v>0</v>
      </c>
      <c r="AX100" s="192">
        <v>0</v>
      </c>
      <c r="AY100" s="192">
        <v>0</v>
      </c>
    </row>
    <row r="101" spans="1:52" s="178" customFormat="1" ht="30.75" customHeight="1" x14ac:dyDescent="0.25">
      <c r="A101" s="233" t="s">
        <v>162</v>
      </c>
      <c r="B101" s="50" t="s">
        <v>834</v>
      </c>
      <c r="C101" s="240" t="s">
        <v>768</v>
      </c>
      <c r="D101" s="49" t="s">
        <v>836</v>
      </c>
      <c r="E101" s="49" t="s">
        <v>836</v>
      </c>
      <c r="F101" s="49" t="s">
        <v>836</v>
      </c>
      <c r="G101" s="49" t="s">
        <v>836</v>
      </c>
      <c r="H101" s="49" t="s">
        <v>836</v>
      </c>
      <c r="I101" s="49" t="s">
        <v>836</v>
      </c>
      <c r="J101" s="49" t="s">
        <v>836</v>
      </c>
      <c r="K101" s="49" t="s">
        <v>836</v>
      </c>
      <c r="L101" s="49" t="s">
        <v>836</v>
      </c>
      <c r="M101" s="49" t="s">
        <v>836</v>
      </c>
      <c r="N101" s="49" t="s">
        <v>836</v>
      </c>
      <c r="O101" s="49" t="s">
        <v>836</v>
      </c>
      <c r="P101" s="49" t="s">
        <v>836</v>
      </c>
      <c r="Q101" s="49" t="s">
        <v>836</v>
      </c>
      <c r="R101" s="49" t="s">
        <v>836</v>
      </c>
      <c r="S101" s="49" t="s">
        <v>836</v>
      </c>
      <c r="T101" s="49" t="s">
        <v>836</v>
      </c>
      <c r="U101" s="49" t="s">
        <v>836</v>
      </c>
      <c r="V101" s="49" t="s">
        <v>836</v>
      </c>
      <c r="W101" s="49" t="s">
        <v>836</v>
      </c>
      <c r="X101" s="49" t="s">
        <v>836</v>
      </c>
      <c r="Y101" s="49" t="s">
        <v>836</v>
      </c>
      <c r="Z101" s="49" t="s">
        <v>836</v>
      </c>
      <c r="AA101" s="49" t="s">
        <v>836</v>
      </c>
      <c r="AB101" s="49" t="s">
        <v>836</v>
      </c>
      <c r="AC101" s="49" t="s">
        <v>836</v>
      </c>
      <c r="AD101" s="49" t="s">
        <v>836</v>
      </c>
      <c r="AE101" s="49" t="s">
        <v>836</v>
      </c>
      <c r="AF101" s="49" t="s">
        <v>836</v>
      </c>
      <c r="AG101" s="49" t="s">
        <v>836</v>
      </c>
      <c r="AH101" s="49" t="s">
        <v>836</v>
      </c>
      <c r="AI101" s="49" t="s">
        <v>836</v>
      </c>
      <c r="AJ101" s="49" t="s">
        <v>836</v>
      </c>
      <c r="AK101" s="49" t="s">
        <v>836</v>
      </c>
      <c r="AL101" s="49" t="s">
        <v>836</v>
      </c>
      <c r="AM101" s="49" t="s">
        <v>836</v>
      </c>
      <c r="AN101" s="49" t="s">
        <v>836</v>
      </c>
      <c r="AO101" s="49" t="s">
        <v>836</v>
      </c>
      <c r="AP101" s="49" t="s">
        <v>836</v>
      </c>
      <c r="AQ101" s="49" t="s">
        <v>836</v>
      </c>
      <c r="AR101" s="49" t="s">
        <v>836</v>
      </c>
      <c r="AS101" s="49" t="s">
        <v>836</v>
      </c>
      <c r="AT101" s="49" t="s">
        <v>836</v>
      </c>
      <c r="AU101" s="49" t="s">
        <v>836</v>
      </c>
      <c r="AV101" s="49" t="s">
        <v>836</v>
      </c>
      <c r="AW101" s="49" t="s">
        <v>836</v>
      </c>
      <c r="AX101" s="49" t="s">
        <v>836</v>
      </c>
      <c r="AY101" s="49" t="s">
        <v>836</v>
      </c>
      <c r="AZ101" s="80"/>
    </row>
    <row r="102" spans="1:52" s="179" customFormat="1" ht="27.75" customHeight="1" x14ac:dyDescent="0.25">
      <c r="A102" s="233" t="s">
        <v>164</v>
      </c>
      <c r="B102" s="50" t="s">
        <v>835</v>
      </c>
      <c r="C102" s="240" t="s">
        <v>768</v>
      </c>
      <c r="D102" s="261">
        <f t="shared" ref="D102:E102" si="11">D103+D104+D105+D106</f>
        <v>0</v>
      </c>
      <c r="E102" s="261">
        <f t="shared" si="11"/>
        <v>0</v>
      </c>
      <c r="F102" s="261">
        <f t="shared" ref="F102:AU102" si="12">F103+F104+F105+F106</f>
        <v>0</v>
      </c>
      <c r="G102" s="261">
        <f t="shared" si="12"/>
        <v>0</v>
      </c>
      <c r="H102" s="261">
        <f t="shared" si="12"/>
        <v>0</v>
      </c>
      <c r="I102" s="261">
        <f t="shared" si="12"/>
        <v>0</v>
      </c>
      <c r="J102" s="261">
        <f t="shared" si="12"/>
        <v>0</v>
      </c>
      <c r="K102" s="261">
        <f t="shared" si="12"/>
        <v>0</v>
      </c>
      <c r="L102" s="261">
        <f t="shared" si="12"/>
        <v>0</v>
      </c>
      <c r="M102" s="261">
        <f t="shared" si="12"/>
        <v>0</v>
      </c>
      <c r="N102" s="261">
        <f t="shared" si="12"/>
        <v>0</v>
      </c>
      <c r="O102" s="261">
        <f t="shared" si="12"/>
        <v>0</v>
      </c>
      <c r="P102" s="261">
        <f t="shared" si="12"/>
        <v>0</v>
      </c>
      <c r="Q102" s="261">
        <f t="shared" si="12"/>
        <v>0</v>
      </c>
      <c r="R102" s="261">
        <f t="shared" si="12"/>
        <v>0</v>
      </c>
      <c r="S102" s="261">
        <f t="shared" si="12"/>
        <v>0</v>
      </c>
      <c r="T102" s="261">
        <f t="shared" si="12"/>
        <v>0</v>
      </c>
      <c r="U102" s="261">
        <f t="shared" si="12"/>
        <v>0</v>
      </c>
      <c r="V102" s="261">
        <f t="shared" si="12"/>
        <v>0</v>
      </c>
      <c r="W102" s="261">
        <f t="shared" si="12"/>
        <v>0</v>
      </c>
      <c r="X102" s="261">
        <f t="shared" si="12"/>
        <v>0</v>
      </c>
      <c r="Y102" s="261">
        <f t="shared" si="12"/>
        <v>0</v>
      </c>
      <c r="Z102" s="261">
        <f t="shared" si="12"/>
        <v>0</v>
      </c>
      <c r="AA102" s="261">
        <f t="shared" si="12"/>
        <v>0</v>
      </c>
      <c r="AB102" s="261">
        <f t="shared" si="12"/>
        <v>0</v>
      </c>
      <c r="AC102" s="261">
        <f t="shared" si="12"/>
        <v>0</v>
      </c>
      <c r="AD102" s="261">
        <f t="shared" si="12"/>
        <v>0</v>
      </c>
      <c r="AE102" s="261">
        <f t="shared" si="12"/>
        <v>0</v>
      </c>
      <c r="AF102" s="261">
        <f t="shared" si="12"/>
        <v>0</v>
      </c>
      <c r="AG102" s="261">
        <f t="shared" si="12"/>
        <v>0</v>
      </c>
      <c r="AH102" s="261">
        <f t="shared" si="12"/>
        <v>0</v>
      </c>
      <c r="AI102" s="261">
        <f t="shared" si="12"/>
        <v>0</v>
      </c>
      <c r="AJ102" s="261">
        <f t="shared" si="12"/>
        <v>0</v>
      </c>
      <c r="AK102" s="261">
        <f t="shared" si="12"/>
        <v>0</v>
      </c>
      <c r="AL102" s="261">
        <f t="shared" si="12"/>
        <v>0</v>
      </c>
      <c r="AM102" s="261">
        <f t="shared" si="12"/>
        <v>0</v>
      </c>
      <c r="AN102" s="261">
        <f t="shared" si="12"/>
        <v>0</v>
      </c>
      <c r="AO102" s="261">
        <f t="shared" si="12"/>
        <v>0</v>
      </c>
      <c r="AP102" s="261">
        <f t="shared" si="12"/>
        <v>0</v>
      </c>
      <c r="AQ102" s="261">
        <f t="shared" si="12"/>
        <v>0</v>
      </c>
      <c r="AR102" s="261">
        <f t="shared" si="12"/>
        <v>0</v>
      </c>
      <c r="AS102" s="261">
        <f t="shared" si="12"/>
        <v>0</v>
      </c>
      <c r="AT102" s="261">
        <f t="shared" si="12"/>
        <v>0</v>
      </c>
      <c r="AU102" s="261">
        <f t="shared" si="12"/>
        <v>0</v>
      </c>
      <c r="AV102" s="192">
        <f>AV103+AV104</f>
        <v>4.3950000000000005</v>
      </c>
      <c r="AW102" s="192">
        <f>AW103+AW104</f>
        <v>4.2149999999999999</v>
      </c>
      <c r="AX102" s="261">
        <f t="shared" ref="AX102:AY102" si="13">AX103+AX104+AX105+AX106</f>
        <v>0</v>
      </c>
      <c r="AY102" s="261">
        <f t="shared" si="13"/>
        <v>0</v>
      </c>
      <c r="AZ102" s="80"/>
    </row>
    <row r="103" spans="1:52" s="77" customFormat="1" ht="31.5" customHeight="1" x14ac:dyDescent="0.2">
      <c r="A103" s="148" t="s">
        <v>164</v>
      </c>
      <c r="B103" s="262" t="s">
        <v>966</v>
      </c>
      <c r="C103" s="148" t="s">
        <v>967</v>
      </c>
      <c r="D103" s="192">
        <v>0</v>
      </c>
      <c r="E103" s="192">
        <v>0</v>
      </c>
      <c r="F103" s="192">
        <v>0</v>
      </c>
      <c r="G103" s="192">
        <v>0</v>
      </c>
      <c r="H103" s="192">
        <v>0</v>
      </c>
      <c r="I103" s="192">
        <v>0</v>
      </c>
      <c r="J103" s="192">
        <v>0</v>
      </c>
      <c r="K103" s="192">
        <v>0</v>
      </c>
      <c r="L103" s="192">
        <v>0</v>
      </c>
      <c r="M103" s="192">
        <v>0</v>
      </c>
      <c r="N103" s="192">
        <v>0</v>
      </c>
      <c r="O103" s="192">
        <v>0</v>
      </c>
      <c r="P103" s="192">
        <v>0</v>
      </c>
      <c r="Q103" s="192">
        <v>0</v>
      </c>
      <c r="R103" s="192">
        <v>0</v>
      </c>
      <c r="S103" s="192">
        <v>0</v>
      </c>
      <c r="T103" s="192">
        <v>0</v>
      </c>
      <c r="U103" s="192">
        <v>0</v>
      </c>
      <c r="V103" s="192">
        <v>0</v>
      </c>
      <c r="W103" s="192">
        <v>0</v>
      </c>
      <c r="X103" s="192">
        <v>0</v>
      </c>
      <c r="Y103" s="192">
        <v>0</v>
      </c>
      <c r="Z103" s="192">
        <v>0</v>
      </c>
      <c r="AA103" s="192">
        <v>0</v>
      </c>
      <c r="AB103" s="192">
        <v>0</v>
      </c>
      <c r="AC103" s="192">
        <v>0</v>
      </c>
      <c r="AD103" s="192">
        <v>0</v>
      </c>
      <c r="AE103" s="192">
        <v>0</v>
      </c>
      <c r="AF103" s="192">
        <v>0</v>
      </c>
      <c r="AG103" s="192">
        <v>0</v>
      </c>
      <c r="AH103" s="192">
        <v>0</v>
      </c>
      <c r="AI103" s="192">
        <v>0</v>
      </c>
      <c r="AJ103" s="192">
        <v>0</v>
      </c>
      <c r="AK103" s="192">
        <v>0</v>
      </c>
      <c r="AL103" s="192">
        <v>0</v>
      </c>
      <c r="AM103" s="192">
        <v>0</v>
      </c>
      <c r="AN103" s="192">
        <v>0</v>
      </c>
      <c r="AO103" s="192">
        <v>0</v>
      </c>
      <c r="AP103" s="192">
        <v>0</v>
      </c>
      <c r="AQ103" s="192">
        <v>0</v>
      </c>
      <c r="AR103" s="192">
        <v>0</v>
      </c>
      <c r="AS103" s="192">
        <v>0</v>
      </c>
      <c r="AT103" s="192">
        <v>0</v>
      </c>
      <c r="AU103" s="192">
        <v>0</v>
      </c>
      <c r="AV103" s="192">
        <v>3.99</v>
      </c>
      <c r="AW103" s="192">
        <v>3.81</v>
      </c>
      <c r="AX103" s="192">
        <v>0</v>
      </c>
      <c r="AY103" s="192">
        <v>0</v>
      </c>
    </row>
    <row r="104" spans="1:52" s="77" customFormat="1" ht="37.5" customHeight="1" x14ac:dyDescent="0.2">
      <c r="A104" s="148" t="s">
        <v>164</v>
      </c>
      <c r="B104" s="262" t="s">
        <v>968</v>
      </c>
      <c r="C104" s="148" t="s">
        <v>969</v>
      </c>
      <c r="D104" s="192">
        <v>0</v>
      </c>
      <c r="E104" s="192">
        <v>0</v>
      </c>
      <c r="F104" s="192">
        <v>0</v>
      </c>
      <c r="G104" s="192">
        <v>0</v>
      </c>
      <c r="H104" s="192">
        <v>0</v>
      </c>
      <c r="I104" s="192">
        <v>0</v>
      </c>
      <c r="J104" s="192">
        <v>0</v>
      </c>
      <c r="K104" s="192">
        <v>0</v>
      </c>
      <c r="L104" s="192">
        <v>0</v>
      </c>
      <c r="M104" s="192">
        <v>0</v>
      </c>
      <c r="N104" s="192">
        <v>0</v>
      </c>
      <c r="O104" s="192">
        <v>0</v>
      </c>
      <c r="P104" s="192">
        <v>0</v>
      </c>
      <c r="Q104" s="192">
        <v>0</v>
      </c>
      <c r="R104" s="192">
        <v>0</v>
      </c>
      <c r="S104" s="192">
        <v>0</v>
      </c>
      <c r="T104" s="192">
        <v>0</v>
      </c>
      <c r="U104" s="192">
        <v>0</v>
      </c>
      <c r="V104" s="192">
        <v>0</v>
      </c>
      <c r="W104" s="192">
        <v>0</v>
      </c>
      <c r="X104" s="192">
        <v>0</v>
      </c>
      <c r="Y104" s="192">
        <v>0</v>
      </c>
      <c r="Z104" s="192">
        <v>0</v>
      </c>
      <c r="AA104" s="192">
        <v>0</v>
      </c>
      <c r="AB104" s="192">
        <v>0</v>
      </c>
      <c r="AC104" s="192">
        <v>0</v>
      </c>
      <c r="AD104" s="192">
        <v>0</v>
      </c>
      <c r="AE104" s="192">
        <v>0</v>
      </c>
      <c r="AF104" s="192">
        <v>0</v>
      </c>
      <c r="AG104" s="192">
        <v>0</v>
      </c>
      <c r="AH104" s="192">
        <v>0</v>
      </c>
      <c r="AI104" s="192">
        <v>0</v>
      </c>
      <c r="AJ104" s="192">
        <v>0</v>
      </c>
      <c r="AK104" s="192">
        <v>0</v>
      </c>
      <c r="AL104" s="192">
        <v>0</v>
      </c>
      <c r="AM104" s="192">
        <v>0</v>
      </c>
      <c r="AN104" s="192">
        <v>0</v>
      </c>
      <c r="AO104" s="192">
        <v>0</v>
      </c>
      <c r="AP104" s="192">
        <v>0</v>
      </c>
      <c r="AQ104" s="192">
        <v>0</v>
      </c>
      <c r="AR104" s="192">
        <v>0</v>
      </c>
      <c r="AS104" s="192">
        <v>0</v>
      </c>
      <c r="AT104" s="192">
        <v>0</v>
      </c>
      <c r="AU104" s="192">
        <v>0</v>
      </c>
      <c r="AV104" s="192">
        <v>0.40500000000000003</v>
      </c>
      <c r="AW104" s="192">
        <v>0.40500000000000003</v>
      </c>
      <c r="AX104" s="192">
        <v>0</v>
      </c>
      <c r="AY104" s="192">
        <v>0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T16:AC16"/>
    <mergeCell ref="Z17:AA17"/>
    <mergeCell ref="AB17:AC17"/>
    <mergeCell ref="D16:S16"/>
    <mergeCell ref="J17:K17"/>
    <mergeCell ref="L17:M17"/>
    <mergeCell ref="N17:O17"/>
    <mergeCell ref="P17:Q17"/>
    <mergeCell ref="R17:S17"/>
    <mergeCell ref="X17:Y17"/>
    <mergeCell ref="T17:U17"/>
    <mergeCell ref="V17:W17"/>
    <mergeCell ref="AX17:AY17"/>
    <mergeCell ref="AN17:AO17"/>
    <mergeCell ref="AP17:AQ17"/>
    <mergeCell ref="AR17:AS17"/>
    <mergeCell ref="AT17:AU17"/>
    <mergeCell ref="AV17:AW17"/>
    <mergeCell ref="AD17:AE17"/>
    <mergeCell ref="AF17:AG17"/>
    <mergeCell ref="AH17:AI17"/>
    <mergeCell ref="AJ17:AK17"/>
    <mergeCell ref="AL17:AM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AX16:AY16"/>
    <mergeCell ref="D17:E17"/>
    <mergeCell ref="F17:G17"/>
    <mergeCell ref="H17:I17"/>
    <mergeCell ref="A8:AY8"/>
    <mergeCell ref="U2:V2"/>
    <mergeCell ref="W2:X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showRuler="0" view="pageBreakPreview" zoomScale="60" zoomScaleNormal="90" workbookViewId="0">
      <selection activeCell="M39" sqref="M38:M39"/>
    </sheetView>
  </sheetViews>
  <sheetFormatPr defaultColWidth="9" defaultRowHeight="15.75" x14ac:dyDescent="0.25"/>
  <cols>
    <col min="1" max="1" width="10" style="5" customWidth="1"/>
    <col min="2" max="2" width="39.375" style="5" customWidth="1"/>
    <col min="3" max="3" width="18.25" style="5" customWidth="1"/>
    <col min="4" max="4" width="21.75" style="5" customWidth="1"/>
    <col min="5" max="5" width="29.375" style="5" customWidth="1"/>
    <col min="6" max="6" width="14.125" style="5" customWidth="1"/>
    <col min="7" max="7" width="13.375" style="5" customWidth="1"/>
    <col min="8" max="8" width="16.375" style="5" customWidth="1"/>
    <col min="9" max="9" width="18.75" style="5" customWidth="1"/>
    <col min="10" max="10" width="17" style="5" customWidth="1"/>
    <col min="11" max="11" width="19.5" style="5" customWidth="1"/>
    <col min="12" max="12" width="16.25" style="5" customWidth="1"/>
    <col min="13" max="13" width="19.875" style="5" customWidth="1"/>
    <col min="14" max="15" width="8.25" style="5" customWidth="1"/>
    <col min="16" max="16" width="9.5" style="5" customWidth="1"/>
    <col min="17" max="17" width="10.125" style="5" customWidth="1"/>
    <col min="18" max="23" width="8.25" style="5" customWidth="1"/>
    <col min="24" max="24" width="12.75" style="5" customWidth="1"/>
    <col min="25" max="16384" width="9" style="5"/>
  </cols>
  <sheetData>
    <row r="1" spans="1:19" ht="18.75" x14ac:dyDescent="0.2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0" t="s">
        <v>748</v>
      </c>
    </row>
    <row r="2" spans="1:19" ht="18.75" x14ac:dyDescent="0.3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1" t="s">
        <v>0</v>
      </c>
    </row>
    <row r="3" spans="1:19" ht="18.75" x14ac:dyDescent="0.3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1" t="s">
        <v>754</v>
      </c>
    </row>
    <row r="4" spans="1:19" s="9" customFormat="1" ht="59.25" customHeight="1" x14ac:dyDescent="0.25">
      <c r="B4" s="326" t="s">
        <v>751</v>
      </c>
      <c r="C4" s="326"/>
      <c r="D4" s="326"/>
      <c r="E4" s="326"/>
      <c r="F4" s="326"/>
      <c r="G4" s="326"/>
      <c r="H4" s="326"/>
      <c r="I4" s="326"/>
      <c r="J4" s="326"/>
      <c r="K4" s="46"/>
      <c r="L4" s="46"/>
      <c r="M4" s="46"/>
      <c r="N4" s="44"/>
      <c r="O4" s="44"/>
      <c r="P4" s="44"/>
      <c r="Q4" s="44"/>
      <c r="R4" s="44"/>
    </row>
    <row r="5" spans="1:19" s="145" customFormat="1" ht="18.75" customHeight="1" x14ac:dyDescent="0.3">
      <c r="A5" s="303" t="s">
        <v>972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147"/>
      <c r="O5" s="147"/>
      <c r="P5" s="147"/>
      <c r="Q5" s="147"/>
      <c r="R5" s="147"/>
      <c r="S5" s="147"/>
    </row>
    <row r="6" spans="1:19" s="145" customFormat="1" ht="18.75" x14ac:dyDescent="0.3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57"/>
      <c r="Q6" s="157"/>
      <c r="R6" s="157"/>
    </row>
    <row r="7" spans="1:19" s="145" customFormat="1" ht="18.75" customHeight="1" x14ac:dyDescent="0.3">
      <c r="A7" s="303" t="s">
        <v>903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147"/>
      <c r="O7" s="147"/>
      <c r="P7" s="147"/>
      <c r="Q7" s="147"/>
      <c r="R7" s="147"/>
    </row>
    <row r="8" spans="1:19" s="143" customFormat="1" ht="15.75" customHeight="1" x14ac:dyDescent="0.25">
      <c r="A8" s="377" t="s">
        <v>892</v>
      </c>
      <c r="B8" s="377"/>
      <c r="C8" s="377"/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162"/>
      <c r="O8" s="162"/>
      <c r="P8" s="162"/>
      <c r="Q8" s="162"/>
      <c r="R8" s="162"/>
    </row>
    <row r="9" spans="1:19" s="143" customFormat="1" x14ac:dyDescent="0.2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</row>
    <row r="10" spans="1:19" s="143" customFormat="1" ht="18.75" x14ac:dyDescent="0.3">
      <c r="A10" s="304" t="s">
        <v>910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42"/>
      <c r="O10" s="42"/>
      <c r="P10" s="42"/>
      <c r="Q10" s="42"/>
      <c r="R10" s="42"/>
    </row>
    <row r="11" spans="1:19" s="143" customFormat="1" ht="18.75" x14ac:dyDescent="0.3">
      <c r="R11" s="11"/>
    </row>
    <row r="12" spans="1:19" s="143" customFormat="1" ht="18.75" x14ac:dyDescent="0.25">
      <c r="A12" s="369" t="s">
        <v>981</v>
      </c>
      <c r="B12" s="369"/>
      <c r="C12" s="369"/>
      <c r="D12" s="369"/>
      <c r="E12" s="369"/>
      <c r="F12" s="369"/>
      <c r="G12" s="369"/>
      <c r="H12" s="369"/>
      <c r="I12" s="369"/>
      <c r="J12" s="369"/>
      <c r="K12" s="369"/>
      <c r="L12" s="369"/>
      <c r="M12" s="369"/>
      <c r="N12" s="175"/>
      <c r="O12" s="164"/>
      <c r="P12" s="164"/>
      <c r="Q12" s="164"/>
      <c r="R12" s="164"/>
    </row>
    <row r="13" spans="1:19" s="143" customFormat="1" x14ac:dyDescent="0.25">
      <c r="A13" s="370" t="s">
        <v>895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162"/>
      <c r="O13" s="162"/>
      <c r="P13" s="162"/>
      <c r="Q13" s="162"/>
      <c r="R13" s="162"/>
    </row>
    <row r="14" spans="1:19" s="6" customFormat="1" x14ac:dyDescent="0.2">
      <c r="A14" s="373"/>
      <c r="B14" s="373"/>
      <c r="C14" s="373"/>
      <c r="D14" s="373"/>
      <c r="E14" s="373"/>
      <c r="F14" s="373"/>
      <c r="G14" s="373"/>
      <c r="H14" s="373"/>
      <c r="I14" s="373"/>
      <c r="J14" s="373"/>
      <c r="K14" s="373"/>
      <c r="L14" s="373"/>
      <c r="M14" s="373"/>
    </row>
    <row r="15" spans="1:19" s="13" customFormat="1" ht="90" customHeight="1" x14ac:dyDescent="0.2">
      <c r="A15" s="372" t="s">
        <v>61</v>
      </c>
      <c r="B15" s="372" t="s">
        <v>18</v>
      </c>
      <c r="C15" s="372" t="s">
        <v>5</v>
      </c>
      <c r="D15" s="371" t="s">
        <v>738</v>
      </c>
      <c r="E15" s="371" t="s">
        <v>737</v>
      </c>
      <c r="F15" s="371" t="s">
        <v>22</v>
      </c>
      <c r="G15" s="371"/>
      <c r="H15" s="371" t="s">
        <v>144</v>
      </c>
      <c r="I15" s="371"/>
      <c r="J15" s="371" t="s">
        <v>23</v>
      </c>
      <c r="K15" s="371"/>
      <c r="L15" s="371" t="s">
        <v>756</v>
      </c>
      <c r="M15" s="371"/>
    </row>
    <row r="16" spans="1:19" s="13" customFormat="1" ht="43.5" customHeight="1" x14ac:dyDescent="0.2">
      <c r="A16" s="372"/>
      <c r="B16" s="372"/>
      <c r="C16" s="372"/>
      <c r="D16" s="371"/>
      <c r="E16" s="371"/>
      <c r="F16" s="200" t="s">
        <v>146</v>
      </c>
      <c r="G16" s="200" t="s">
        <v>145</v>
      </c>
      <c r="H16" s="200" t="s">
        <v>147</v>
      </c>
      <c r="I16" s="200" t="s">
        <v>148</v>
      </c>
      <c r="J16" s="200" t="s">
        <v>147</v>
      </c>
      <c r="K16" s="200" t="s">
        <v>148</v>
      </c>
      <c r="L16" s="200" t="s">
        <v>147</v>
      </c>
      <c r="M16" s="200" t="s">
        <v>148</v>
      </c>
    </row>
    <row r="17" spans="1:13" s="7" customFormat="1" ht="16.5" x14ac:dyDescent="0.25">
      <c r="A17" s="201">
        <v>1</v>
      </c>
      <c r="B17" s="201">
        <v>2</v>
      </c>
      <c r="C17" s="201">
        <v>3</v>
      </c>
      <c r="D17" s="201">
        <v>4</v>
      </c>
      <c r="E17" s="201">
        <v>5</v>
      </c>
      <c r="F17" s="201">
        <v>6</v>
      </c>
      <c r="G17" s="201">
        <v>7</v>
      </c>
      <c r="H17" s="201">
        <v>8</v>
      </c>
      <c r="I17" s="201">
        <v>9</v>
      </c>
      <c r="J17" s="201">
        <v>10</v>
      </c>
      <c r="K17" s="201">
        <v>11</v>
      </c>
      <c r="L17" s="201">
        <v>12</v>
      </c>
      <c r="M17" s="201">
        <v>13</v>
      </c>
    </row>
    <row r="18" spans="1:13" s="7" customFormat="1" ht="16.5" x14ac:dyDescent="0.25">
      <c r="A18" s="180"/>
      <c r="B18" s="180"/>
      <c r="C18" s="180"/>
      <c r="D18" s="60"/>
      <c r="E18" s="60"/>
      <c r="F18" s="60"/>
      <c r="G18" s="60"/>
      <c r="H18" s="60"/>
      <c r="I18" s="60"/>
      <c r="J18" s="60"/>
      <c r="K18" s="60"/>
      <c r="L18" s="60"/>
      <c r="M18" s="60"/>
    </row>
    <row r="19" spans="1:13" s="7" customFormat="1" ht="18.75" customHeight="1" x14ac:dyDescent="0.25">
      <c r="A19" s="61"/>
      <c r="B19" s="61"/>
      <c r="C19" s="374" t="s">
        <v>841</v>
      </c>
      <c r="D19" s="375"/>
      <c r="E19" s="375"/>
      <c r="F19" s="375"/>
      <c r="G19" s="375"/>
      <c r="H19" s="375"/>
      <c r="I19" s="375"/>
      <c r="J19" s="376"/>
      <c r="K19" s="60"/>
      <c r="L19" s="60"/>
      <c r="M19" s="60"/>
    </row>
    <row r="20" spans="1:13" s="7" customFormat="1" ht="16.5" x14ac:dyDescent="0.25">
      <c r="A20" s="62"/>
      <c r="B20" s="62"/>
      <c r="C20" s="62"/>
      <c r="D20" s="60"/>
      <c r="E20" s="60"/>
      <c r="F20" s="60"/>
      <c r="G20" s="60"/>
      <c r="H20" s="60"/>
      <c r="I20" s="60"/>
      <c r="J20" s="60"/>
      <c r="K20" s="60"/>
      <c r="L20" s="60"/>
      <c r="M20" s="60"/>
    </row>
    <row r="21" spans="1:13" ht="54" customHeight="1" x14ac:dyDescent="0.25">
      <c r="A21" s="368" t="s">
        <v>752</v>
      </c>
      <c r="B21" s="368"/>
      <c r="C21" s="368"/>
      <c r="D21" s="368"/>
      <c r="E21" s="368"/>
      <c r="F21" s="368"/>
      <c r="G21" s="368"/>
      <c r="H21" s="47"/>
      <c r="I21" s="47"/>
      <c r="J21" s="197"/>
      <c r="K21" s="197"/>
      <c r="L21" s="63"/>
      <c r="M21" s="63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C19:J19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7"/>
  <sheetViews>
    <sheetView view="pageBreakPreview" zoomScale="60" zoomScaleNormal="70" workbookViewId="0">
      <selection activeCell="J202" sqref="J202"/>
    </sheetView>
  </sheetViews>
  <sheetFormatPr defaultColWidth="9" defaultRowHeight="15.75" x14ac:dyDescent="0.25"/>
  <cols>
    <col min="1" max="1" width="9.75" style="31" customWidth="1"/>
    <col min="2" max="2" width="80.75" style="32" customWidth="1"/>
    <col min="3" max="3" width="9.625" style="33" bestFit="1" customWidth="1"/>
    <col min="4" max="4" width="9.375" style="33" customWidth="1"/>
    <col min="5" max="6" width="9.375" style="34" customWidth="1"/>
    <col min="7" max="7" width="9.375" style="35" customWidth="1"/>
    <col min="8" max="8" width="19.25" style="35" customWidth="1"/>
    <col min="9" max="9" width="9" style="35"/>
    <col min="10" max="10" width="72.875" style="35" customWidth="1"/>
    <col min="11" max="16384" width="9" style="17"/>
  </cols>
  <sheetData>
    <row r="1" spans="1:8" ht="18.75" x14ac:dyDescent="0.25">
      <c r="H1" s="74" t="s">
        <v>749</v>
      </c>
    </row>
    <row r="2" spans="1:8" ht="20.25" customHeight="1" x14ac:dyDescent="0.25">
      <c r="H2" s="74" t="s">
        <v>0</v>
      </c>
    </row>
    <row r="3" spans="1:8" ht="21.75" customHeight="1" x14ac:dyDescent="0.3">
      <c r="H3" s="151" t="s">
        <v>754</v>
      </c>
    </row>
    <row r="4" spans="1:8" ht="19.5" customHeight="1" x14ac:dyDescent="0.25">
      <c r="H4" s="74"/>
    </row>
    <row r="5" spans="1:8" ht="24.75" customHeight="1" x14ac:dyDescent="0.25">
      <c r="H5" s="74"/>
    </row>
    <row r="6" spans="1:8" ht="26.25" customHeight="1" x14ac:dyDescent="0.25">
      <c r="A6" s="389" t="s">
        <v>765</v>
      </c>
      <c r="B6" s="389"/>
      <c r="C6" s="389"/>
      <c r="D6" s="389"/>
      <c r="E6" s="389"/>
      <c r="F6" s="389"/>
      <c r="G6" s="389"/>
      <c r="H6" s="389"/>
    </row>
    <row r="7" spans="1:8" ht="24" customHeight="1" x14ac:dyDescent="0.25">
      <c r="A7" s="390"/>
      <c r="B7" s="390"/>
      <c r="C7" s="390"/>
      <c r="D7" s="390"/>
      <c r="E7" s="390"/>
      <c r="F7" s="390"/>
      <c r="G7" s="390"/>
      <c r="H7" s="390"/>
    </row>
    <row r="8" spans="1:8" ht="54.75" customHeight="1" x14ac:dyDescent="0.25">
      <c r="A8" s="391" t="s">
        <v>906</v>
      </c>
      <c r="B8" s="391"/>
      <c r="C8" s="391"/>
      <c r="D8" s="391"/>
      <c r="E8" s="391"/>
      <c r="F8" s="391"/>
      <c r="G8" s="391"/>
      <c r="H8" s="391"/>
    </row>
    <row r="9" spans="1:8" ht="26.25" customHeight="1" x14ac:dyDescent="0.25">
      <c r="B9" s="248" t="s">
        <v>65</v>
      </c>
    </row>
    <row r="10" spans="1:8" ht="30.75" customHeight="1" x14ac:dyDescent="0.25">
      <c r="A10" s="392" t="s">
        <v>891</v>
      </c>
      <c r="B10" s="392"/>
      <c r="C10" s="392"/>
      <c r="D10" s="392"/>
      <c r="E10" s="392"/>
      <c r="F10" s="392"/>
      <c r="G10" s="392"/>
      <c r="H10" s="392"/>
    </row>
    <row r="11" spans="1:8" ht="27.75" customHeight="1" x14ac:dyDescent="0.25">
      <c r="A11" s="392" t="s">
        <v>996</v>
      </c>
      <c r="B11" s="392"/>
      <c r="C11" s="392"/>
      <c r="D11" s="392"/>
      <c r="E11" s="392"/>
      <c r="F11" s="392"/>
      <c r="G11" s="392"/>
      <c r="H11" s="75"/>
    </row>
    <row r="12" spans="1:8" ht="26.25" customHeight="1" x14ac:dyDescent="0.25">
      <c r="B12" s="76"/>
    </row>
    <row r="13" spans="1:8" ht="24" customHeight="1" x14ac:dyDescent="0.25">
      <c r="A13" s="391" t="s">
        <v>981</v>
      </c>
      <c r="B13" s="391"/>
      <c r="C13" s="391"/>
      <c r="D13" s="391"/>
      <c r="E13" s="391"/>
      <c r="F13" s="391"/>
      <c r="G13" s="391"/>
      <c r="H13" s="391"/>
    </row>
    <row r="14" spans="1:8" ht="31.5" customHeight="1" x14ac:dyDescent="0.25">
      <c r="A14" s="393" t="s">
        <v>150</v>
      </c>
      <c r="B14" s="393"/>
      <c r="C14" s="393"/>
      <c r="D14" s="393"/>
      <c r="E14" s="393"/>
      <c r="F14" s="393"/>
      <c r="G14" s="393"/>
      <c r="H14" s="393"/>
    </row>
    <row r="15" spans="1:8" ht="29.25" customHeight="1" x14ac:dyDescent="0.25">
      <c r="A15" s="35"/>
      <c r="B15" s="35"/>
      <c r="C15" s="35"/>
      <c r="D15" s="35"/>
      <c r="E15" s="35"/>
      <c r="F15" s="35"/>
    </row>
    <row r="16" spans="1:8" ht="27" customHeight="1" x14ac:dyDescent="0.25">
      <c r="A16" s="387" t="s">
        <v>151</v>
      </c>
      <c r="B16" s="387"/>
      <c r="C16" s="387"/>
      <c r="D16" s="387"/>
      <c r="E16" s="387"/>
      <c r="F16" s="387"/>
      <c r="G16" s="387"/>
      <c r="H16" s="387"/>
    </row>
    <row r="17" spans="1:13" ht="28.5" customHeight="1" x14ac:dyDescent="0.25">
      <c r="A17" s="385" t="s">
        <v>68</v>
      </c>
      <c r="B17" s="379" t="s">
        <v>69</v>
      </c>
      <c r="C17" s="379" t="s">
        <v>152</v>
      </c>
      <c r="D17" s="379" t="s">
        <v>997</v>
      </c>
      <c r="E17" s="379"/>
      <c r="F17" s="379" t="s">
        <v>901</v>
      </c>
      <c r="G17" s="379"/>
      <c r="H17" s="380" t="s">
        <v>7</v>
      </c>
    </row>
    <row r="18" spans="1:13" ht="38.25" x14ac:dyDescent="0.25">
      <c r="A18" s="385"/>
      <c r="B18" s="379"/>
      <c r="C18" s="379"/>
      <c r="D18" s="247" t="s">
        <v>731</v>
      </c>
      <c r="E18" s="247" t="s">
        <v>10</v>
      </c>
      <c r="F18" s="247" t="s">
        <v>732</v>
      </c>
      <c r="G18" s="247" t="s">
        <v>730</v>
      </c>
      <c r="H18" s="380"/>
    </row>
    <row r="19" spans="1:13" s="18" customFormat="1" x14ac:dyDescent="0.25">
      <c r="A19" s="125">
        <v>1</v>
      </c>
      <c r="B19" s="126">
        <v>2</v>
      </c>
      <c r="C19" s="126">
        <v>3</v>
      </c>
      <c r="D19" s="126">
        <v>4</v>
      </c>
      <c r="E19" s="125">
        <v>5</v>
      </c>
      <c r="F19" s="125" t="s">
        <v>729</v>
      </c>
      <c r="G19" s="126">
        <v>7</v>
      </c>
      <c r="H19" s="126">
        <v>8</v>
      </c>
      <c r="I19" s="106"/>
      <c r="J19" s="107"/>
      <c r="K19" s="107"/>
      <c r="L19" s="107"/>
      <c r="M19" s="107"/>
    </row>
    <row r="20" spans="1:13" s="18" customFormat="1" ht="18.75" x14ac:dyDescent="0.25">
      <c r="A20" s="383" t="s">
        <v>153</v>
      </c>
      <c r="B20" s="383"/>
      <c r="C20" s="383"/>
      <c r="D20" s="383"/>
      <c r="E20" s="383"/>
      <c r="F20" s="383"/>
      <c r="G20" s="383"/>
      <c r="H20" s="383"/>
      <c r="I20" s="106"/>
      <c r="J20" s="107"/>
      <c r="K20" s="107"/>
      <c r="L20" s="107"/>
      <c r="M20" s="107"/>
    </row>
    <row r="21" spans="1:13" s="18" customFormat="1" x14ac:dyDescent="0.25">
      <c r="A21" s="127" t="s">
        <v>70</v>
      </c>
      <c r="B21" s="27" t="s">
        <v>154</v>
      </c>
      <c r="C21" s="128" t="s">
        <v>763</v>
      </c>
      <c r="D21" s="230">
        <f>D27+D29+D35</f>
        <v>188.96</v>
      </c>
      <c r="E21" s="20">
        <f>E27+E29+E35</f>
        <v>207.90000000000003</v>
      </c>
      <c r="F21" s="65">
        <f>E21-D21</f>
        <v>18.940000000000026</v>
      </c>
      <c r="G21" s="65">
        <f>F21/D21*100</f>
        <v>10.023285351397135</v>
      </c>
      <c r="H21" s="20" t="s">
        <v>836</v>
      </c>
      <c r="I21" s="110"/>
      <c r="J21" s="108"/>
      <c r="K21" s="109"/>
      <c r="L21" s="107"/>
      <c r="M21" s="107"/>
    </row>
    <row r="22" spans="1:13" s="18" customFormat="1" x14ac:dyDescent="0.25">
      <c r="A22" s="127" t="s">
        <v>71</v>
      </c>
      <c r="B22" s="19" t="s">
        <v>155</v>
      </c>
      <c r="C22" s="128" t="s">
        <v>763</v>
      </c>
      <c r="D22" s="148" t="s">
        <v>836</v>
      </c>
      <c r="E22" s="20" t="s">
        <v>836</v>
      </c>
      <c r="F22" s="52" t="s">
        <v>836</v>
      </c>
      <c r="G22" s="53" t="s">
        <v>836</v>
      </c>
      <c r="H22" s="20" t="s">
        <v>836</v>
      </c>
      <c r="I22" s="110"/>
      <c r="J22" s="111"/>
      <c r="K22" s="109"/>
      <c r="L22" s="107"/>
      <c r="M22" s="107"/>
    </row>
    <row r="23" spans="1:13" s="18" customFormat="1" ht="31.5" x14ac:dyDescent="0.25">
      <c r="A23" s="127" t="s">
        <v>73</v>
      </c>
      <c r="B23" s="21" t="s">
        <v>156</v>
      </c>
      <c r="C23" s="128" t="s">
        <v>763</v>
      </c>
      <c r="D23" s="148" t="s">
        <v>836</v>
      </c>
      <c r="E23" s="20" t="s">
        <v>836</v>
      </c>
      <c r="F23" s="52" t="s">
        <v>836</v>
      </c>
      <c r="G23" s="53" t="s">
        <v>836</v>
      </c>
      <c r="H23" s="20" t="s">
        <v>836</v>
      </c>
      <c r="I23" s="110"/>
      <c r="J23" s="112"/>
      <c r="K23" s="109"/>
      <c r="L23" s="107"/>
      <c r="M23" s="107"/>
    </row>
    <row r="24" spans="1:13" s="18" customFormat="1" ht="31.5" x14ac:dyDescent="0.25">
      <c r="A24" s="127" t="s">
        <v>86</v>
      </c>
      <c r="B24" s="21" t="s">
        <v>157</v>
      </c>
      <c r="C24" s="128" t="s">
        <v>763</v>
      </c>
      <c r="D24" s="148" t="s">
        <v>836</v>
      </c>
      <c r="E24" s="20" t="s">
        <v>836</v>
      </c>
      <c r="F24" s="52" t="s">
        <v>836</v>
      </c>
      <c r="G24" s="53" t="s">
        <v>836</v>
      </c>
      <c r="H24" s="20" t="s">
        <v>836</v>
      </c>
      <c r="I24" s="110"/>
      <c r="J24" s="112"/>
      <c r="K24" s="109"/>
      <c r="L24" s="107"/>
      <c r="M24" s="107"/>
    </row>
    <row r="25" spans="1:13" s="18" customFormat="1" ht="31.5" x14ac:dyDescent="0.25">
      <c r="A25" s="127" t="s">
        <v>87</v>
      </c>
      <c r="B25" s="21" t="s">
        <v>158</v>
      </c>
      <c r="C25" s="128" t="s">
        <v>763</v>
      </c>
      <c r="D25" s="148" t="s">
        <v>836</v>
      </c>
      <c r="E25" s="20" t="s">
        <v>836</v>
      </c>
      <c r="F25" s="52" t="s">
        <v>836</v>
      </c>
      <c r="G25" s="53" t="s">
        <v>836</v>
      </c>
      <c r="H25" s="20" t="s">
        <v>836</v>
      </c>
      <c r="I25" s="110"/>
      <c r="J25" s="112"/>
      <c r="K25" s="109"/>
      <c r="L25" s="107"/>
      <c r="M25" s="107"/>
    </row>
    <row r="26" spans="1:13" s="18" customFormat="1" x14ac:dyDescent="0.25">
      <c r="A26" s="127" t="s">
        <v>89</v>
      </c>
      <c r="B26" s="19" t="s">
        <v>159</v>
      </c>
      <c r="C26" s="128" t="s">
        <v>763</v>
      </c>
      <c r="D26" s="148" t="s">
        <v>836</v>
      </c>
      <c r="E26" s="20" t="s">
        <v>836</v>
      </c>
      <c r="F26" s="52" t="s">
        <v>836</v>
      </c>
      <c r="G26" s="53" t="s">
        <v>836</v>
      </c>
      <c r="H26" s="20" t="s">
        <v>836</v>
      </c>
      <c r="I26" s="110"/>
      <c r="J26" s="111"/>
      <c r="K26" s="109"/>
      <c r="L26" s="107"/>
      <c r="M26" s="107"/>
    </row>
    <row r="27" spans="1:13" s="18" customFormat="1" x14ac:dyDescent="0.25">
      <c r="A27" s="127" t="s">
        <v>112</v>
      </c>
      <c r="B27" s="19" t="s">
        <v>160</v>
      </c>
      <c r="C27" s="128" t="s">
        <v>763</v>
      </c>
      <c r="D27" s="229">
        <v>182.56</v>
      </c>
      <c r="E27" s="20">
        <v>189.8</v>
      </c>
      <c r="F27" s="148">
        <f>E27-D27</f>
        <v>7.2400000000000091</v>
      </c>
      <c r="G27" s="53">
        <f>F27/D27*100</f>
        <v>3.9658194566170075</v>
      </c>
      <c r="H27" s="20" t="s">
        <v>836</v>
      </c>
      <c r="I27" s="110"/>
      <c r="J27" s="111"/>
      <c r="K27" s="109"/>
      <c r="L27" s="107"/>
      <c r="M27" s="107"/>
    </row>
    <row r="28" spans="1:13" s="18" customFormat="1" x14ac:dyDescent="0.25">
      <c r="A28" s="127" t="s">
        <v>113</v>
      </c>
      <c r="B28" s="19" t="s">
        <v>161</v>
      </c>
      <c r="C28" s="128" t="s">
        <v>763</v>
      </c>
      <c r="D28" s="148" t="s">
        <v>836</v>
      </c>
      <c r="E28" s="20" t="s">
        <v>836</v>
      </c>
      <c r="F28" s="52" t="s">
        <v>836</v>
      </c>
      <c r="G28" s="54" t="s">
        <v>836</v>
      </c>
      <c r="H28" s="20" t="s">
        <v>836</v>
      </c>
      <c r="I28" s="110"/>
      <c r="J28" s="111"/>
      <c r="K28" s="109"/>
      <c r="L28" s="107"/>
      <c r="M28" s="107"/>
    </row>
    <row r="29" spans="1:13" s="18" customFormat="1" ht="48" customHeight="1" x14ac:dyDescent="0.25">
      <c r="A29" s="127" t="s">
        <v>162</v>
      </c>
      <c r="B29" s="19" t="s">
        <v>163</v>
      </c>
      <c r="C29" s="128" t="s">
        <v>763</v>
      </c>
      <c r="D29" s="148">
        <v>3</v>
      </c>
      <c r="E29" s="20">
        <v>13.8</v>
      </c>
      <c r="F29" s="148">
        <f>E29-D29</f>
        <v>10.8</v>
      </c>
      <c r="G29" s="129">
        <f>F29/D29*100</f>
        <v>360</v>
      </c>
      <c r="H29" s="20" t="s">
        <v>836</v>
      </c>
      <c r="I29" s="110"/>
      <c r="J29" s="113"/>
      <c r="K29" s="109"/>
      <c r="L29" s="107"/>
      <c r="M29" s="107"/>
    </row>
    <row r="30" spans="1:13" s="18" customFormat="1" x14ac:dyDescent="0.25">
      <c r="A30" s="127" t="s">
        <v>164</v>
      </c>
      <c r="B30" s="19" t="s">
        <v>165</v>
      </c>
      <c r="C30" s="128" t="s">
        <v>763</v>
      </c>
      <c r="D30" s="148" t="s">
        <v>836</v>
      </c>
      <c r="E30" s="20" t="s">
        <v>836</v>
      </c>
      <c r="F30" s="52" t="s">
        <v>836</v>
      </c>
      <c r="G30" s="53" t="s">
        <v>836</v>
      </c>
      <c r="H30" s="20" t="s">
        <v>836</v>
      </c>
      <c r="I30" s="110"/>
      <c r="J30" s="111"/>
      <c r="K30" s="109"/>
      <c r="L30" s="107"/>
      <c r="M30" s="107"/>
    </row>
    <row r="31" spans="1:13" s="18" customFormat="1" x14ac:dyDescent="0.25">
      <c r="A31" s="127" t="s">
        <v>166</v>
      </c>
      <c r="B31" s="19" t="s">
        <v>167</v>
      </c>
      <c r="C31" s="128" t="s">
        <v>763</v>
      </c>
      <c r="D31" s="148" t="s">
        <v>836</v>
      </c>
      <c r="E31" s="20" t="s">
        <v>836</v>
      </c>
      <c r="F31" s="52" t="s">
        <v>836</v>
      </c>
      <c r="G31" s="53" t="s">
        <v>836</v>
      </c>
      <c r="H31" s="20" t="s">
        <v>836</v>
      </c>
      <c r="I31" s="110"/>
      <c r="J31" s="111"/>
      <c r="K31" s="109"/>
      <c r="L31" s="107"/>
      <c r="M31" s="107"/>
    </row>
    <row r="32" spans="1:13" s="18" customFormat="1" ht="31.5" x14ac:dyDescent="0.25">
      <c r="A32" s="127" t="s">
        <v>168</v>
      </c>
      <c r="B32" s="21" t="s">
        <v>169</v>
      </c>
      <c r="C32" s="128" t="s">
        <v>763</v>
      </c>
      <c r="D32" s="148" t="s">
        <v>836</v>
      </c>
      <c r="E32" s="20" t="s">
        <v>836</v>
      </c>
      <c r="F32" s="52" t="s">
        <v>836</v>
      </c>
      <c r="G32" s="53" t="s">
        <v>836</v>
      </c>
      <c r="H32" s="20" t="s">
        <v>836</v>
      </c>
      <c r="I32" s="110"/>
      <c r="J32" s="112"/>
      <c r="K32" s="109"/>
      <c r="L32" s="107"/>
      <c r="M32" s="107"/>
    </row>
    <row r="33" spans="1:13" s="18" customFormat="1" x14ac:dyDescent="0.25">
      <c r="A33" s="127" t="s">
        <v>170</v>
      </c>
      <c r="B33" s="22" t="s">
        <v>84</v>
      </c>
      <c r="C33" s="128" t="s">
        <v>763</v>
      </c>
      <c r="D33" s="148" t="s">
        <v>836</v>
      </c>
      <c r="E33" s="20" t="s">
        <v>836</v>
      </c>
      <c r="F33" s="52" t="s">
        <v>836</v>
      </c>
      <c r="G33" s="53" t="s">
        <v>836</v>
      </c>
      <c r="H33" s="20" t="s">
        <v>836</v>
      </c>
      <c r="I33" s="110"/>
      <c r="J33" s="114"/>
      <c r="K33" s="109"/>
      <c r="L33" s="107"/>
      <c r="M33" s="107"/>
    </row>
    <row r="34" spans="1:13" s="18" customFormat="1" x14ac:dyDescent="0.25">
      <c r="A34" s="127" t="s">
        <v>171</v>
      </c>
      <c r="B34" s="22" t="s">
        <v>85</v>
      </c>
      <c r="C34" s="128" t="s">
        <v>763</v>
      </c>
      <c r="D34" s="148" t="s">
        <v>836</v>
      </c>
      <c r="E34" s="20" t="s">
        <v>836</v>
      </c>
      <c r="F34" s="52" t="s">
        <v>836</v>
      </c>
      <c r="G34" s="53" t="s">
        <v>836</v>
      </c>
      <c r="H34" s="20" t="s">
        <v>836</v>
      </c>
      <c r="I34" s="110"/>
      <c r="J34" s="114"/>
      <c r="K34" s="109"/>
      <c r="L34" s="107"/>
      <c r="M34" s="107"/>
    </row>
    <row r="35" spans="1:13" s="18" customFormat="1" x14ac:dyDescent="0.25">
      <c r="A35" s="127" t="s">
        <v>172</v>
      </c>
      <c r="B35" s="19" t="s">
        <v>173</v>
      </c>
      <c r="C35" s="128" t="s">
        <v>763</v>
      </c>
      <c r="D35" s="148">
        <v>3.4</v>
      </c>
      <c r="E35" s="20">
        <v>4.3</v>
      </c>
      <c r="F35" s="148">
        <f t="shared" ref="F35:F36" si="0">E35-D35</f>
        <v>0.89999999999999991</v>
      </c>
      <c r="G35" s="53">
        <f t="shared" ref="G35:G36" si="1">F35/D35*100</f>
        <v>26.47058823529412</v>
      </c>
      <c r="H35" s="20" t="s">
        <v>836</v>
      </c>
      <c r="I35" s="110"/>
      <c r="J35" s="111"/>
      <c r="K35" s="109"/>
      <c r="L35" s="107"/>
      <c r="M35" s="107"/>
    </row>
    <row r="36" spans="1:13" s="18" customFormat="1" ht="31.5" x14ac:dyDescent="0.25">
      <c r="A36" s="127" t="s">
        <v>117</v>
      </c>
      <c r="B36" s="27" t="s">
        <v>174</v>
      </c>
      <c r="C36" s="128" t="s">
        <v>763</v>
      </c>
      <c r="D36" s="55">
        <f>D42+D44+D50</f>
        <v>177.36</v>
      </c>
      <c r="E36" s="148">
        <f>E42+E44+E50</f>
        <v>189.70000000000002</v>
      </c>
      <c r="F36" s="148">
        <f t="shared" si="0"/>
        <v>12.340000000000003</v>
      </c>
      <c r="G36" s="54">
        <f t="shared" si="1"/>
        <v>6.9576003608479944</v>
      </c>
      <c r="H36" s="20" t="s">
        <v>836</v>
      </c>
      <c r="I36" s="110"/>
      <c r="J36" s="108"/>
      <c r="K36" s="109"/>
      <c r="L36" s="107"/>
      <c r="M36" s="107"/>
    </row>
    <row r="37" spans="1:13" s="18" customFormat="1" x14ac:dyDescent="0.25">
      <c r="A37" s="127" t="s">
        <v>119</v>
      </c>
      <c r="B37" s="19" t="s">
        <v>155</v>
      </c>
      <c r="C37" s="128" t="s">
        <v>763</v>
      </c>
      <c r="D37" s="148" t="s">
        <v>836</v>
      </c>
      <c r="E37" s="148" t="s">
        <v>836</v>
      </c>
      <c r="F37" s="52" t="s">
        <v>836</v>
      </c>
      <c r="G37" s="54" t="s">
        <v>836</v>
      </c>
      <c r="H37" s="20" t="s">
        <v>836</v>
      </c>
      <c r="I37" s="110"/>
      <c r="J37" s="111"/>
      <c r="K37" s="109"/>
      <c r="L37" s="107"/>
      <c r="M37" s="107"/>
    </row>
    <row r="38" spans="1:13" s="18" customFormat="1" ht="31.5" x14ac:dyDescent="0.25">
      <c r="A38" s="127" t="s">
        <v>175</v>
      </c>
      <c r="B38" s="23" t="s">
        <v>156</v>
      </c>
      <c r="C38" s="128" t="s">
        <v>763</v>
      </c>
      <c r="D38" s="148" t="s">
        <v>836</v>
      </c>
      <c r="E38" s="148" t="s">
        <v>836</v>
      </c>
      <c r="F38" s="52" t="s">
        <v>836</v>
      </c>
      <c r="G38" s="54" t="s">
        <v>836</v>
      </c>
      <c r="H38" s="20" t="s">
        <v>836</v>
      </c>
      <c r="I38" s="110"/>
      <c r="J38" s="115"/>
      <c r="K38" s="109"/>
      <c r="L38" s="107"/>
      <c r="M38" s="107"/>
    </row>
    <row r="39" spans="1:13" s="18" customFormat="1" ht="31.5" x14ac:dyDescent="0.25">
      <c r="A39" s="127" t="s">
        <v>176</v>
      </c>
      <c r="B39" s="23" t="s">
        <v>157</v>
      </c>
      <c r="C39" s="128" t="s">
        <v>763</v>
      </c>
      <c r="D39" s="148" t="s">
        <v>836</v>
      </c>
      <c r="E39" s="148" t="s">
        <v>836</v>
      </c>
      <c r="F39" s="52" t="s">
        <v>836</v>
      </c>
      <c r="G39" s="54" t="s">
        <v>836</v>
      </c>
      <c r="H39" s="20" t="s">
        <v>836</v>
      </c>
      <c r="I39" s="110"/>
      <c r="J39" s="115"/>
      <c r="K39" s="109"/>
      <c r="L39" s="107"/>
      <c r="M39" s="107"/>
    </row>
    <row r="40" spans="1:13" s="18" customFormat="1" ht="31.5" x14ac:dyDescent="0.25">
      <c r="A40" s="127" t="s">
        <v>177</v>
      </c>
      <c r="B40" s="23" t="s">
        <v>158</v>
      </c>
      <c r="C40" s="128" t="s">
        <v>763</v>
      </c>
      <c r="D40" s="148" t="s">
        <v>836</v>
      </c>
      <c r="E40" s="148" t="s">
        <v>836</v>
      </c>
      <c r="F40" s="52" t="s">
        <v>836</v>
      </c>
      <c r="G40" s="54" t="s">
        <v>836</v>
      </c>
      <c r="H40" s="20" t="s">
        <v>836</v>
      </c>
      <c r="I40" s="110"/>
      <c r="J40" s="115"/>
      <c r="K40" s="109"/>
      <c r="L40" s="107"/>
      <c r="M40" s="107"/>
    </row>
    <row r="41" spans="1:13" s="18" customFormat="1" x14ac:dyDescent="0.25">
      <c r="A41" s="127" t="s">
        <v>121</v>
      </c>
      <c r="B41" s="19" t="s">
        <v>159</v>
      </c>
      <c r="C41" s="128" t="s">
        <v>763</v>
      </c>
      <c r="D41" s="148" t="s">
        <v>836</v>
      </c>
      <c r="E41" s="148" t="s">
        <v>836</v>
      </c>
      <c r="F41" s="52" t="s">
        <v>836</v>
      </c>
      <c r="G41" s="54" t="s">
        <v>836</v>
      </c>
      <c r="H41" s="20" t="s">
        <v>836</v>
      </c>
      <c r="I41" s="110"/>
      <c r="J41" s="111"/>
      <c r="K41" s="109"/>
      <c r="L41" s="107"/>
      <c r="M41" s="107"/>
    </row>
    <row r="42" spans="1:13" s="18" customFormat="1" x14ac:dyDescent="0.25">
      <c r="A42" s="127" t="s">
        <v>123</v>
      </c>
      <c r="B42" s="19" t="s">
        <v>160</v>
      </c>
      <c r="C42" s="128" t="s">
        <v>763</v>
      </c>
      <c r="D42" s="55">
        <v>170.96</v>
      </c>
      <c r="E42" s="148">
        <v>183.3</v>
      </c>
      <c r="F42" s="148">
        <f>E42-D42</f>
        <v>12.340000000000003</v>
      </c>
      <c r="G42" s="54">
        <f>F42/D42*100</f>
        <v>7.218062704726254</v>
      </c>
      <c r="H42" s="20" t="s">
        <v>836</v>
      </c>
      <c r="I42" s="110"/>
      <c r="J42" s="111"/>
      <c r="K42" s="109"/>
      <c r="L42" s="107"/>
      <c r="M42" s="107"/>
    </row>
    <row r="43" spans="1:13" s="18" customFormat="1" x14ac:dyDescent="0.25">
      <c r="A43" s="127" t="s">
        <v>124</v>
      </c>
      <c r="B43" s="19" t="s">
        <v>161</v>
      </c>
      <c r="C43" s="128" t="s">
        <v>763</v>
      </c>
      <c r="D43" s="148" t="s">
        <v>836</v>
      </c>
      <c r="E43" s="148" t="s">
        <v>836</v>
      </c>
      <c r="F43" s="52" t="s">
        <v>836</v>
      </c>
      <c r="G43" s="54" t="s">
        <v>836</v>
      </c>
      <c r="H43" s="20" t="s">
        <v>836</v>
      </c>
      <c r="I43" s="110"/>
      <c r="J43" s="111"/>
      <c r="K43" s="109"/>
      <c r="L43" s="107"/>
      <c r="M43" s="107"/>
    </row>
    <row r="44" spans="1:13" s="18" customFormat="1" ht="42" customHeight="1" x14ac:dyDescent="0.25">
      <c r="A44" s="127" t="s">
        <v>126</v>
      </c>
      <c r="B44" s="19" t="s">
        <v>163</v>
      </c>
      <c r="C44" s="128" t="s">
        <v>763</v>
      </c>
      <c r="D44" s="148">
        <v>3</v>
      </c>
      <c r="E44" s="148">
        <v>5.5</v>
      </c>
      <c r="F44" s="148">
        <f>E44-D44</f>
        <v>2.5</v>
      </c>
      <c r="G44" s="54">
        <f>F44/D44*100</f>
        <v>83.333333333333343</v>
      </c>
      <c r="H44" s="20" t="s">
        <v>836</v>
      </c>
      <c r="I44" s="110"/>
      <c r="J44" s="111"/>
      <c r="K44" s="109"/>
      <c r="L44" s="107"/>
      <c r="M44" s="107"/>
    </row>
    <row r="45" spans="1:13" s="18" customFormat="1" x14ac:dyDescent="0.25">
      <c r="A45" s="127" t="s">
        <v>136</v>
      </c>
      <c r="B45" s="19" t="s">
        <v>165</v>
      </c>
      <c r="C45" s="128" t="s">
        <v>763</v>
      </c>
      <c r="D45" s="148" t="s">
        <v>836</v>
      </c>
      <c r="E45" s="148" t="s">
        <v>836</v>
      </c>
      <c r="F45" s="52" t="s">
        <v>836</v>
      </c>
      <c r="G45" s="54" t="s">
        <v>836</v>
      </c>
      <c r="H45" s="20" t="s">
        <v>836</v>
      </c>
      <c r="I45" s="110"/>
      <c r="J45" s="111"/>
      <c r="K45" s="109"/>
      <c r="L45" s="107"/>
      <c r="M45" s="107"/>
    </row>
    <row r="46" spans="1:13" s="18" customFormat="1" x14ac:dyDescent="0.25">
      <c r="A46" s="127" t="s">
        <v>138</v>
      </c>
      <c r="B46" s="19" t="s">
        <v>167</v>
      </c>
      <c r="C46" s="128" t="s">
        <v>763</v>
      </c>
      <c r="D46" s="148" t="s">
        <v>836</v>
      </c>
      <c r="E46" s="148" t="s">
        <v>836</v>
      </c>
      <c r="F46" s="52" t="s">
        <v>836</v>
      </c>
      <c r="G46" s="54" t="s">
        <v>836</v>
      </c>
      <c r="H46" s="20" t="s">
        <v>836</v>
      </c>
      <c r="I46" s="110"/>
      <c r="J46" s="111"/>
      <c r="K46" s="109"/>
      <c r="L46" s="107"/>
      <c r="M46" s="107"/>
    </row>
    <row r="47" spans="1:13" s="18" customFormat="1" ht="31.5" x14ac:dyDescent="0.25">
      <c r="A47" s="127" t="s">
        <v>178</v>
      </c>
      <c r="B47" s="21" t="s">
        <v>169</v>
      </c>
      <c r="C47" s="128" t="s">
        <v>763</v>
      </c>
      <c r="D47" s="148" t="s">
        <v>836</v>
      </c>
      <c r="E47" s="148" t="s">
        <v>836</v>
      </c>
      <c r="F47" s="52" t="s">
        <v>836</v>
      </c>
      <c r="G47" s="54" t="s">
        <v>836</v>
      </c>
      <c r="H47" s="20" t="s">
        <v>836</v>
      </c>
      <c r="I47" s="110"/>
      <c r="J47" s="112"/>
      <c r="K47" s="109"/>
      <c r="L47" s="107"/>
      <c r="M47" s="107"/>
    </row>
    <row r="48" spans="1:13" s="18" customFormat="1" x14ac:dyDescent="0.25">
      <c r="A48" s="127" t="s">
        <v>179</v>
      </c>
      <c r="B48" s="23" t="s">
        <v>84</v>
      </c>
      <c r="C48" s="128" t="s">
        <v>763</v>
      </c>
      <c r="D48" s="148" t="s">
        <v>836</v>
      </c>
      <c r="E48" s="148" t="s">
        <v>836</v>
      </c>
      <c r="F48" s="52" t="s">
        <v>836</v>
      </c>
      <c r="G48" s="54" t="s">
        <v>836</v>
      </c>
      <c r="H48" s="20" t="s">
        <v>836</v>
      </c>
      <c r="I48" s="110"/>
      <c r="J48" s="115"/>
      <c r="K48" s="109"/>
      <c r="L48" s="107"/>
      <c r="M48" s="107"/>
    </row>
    <row r="49" spans="1:13" s="18" customFormat="1" x14ac:dyDescent="0.25">
      <c r="A49" s="127" t="s">
        <v>180</v>
      </c>
      <c r="B49" s="23" t="s">
        <v>85</v>
      </c>
      <c r="C49" s="128" t="s">
        <v>763</v>
      </c>
      <c r="D49" s="148" t="s">
        <v>836</v>
      </c>
      <c r="E49" s="148" t="s">
        <v>836</v>
      </c>
      <c r="F49" s="52" t="s">
        <v>836</v>
      </c>
      <c r="G49" s="54" t="s">
        <v>836</v>
      </c>
      <c r="H49" s="20" t="s">
        <v>836</v>
      </c>
      <c r="I49" s="110"/>
      <c r="J49" s="115"/>
      <c r="K49" s="109"/>
      <c r="L49" s="107"/>
      <c r="M49" s="107"/>
    </row>
    <row r="50" spans="1:13" s="18" customFormat="1" x14ac:dyDescent="0.25">
      <c r="A50" s="127" t="s">
        <v>181</v>
      </c>
      <c r="B50" s="19" t="s">
        <v>173</v>
      </c>
      <c r="C50" s="128" t="s">
        <v>763</v>
      </c>
      <c r="D50" s="148">
        <v>3.4</v>
      </c>
      <c r="E50" s="148">
        <v>0.9</v>
      </c>
      <c r="F50" s="148">
        <f t="shared" ref="F50:F51" si="2">E50-D50</f>
        <v>-2.5</v>
      </c>
      <c r="G50" s="54">
        <f t="shared" ref="G50:G51" si="3">F50/D50*100</f>
        <v>-73.529411764705884</v>
      </c>
      <c r="H50" s="20" t="s">
        <v>836</v>
      </c>
      <c r="I50" s="110"/>
      <c r="J50" s="111"/>
      <c r="K50" s="109"/>
      <c r="L50" s="107"/>
      <c r="M50" s="107"/>
    </row>
    <row r="51" spans="1:13" s="18" customFormat="1" x14ac:dyDescent="0.25">
      <c r="A51" s="127" t="s">
        <v>182</v>
      </c>
      <c r="B51" s="24" t="s">
        <v>183</v>
      </c>
      <c r="C51" s="128" t="s">
        <v>763</v>
      </c>
      <c r="D51" s="55">
        <f>D53+D58</f>
        <v>87.02000000000001</v>
      </c>
      <c r="E51" s="148">
        <f>E53+E58+E59</f>
        <v>83.899999999999991</v>
      </c>
      <c r="F51" s="148">
        <f t="shared" si="2"/>
        <v>-3.1200000000000188</v>
      </c>
      <c r="G51" s="54">
        <f t="shared" si="3"/>
        <v>-3.5853826706504464</v>
      </c>
      <c r="H51" s="20" t="s">
        <v>836</v>
      </c>
      <c r="I51" s="110"/>
      <c r="J51" s="116"/>
      <c r="K51" s="109"/>
      <c r="L51" s="107"/>
      <c r="M51" s="107"/>
    </row>
    <row r="52" spans="1:13" s="18" customFormat="1" x14ac:dyDescent="0.25">
      <c r="A52" s="127" t="s">
        <v>175</v>
      </c>
      <c r="B52" s="23" t="s">
        <v>184</v>
      </c>
      <c r="C52" s="128" t="s">
        <v>763</v>
      </c>
      <c r="D52" s="148" t="s">
        <v>836</v>
      </c>
      <c r="E52" s="148" t="s">
        <v>836</v>
      </c>
      <c r="F52" s="52" t="s">
        <v>836</v>
      </c>
      <c r="G52" s="54" t="s">
        <v>836</v>
      </c>
      <c r="H52" s="20" t="s">
        <v>836</v>
      </c>
      <c r="I52" s="110"/>
      <c r="J52" s="115"/>
      <c r="K52" s="109"/>
      <c r="L52" s="107"/>
      <c r="M52" s="107"/>
    </row>
    <row r="53" spans="1:13" s="18" customFormat="1" x14ac:dyDescent="0.25">
      <c r="A53" s="127" t="s">
        <v>176</v>
      </c>
      <c r="B53" s="22" t="s">
        <v>185</v>
      </c>
      <c r="C53" s="128" t="s">
        <v>763</v>
      </c>
      <c r="D53" s="55">
        <f>D54+D57</f>
        <v>79.02000000000001</v>
      </c>
      <c r="E53" s="148">
        <f>E54+E57</f>
        <v>75.5</v>
      </c>
      <c r="F53" s="148">
        <f t="shared" ref="F53:F55" si="4">E53-D53</f>
        <v>-3.5200000000000102</v>
      </c>
      <c r="G53" s="54">
        <f t="shared" ref="G53:G55" si="5">F53/D53*100</f>
        <v>-4.4545684636800935</v>
      </c>
      <c r="H53" s="20" t="s">
        <v>836</v>
      </c>
      <c r="I53" s="110"/>
      <c r="J53" s="114"/>
      <c r="K53" s="109"/>
      <c r="L53" s="107"/>
      <c r="M53" s="107"/>
    </row>
    <row r="54" spans="1:13" s="18" customFormat="1" x14ac:dyDescent="0.25">
      <c r="A54" s="127" t="s">
        <v>186</v>
      </c>
      <c r="B54" s="25" t="s">
        <v>187</v>
      </c>
      <c r="C54" s="128" t="s">
        <v>763</v>
      </c>
      <c r="D54" s="55">
        <f>D55</f>
        <v>78.09</v>
      </c>
      <c r="E54" s="148">
        <f>E55</f>
        <v>75</v>
      </c>
      <c r="F54" s="148">
        <f t="shared" si="4"/>
        <v>-3.0900000000000034</v>
      </c>
      <c r="G54" s="54">
        <f t="shared" si="5"/>
        <v>-3.9569727237802574</v>
      </c>
      <c r="H54" s="20" t="s">
        <v>836</v>
      </c>
      <c r="I54" s="110"/>
      <c r="J54" s="117"/>
      <c r="K54" s="109"/>
      <c r="L54" s="107"/>
      <c r="M54" s="107"/>
    </row>
    <row r="55" spans="1:13" s="18" customFormat="1" ht="29.25" customHeight="1" x14ac:dyDescent="0.25">
      <c r="A55" s="127" t="s">
        <v>188</v>
      </c>
      <c r="B55" s="26" t="s">
        <v>189</v>
      </c>
      <c r="C55" s="128" t="s">
        <v>763</v>
      </c>
      <c r="D55" s="55">
        <v>78.09</v>
      </c>
      <c r="E55" s="148">
        <v>75</v>
      </c>
      <c r="F55" s="148">
        <f t="shared" si="4"/>
        <v>-3.0900000000000034</v>
      </c>
      <c r="G55" s="54">
        <f t="shared" si="5"/>
        <v>-3.9569727237802574</v>
      </c>
      <c r="H55" s="20" t="s">
        <v>836</v>
      </c>
      <c r="I55" s="110"/>
      <c r="J55" s="118"/>
      <c r="K55" s="109"/>
      <c r="L55" s="107"/>
      <c r="M55" s="107"/>
    </row>
    <row r="56" spans="1:13" s="18" customFormat="1" x14ac:dyDescent="0.25">
      <c r="A56" s="127" t="s">
        <v>190</v>
      </c>
      <c r="B56" s="26" t="s">
        <v>191</v>
      </c>
      <c r="C56" s="128" t="s">
        <v>763</v>
      </c>
      <c r="D56" s="148" t="s">
        <v>836</v>
      </c>
      <c r="E56" s="148" t="s">
        <v>836</v>
      </c>
      <c r="F56" s="148" t="s">
        <v>836</v>
      </c>
      <c r="G56" s="54" t="s">
        <v>836</v>
      </c>
      <c r="H56" s="20" t="s">
        <v>836</v>
      </c>
      <c r="I56" s="110"/>
      <c r="J56" s="118"/>
      <c r="K56" s="109"/>
      <c r="L56" s="107"/>
      <c r="M56" s="107"/>
    </row>
    <row r="57" spans="1:13" s="18" customFormat="1" x14ac:dyDescent="0.25">
      <c r="A57" s="127" t="s">
        <v>192</v>
      </c>
      <c r="B57" s="25" t="s">
        <v>193</v>
      </c>
      <c r="C57" s="128" t="s">
        <v>763</v>
      </c>
      <c r="D57" s="148">
        <v>0.93</v>
      </c>
      <c r="E57" s="148">
        <v>0.5</v>
      </c>
      <c r="F57" s="148">
        <f t="shared" ref="F57:F58" si="6">E57-D57</f>
        <v>-0.43000000000000005</v>
      </c>
      <c r="G57" s="54">
        <f t="shared" ref="G57:G58" si="7">F57/D57*100</f>
        <v>-46.236559139784951</v>
      </c>
      <c r="H57" s="20" t="s">
        <v>836</v>
      </c>
      <c r="I57" s="110"/>
      <c r="J57" s="117"/>
      <c r="K57" s="109"/>
      <c r="L57" s="107"/>
      <c r="M57" s="107"/>
    </row>
    <row r="58" spans="1:13" s="18" customFormat="1" x14ac:dyDescent="0.25">
      <c r="A58" s="127" t="s">
        <v>177</v>
      </c>
      <c r="B58" s="22" t="s">
        <v>194</v>
      </c>
      <c r="C58" s="128" t="s">
        <v>763</v>
      </c>
      <c r="D58" s="55">
        <v>8</v>
      </c>
      <c r="E58" s="148">
        <v>7.1</v>
      </c>
      <c r="F58" s="148">
        <f t="shared" si="6"/>
        <v>-0.90000000000000036</v>
      </c>
      <c r="G58" s="54">
        <f t="shared" si="7"/>
        <v>-11.250000000000004</v>
      </c>
      <c r="H58" s="20" t="s">
        <v>836</v>
      </c>
      <c r="I58" s="110"/>
      <c r="J58" s="114"/>
      <c r="K58" s="109"/>
      <c r="L58" s="107"/>
      <c r="M58" s="107"/>
    </row>
    <row r="59" spans="1:13" s="18" customFormat="1" x14ac:dyDescent="0.25">
      <c r="A59" s="127" t="s">
        <v>195</v>
      </c>
      <c r="B59" s="22" t="s">
        <v>196</v>
      </c>
      <c r="C59" s="128" t="s">
        <v>763</v>
      </c>
      <c r="D59" s="148">
        <v>0</v>
      </c>
      <c r="E59" s="148">
        <v>1.3</v>
      </c>
      <c r="F59" s="148">
        <f t="shared" ref="F59" si="8">E59-D59</f>
        <v>1.3</v>
      </c>
      <c r="G59" s="54" t="s">
        <v>324</v>
      </c>
      <c r="H59" s="20" t="s">
        <v>836</v>
      </c>
      <c r="I59" s="110"/>
      <c r="J59" s="114"/>
      <c r="K59" s="109"/>
      <c r="L59" s="107"/>
      <c r="M59" s="107"/>
    </row>
    <row r="60" spans="1:13" s="18" customFormat="1" x14ac:dyDescent="0.25">
      <c r="A60" s="127" t="s">
        <v>197</v>
      </c>
      <c r="B60" s="24" t="s">
        <v>198</v>
      </c>
      <c r="C60" s="128" t="s">
        <v>763</v>
      </c>
      <c r="D60" s="148">
        <f>D65</f>
        <v>1</v>
      </c>
      <c r="E60" s="148">
        <f>E65</f>
        <v>2.2000000000000002</v>
      </c>
      <c r="F60" s="148">
        <f>E60-D60</f>
        <v>1.2000000000000002</v>
      </c>
      <c r="G60" s="54">
        <f>F60/D60*100</f>
        <v>120.00000000000001</v>
      </c>
      <c r="H60" s="20" t="s">
        <v>836</v>
      </c>
      <c r="I60" s="110"/>
      <c r="J60" s="116"/>
      <c r="K60" s="109"/>
      <c r="L60" s="107"/>
      <c r="M60" s="107"/>
    </row>
    <row r="61" spans="1:13" s="18" customFormat="1" ht="31.5" x14ac:dyDescent="0.25">
      <c r="A61" s="127" t="s">
        <v>199</v>
      </c>
      <c r="B61" s="23" t="s">
        <v>200</v>
      </c>
      <c r="C61" s="128" t="s">
        <v>763</v>
      </c>
      <c r="D61" s="148" t="s">
        <v>836</v>
      </c>
      <c r="E61" s="148" t="s">
        <v>836</v>
      </c>
      <c r="F61" s="148" t="s">
        <v>836</v>
      </c>
      <c r="G61" s="54" t="s">
        <v>836</v>
      </c>
      <c r="H61" s="20" t="s">
        <v>836</v>
      </c>
      <c r="I61" s="110"/>
      <c r="J61" s="115"/>
      <c r="K61" s="109"/>
      <c r="L61" s="107"/>
      <c r="M61" s="107"/>
    </row>
    <row r="62" spans="1:13" s="18" customFormat="1" ht="31.5" x14ac:dyDescent="0.25">
      <c r="A62" s="127" t="s">
        <v>201</v>
      </c>
      <c r="B62" s="23" t="s">
        <v>202</v>
      </c>
      <c r="C62" s="128" t="s">
        <v>763</v>
      </c>
      <c r="D62" s="148" t="s">
        <v>836</v>
      </c>
      <c r="E62" s="148" t="s">
        <v>836</v>
      </c>
      <c r="F62" s="148" t="s">
        <v>836</v>
      </c>
      <c r="G62" s="54" t="s">
        <v>836</v>
      </c>
      <c r="H62" s="20" t="s">
        <v>836</v>
      </c>
      <c r="I62" s="110"/>
      <c r="J62" s="115"/>
      <c r="K62" s="109"/>
      <c r="L62" s="107"/>
      <c r="M62" s="107"/>
    </row>
    <row r="63" spans="1:13" s="18" customFormat="1" x14ac:dyDescent="0.25">
      <c r="A63" s="127" t="s">
        <v>203</v>
      </c>
      <c r="B63" s="22" t="s">
        <v>204</v>
      </c>
      <c r="C63" s="128" t="s">
        <v>763</v>
      </c>
      <c r="D63" s="148" t="s">
        <v>836</v>
      </c>
      <c r="E63" s="148" t="s">
        <v>836</v>
      </c>
      <c r="F63" s="148" t="s">
        <v>836</v>
      </c>
      <c r="G63" s="54" t="s">
        <v>836</v>
      </c>
      <c r="H63" s="20" t="s">
        <v>836</v>
      </c>
      <c r="I63" s="110"/>
      <c r="J63" s="114"/>
      <c r="K63" s="109"/>
      <c r="L63" s="107"/>
      <c r="M63" s="107"/>
    </row>
    <row r="64" spans="1:13" s="18" customFormat="1" x14ac:dyDescent="0.25">
      <c r="A64" s="127" t="s">
        <v>205</v>
      </c>
      <c r="B64" s="22" t="s">
        <v>206</v>
      </c>
      <c r="C64" s="128" t="s">
        <v>763</v>
      </c>
      <c r="D64" s="148" t="s">
        <v>836</v>
      </c>
      <c r="E64" s="148" t="s">
        <v>836</v>
      </c>
      <c r="F64" s="148" t="s">
        <v>836</v>
      </c>
      <c r="G64" s="54" t="s">
        <v>836</v>
      </c>
      <c r="H64" s="20" t="s">
        <v>836</v>
      </c>
      <c r="I64" s="110"/>
      <c r="J64" s="114"/>
      <c r="K64" s="109"/>
      <c r="L64" s="107"/>
      <c r="M64" s="107"/>
    </row>
    <row r="65" spans="1:13" s="18" customFormat="1" x14ac:dyDescent="0.25">
      <c r="A65" s="127" t="s">
        <v>207</v>
      </c>
      <c r="B65" s="22" t="s">
        <v>208</v>
      </c>
      <c r="C65" s="128" t="s">
        <v>763</v>
      </c>
      <c r="D65" s="148">
        <v>1</v>
      </c>
      <c r="E65" s="148">
        <v>2.2000000000000002</v>
      </c>
      <c r="F65" s="148">
        <f>E65-D65</f>
        <v>1.2000000000000002</v>
      </c>
      <c r="G65" s="54">
        <f>F65/D65*100</f>
        <v>120.00000000000001</v>
      </c>
      <c r="H65" s="20" t="s">
        <v>836</v>
      </c>
      <c r="I65" s="110"/>
      <c r="J65" s="114"/>
      <c r="K65" s="109"/>
      <c r="L65" s="107"/>
      <c r="M65" s="107"/>
    </row>
    <row r="66" spans="1:13" s="18" customFormat="1" x14ac:dyDescent="0.25">
      <c r="A66" s="127" t="s">
        <v>209</v>
      </c>
      <c r="B66" s="24" t="s">
        <v>210</v>
      </c>
      <c r="C66" s="128" t="s">
        <v>763</v>
      </c>
      <c r="D66" s="55">
        <v>64.94</v>
      </c>
      <c r="E66" s="148">
        <v>68.3</v>
      </c>
      <c r="F66" s="148">
        <f t="shared" ref="F66:F71" si="9">E66-D66</f>
        <v>3.3599999999999994</v>
      </c>
      <c r="G66" s="54">
        <f t="shared" ref="G66:G71" si="10">F66/D66*100</f>
        <v>5.1740067754850632</v>
      </c>
      <c r="H66" s="20" t="s">
        <v>836</v>
      </c>
      <c r="I66" s="110"/>
      <c r="J66" s="116"/>
      <c r="K66" s="109"/>
      <c r="L66" s="107"/>
      <c r="M66" s="107"/>
    </row>
    <row r="67" spans="1:13" s="18" customFormat="1" x14ac:dyDescent="0.25">
      <c r="A67" s="127" t="s">
        <v>211</v>
      </c>
      <c r="B67" s="24" t="s">
        <v>212</v>
      </c>
      <c r="C67" s="128" t="s">
        <v>763</v>
      </c>
      <c r="D67" s="148">
        <v>14.11</v>
      </c>
      <c r="E67" s="148">
        <v>18.5</v>
      </c>
      <c r="F67" s="148">
        <f t="shared" si="9"/>
        <v>4.3900000000000006</v>
      </c>
      <c r="G67" s="54">
        <f t="shared" si="10"/>
        <v>31.112686038270738</v>
      </c>
      <c r="H67" s="20" t="s">
        <v>836</v>
      </c>
      <c r="I67" s="110"/>
      <c r="J67" s="116"/>
      <c r="K67" s="109"/>
      <c r="L67" s="107"/>
      <c r="M67" s="107"/>
    </row>
    <row r="68" spans="1:13" s="18" customFormat="1" x14ac:dyDescent="0.25">
      <c r="A68" s="127" t="s">
        <v>213</v>
      </c>
      <c r="B68" s="24" t="s">
        <v>214</v>
      </c>
      <c r="C68" s="128" t="s">
        <v>763</v>
      </c>
      <c r="D68" s="148">
        <f>D69+D70</f>
        <v>1.9100000000000001</v>
      </c>
      <c r="E68" s="148">
        <f>E69+E70</f>
        <v>2</v>
      </c>
      <c r="F68" s="148">
        <f t="shared" si="9"/>
        <v>8.9999999999999858E-2</v>
      </c>
      <c r="G68" s="54">
        <f t="shared" si="10"/>
        <v>4.7120418848167462</v>
      </c>
      <c r="H68" s="20" t="s">
        <v>836</v>
      </c>
      <c r="I68" s="110"/>
      <c r="J68" s="116"/>
      <c r="K68" s="109"/>
      <c r="L68" s="107"/>
      <c r="M68" s="107"/>
    </row>
    <row r="69" spans="1:13" s="18" customFormat="1" x14ac:dyDescent="0.25">
      <c r="A69" s="127" t="s">
        <v>128</v>
      </c>
      <c r="B69" s="22" t="s">
        <v>215</v>
      </c>
      <c r="C69" s="128" t="s">
        <v>763</v>
      </c>
      <c r="D69" s="148">
        <v>1.8</v>
      </c>
      <c r="E69" s="148">
        <v>1.8</v>
      </c>
      <c r="F69" s="148">
        <f t="shared" si="9"/>
        <v>0</v>
      </c>
      <c r="G69" s="54">
        <f t="shared" si="10"/>
        <v>0</v>
      </c>
      <c r="H69" s="20" t="s">
        <v>836</v>
      </c>
      <c r="I69" s="110"/>
      <c r="J69" s="114"/>
      <c r="K69" s="109"/>
      <c r="L69" s="107"/>
      <c r="M69" s="107"/>
    </row>
    <row r="70" spans="1:13" s="18" customFormat="1" x14ac:dyDescent="0.25">
      <c r="A70" s="127" t="s">
        <v>132</v>
      </c>
      <c r="B70" s="22" t="s">
        <v>216</v>
      </c>
      <c r="C70" s="128" t="s">
        <v>763</v>
      </c>
      <c r="D70" s="148">
        <v>0.11</v>
      </c>
      <c r="E70" s="148">
        <v>0.2</v>
      </c>
      <c r="F70" s="148">
        <f t="shared" si="9"/>
        <v>9.0000000000000011E-2</v>
      </c>
      <c r="G70" s="54">
        <f t="shared" si="10"/>
        <v>81.818181818181827</v>
      </c>
      <c r="H70" s="20" t="s">
        <v>836</v>
      </c>
      <c r="I70" s="110"/>
      <c r="J70" s="114"/>
      <c r="K70" s="109"/>
      <c r="L70" s="107"/>
      <c r="M70" s="107"/>
    </row>
    <row r="71" spans="1:13" s="18" customFormat="1" x14ac:dyDescent="0.25">
      <c r="A71" s="127" t="s">
        <v>217</v>
      </c>
      <c r="B71" s="24" t="s">
        <v>218</v>
      </c>
      <c r="C71" s="128" t="s">
        <v>763</v>
      </c>
      <c r="D71" s="55">
        <f>D73+D74</f>
        <v>1.69</v>
      </c>
      <c r="E71" s="148">
        <f>E72+E73+E74</f>
        <v>8.6</v>
      </c>
      <c r="F71" s="148">
        <f t="shared" si="9"/>
        <v>6.91</v>
      </c>
      <c r="G71" s="54">
        <f t="shared" si="10"/>
        <v>408.87573964497045</v>
      </c>
      <c r="H71" s="20" t="s">
        <v>836</v>
      </c>
      <c r="I71" s="110"/>
      <c r="J71" s="116"/>
      <c r="K71" s="109"/>
      <c r="L71" s="107"/>
      <c r="M71" s="107"/>
    </row>
    <row r="72" spans="1:13" s="18" customFormat="1" x14ac:dyDescent="0.25">
      <c r="A72" s="127" t="s">
        <v>219</v>
      </c>
      <c r="B72" s="22" t="s">
        <v>220</v>
      </c>
      <c r="C72" s="128" t="s">
        <v>763</v>
      </c>
      <c r="D72" s="148" t="s">
        <v>836</v>
      </c>
      <c r="E72" s="148">
        <v>2</v>
      </c>
      <c r="F72" s="148" t="s">
        <v>836</v>
      </c>
      <c r="G72" s="54" t="s">
        <v>324</v>
      </c>
      <c r="H72" s="20" t="s">
        <v>836</v>
      </c>
      <c r="I72" s="110"/>
      <c r="J72" s="114"/>
      <c r="K72" s="109"/>
      <c r="L72" s="107"/>
      <c r="M72" s="107"/>
    </row>
    <row r="73" spans="1:13" s="18" customFormat="1" x14ac:dyDescent="0.25">
      <c r="A73" s="127" t="s">
        <v>221</v>
      </c>
      <c r="B73" s="22" t="s">
        <v>222</v>
      </c>
      <c r="C73" s="128" t="s">
        <v>763</v>
      </c>
      <c r="D73" s="148">
        <v>0.2</v>
      </c>
      <c r="E73" s="148">
        <v>0.1</v>
      </c>
      <c r="F73" s="148">
        <f t="shared" ref="F73:F76" si="11">E73-D73</f>
        <v>-0.1</v>
      </c>
      <c r="G73" s="54">
        <f t="shared" ref="G73:G76" si="12">F73/D73*100</f>
        <v>-50</v>
      </c>
      <c r="H73" s="20" t="s">
        <v>836</v>
      </c>
      <c r="I73" s="110"/>
      <c r="J73" s="114"/>
      <c r="K73" s="109"/>
      <c r="L73" s="107"/>
      <c r="M73" s="107"/>
    </row>
    <row r="74" spans="1:13" s="18" customFormat="1" x14ac:dyDescent="0.25">
      <c r="A74" s="127" t="s">
        <v>223</v>
      </c>
      <c r="B74" s="22" t="s">
        <v>224</v>
      </c>
      <c r="C74" s="128" t="s">
        <v>763</v>
      </c>
      <c r="D74" s="55">
        <v>1.49</v>
      </c>
      <c r="E74" s="148">
        <v>6.5</v>
      </c>
      <c r="F74" s="148">
        <f t="shared" si="11"/>
        <v>5.01</v>
      </c>
      <c r="G74" s="54">
        <f t="shared" si="12"/>
        <v>336.24161073825502</v>
      </c>
      <c r="H74" s="20" t="s">
        <v>836</v>
      </c>
      <c r="I74" s="110"/>
      <c r="J74" s="114"/>
      <c r="K74" s="109"/>
      <c r="L74" s="107"/>
      <c r="M74" s="107"/>
    </row>
    <row r="75" spans="1:13" s="18" customFormat="1" x14ac:dyDescent="0.25">
      <c r="A75" s="127" t="s">
        <v>225</v>
      </c>
      <c r="B75" s="24" t="s">
        <v>226</v>
      </c>
      <c r="C75" s="128" t="s">
        <v>763</v>
      </c>
      <c r="D75" s="55">
        <f>D76</f>
        <v>6.7</v>
      </c>
      <c r="E75" s="148">
        <f>E76</f>
        <v>6.2</v>
      </c>
      <c r="F75" s="148">
        <f t="shared" si="11"/>
        <v>-0.5</v>
      </c>
      <c r="G75" s="54">
        <f t="shared" si="12"/>
        <v>-7.4626865671641784</v>
      </c>
      <c r="H75" s="20" t="s">
        <v>836</v>
      </c>
      <c r="I75" s="110"/>
      <c r="J75" s="116"/>
      <c r="K75" s="109"/>
      <c r="L75" s="107"/>
      <c r="M75" s="107"/>
    </row>
    <row r="76" spans="1:13" s="18" customFormat="1" x14ac:dyDescent="0.25">
      <c r="A76" s="127" t="s">
        <v>227</v>
      </c>
      <c r="B76" s="22" t="s">
        <v>228</v>
      </c>
      <c r="C76" s="128" t="s">
        <v>763</v>
      </c>
      <c r="D76" s="55">
        <v>6.7</v>
      </c>
      <c r="E76" s="148">
        <v>6.2</v>
      </c>
      <c r="F76" s="148">
        <f t="shared" si="11"/>
        <v>-0.5</v>
      </c>
      <c r="G76" s="54">
        <f t="shared" si="12"/>
        <v>-7.4626865671641784</v>
      </c>
      <c r="H76" s="20" t="s">
        <v>836</v>
      </c>
      <c r="I76" s="110"/>
      <c r="J76" s="114"/>
      <c r="K76" s="109"/>
      <c r="L76" s="107"/>
      <c r="M76" s="107"/>
    </row>
    <row r="77" spans="1:13" s="18" customFormat="1" x14ac:dyDescent="0.25">
      <c r="A77" s="127" t="s">
        <v>229</v>
      </c>
      <c r="B77" s="22" t="s">
        <v>230</v>
      </c>
      <c r="C77" s="128" t="s">
        <v>763</v>
      </c>
      <c r="D77" s="148" t="s">
        <v>836</v>
      </c>
      <c r="E77" s="148" t="s">
        <v>836</v>
      </c>
      <c r="F77" s="148" t="s">
        <v>836</v>
      </c>
      <c r="G77" s="54" t="s">
        <v>836</v>
      </c>
      <c r="H77" s="20" t="s">
        <v>836</v>
      </c>
      <c r="I77" s="110"/>
      <c r="J77" s="114"/>
      <c r="K77" s="109"/>
      <c r="L77" s="107"/>
      <c r="M77" s="107"/>
    </row>
    <row r="78" spans="1:13" s="18" customFormat="1" x14ac:dyDescent="0.25">
      <c r="A78" s="127" t="s">
        <v>231</v>
      </c>
      <c r="B78" s="22" t="s">
        <v>232</v>
      </c>
      <c r="C78" s="128" t="s">
        <v>763</v>
      </c>
      <c r="D78" s="148" t="s">
        <v>836</v>
      </c>
      <c r="E78" s="148" t="s">
        <v>836</v>
      </c>
      <c r="F78" s="148" t="s">
        <v>836</v>
      </c>
      <c r="G78" s="54" t="s">
        <v>836</v>
      </c>
      <c r="H78" s="20" t="s">
        <v>836</v>
      </c>
      <c r="I78" s="110"/>
      <c r="J78" s="114"/>
      <c r="K78" s="109"/>
      <c r="L78" s="107"/>
      <c r="M78" s="107"/>
    </row>
    <row r="79" spans="1:13" s="18" customFormat="1" x14ac:dyDescent="0.25">
      <c r="A79" s="127" t="s">
        <v>233</v>
      </c>
      <c r="B79" s="27" t="s">
        <v>234</v>
      </c>
      <c r="C79" s="128" t="s">
        <v>763</v>
      </c>
      <c r="D79" s="55">
        <f>D85+D87+D93</f>
        <v>11.599999999999994</v>
      </c>
      <c r="E79" s="148">
        <f>E85+E87+E93</f>
        <v>18.2</v>
      </c>
      <c r="F79" s="148">
        <f>E79-D79</f>
        <v>6.600000000000005</v>
      </c>
      <c r="G79" s="54">
        <f>F79/D79*100</f>
        <v>56.896551724138</v>
      </c>
      <c r="H79" s="20" t="s">
        <v>836</v>
      </c>
      <c r="I79" s="110"/>
      <c r="J79" s="108"/>
      <c r="K79" s="109"/>
      <c r="L79" s="107"/>
      <c r="M79" s="107"/>
    </row>
    <row r="80" spans="1:13" s="18" customFormat="1" x14ac:dyDescent="0.25">
      <c r="A80" s="127" t="s">
        <v>235</v>
      </c>
      <c r="B80" s="19" t="s">
        <v>155</v>
      </c>
      <c r="C80" s="128" t="s">
        <v>763</v>
      </c>
      <c r="D80" s="148" t="s">
        <v>836</v>
      </c>
      <c r="E80" s="148" t="s">
        <v>836</v>
      </c>
      <c r="F80" s="148" t="s">
        <v>836</v>
      </c>
      <c r="G80" s="54" t="s">
        <v>836</v>
      </c>
      <c r="H80" s="20" t="s">
        <v>836</v>
      </c>
      <c r="I80" s="110"/>
      <c r="J80" s="111"/>
      <c r="K80" s="109"/>
      <c r="L80" s="107"/>
      <c r="M80" s="107"/>
    </row>
    <row r="81" spans="1:13" s="18" customFormat="1" ht="31.5" x14ac:dyDescent="0.25">
      <c r="A81" s="127" t="s">
        <v>236</v>
      </c>
      <c r="B81" s="23" t="s">
        <v>156</v>
      </c>
      <c r="C81" s="128" t="s">
        <v>763</v>
      </c>
      <c r="D81" s="148" t="s">
        <v>836</v>
      </c>
      <c r="E81" s="148" t="s">
        <v>836</v>
      </c>
      <c r="F81" s="148" t="s">
        <v>836</v>
      </c>
      <c r="G81" s="54" t="s">
        <v>836</v>
      </c>
      <c r="H81" s="20" t="s">
        <v>836</v>
      </c>
      <c r="I81" s="110"/>
      <c r="J81" s="115"/>
      <c r="K81" s="109"/>
      <c r="L81" s="107"/>
      <c r="M81" s="107"/>
    </row>
    <row r="82" spans="1:13" s="18" customFormat="1" ht="31.5" x14ac:dyDescent="0.25">
      <c r="A82" s="127" t="s">
        <v>237</v>
      </c>
      <c r="B82" s="23" t="s">
        <v>157</v>
      </c>
      <c r="C82" s="128" t="s">
        <v>763</v>
      </c>
      <c r="D82" s="148" t="s">
        <v>836</v>
      </c>
      <c r="E82" s="148" t="s">
        <v>836</v>
      </c>
      <c r="F82" s="148" t="s">
        <v>836</v>
      </c>
      <c r="G82" s="54" t="s">
        <v>836</v>
      </c>
      <c r="H82" s="20" t="s">
        <v>836</v>
      </c>
      <c r="I82" s="110"/>
      <c r="J82" s="115"/>
      <c r="K82" s="109"/>
      <c r="L82" s="107"/>
      <c r="M82" s="107"/>
    </row>
    <row r="83" spans="1:13" s="18" customFormat="1" ht="31.5" x14ac:dyDescent="0.25">
      <c r="A83" s="127" t="s">
        <v>238</v>
      </c>
      <c r="B83" s="23" t="s">
        <v>158</v>
      </c>
      <c r="C83" s="128" t="s">
        <v>763</v>
      </c>
      <c r="D83" s="148" t="s">
        <v>836</v>
      </c>
      <c r="E83" s="148" t="s">
        <v>836</v>
      </c>
      <c r="F83" s="148" t="s">
        <v>836</v>
      </c>
      <c r="G83" s="54" t="s">
        <v>836</v>
      </c>
      <c r="H83" s="20" t="s">
        <v>836</v>
      </c>
      <c r="I83" s="110"/>
      <c r="J83" s="115"/>
      <c r="K83" s="109"/>
      <c r="L83" s="107"/>
      <c r="M83" s="107"/>
    </row>
    <row r="84" spans="1:13" s="18" customFormat="1" x14ac:dyDescent="0.25">
      <c r="A84" s="127" t="s">
        <v>239</v>
      </c>
      <c r="B84" s="19" t="s">
        <v>159</v>
      </c>
      <c r="C84" s="128" t="s">
        <v>763</v>
      </c>
      <c r="D84" s="148" t="s">
        <v>836</v>
      </c>
      <c r="E84" s="148" t="s">
        <v>836</v>
      </c>
      <c r="F84" s="148" t="s">
        <v>836</v>
      </c>
      <c r="G84" s="54" t="s">
        <v>836</v>
      </c>
      <c r="H84" s="20" t="s">
        <v>836</v>
      </c>
      <c r="I84" s="110"/>
      <c r="J84" s="111"/>
      <c r="K84" s="109"/>
      <c r="L84" s="107"/>
      <c r="M84" s="107"/>
    </row>
    <row r="85" spans="1:13" s="18" customFormat="1" x14ac:dyDescent="0.25">
      <c r="A85" s="127" t="s">
        <v>240</v>
      </c>
      <c r="B85" s="19" t="s">
        <v>160</v>
      </c>
      <c r="C85" s="128" t="s">
        <v>763</v>
      </c>
      <c r="D85" s="55">
        <f>D27-D42</f>
        <v>11.599999999999994</v>
      </c>
      <c r="E85" s="231">
        <v>6.5</v>
      </c>
      <c r="F85" s="231">
        <f>E85-D85</f>
        <v>-5.0999999999999943</v>
      </c>
      <c r="G85" s="65">
        <f>F85/D85*100</f>
        <v>-43.965517241379281</v>
      </c>
      <c r="H85" s="20" t="s">
        <v>836</v>
      </c>
      <c r="I85" s="110"/>
      <c r="J85" s="111"/>
      <c r="K85" s="109"/>
      <c r="L85" s="107"/>
      <c r="M85" s="107"/>
    </row>
    <row r="86" spans="1:13" s="18" customFormat="1" x14ac:dyDescent="0.25">
      <c r="A86" s="127" t="s">
        <v>241</v>
      </c>
      <c r="B86" s="19" t="s">
        <v>161</v>
      </c>
      <c r="C86" s="128" t="s">
        <v>763</v>
      </c>
      <c r="D86" s="148" t="s">
        <v>836</v>
      </c>
      <c r="E86" s="231" t="s">
        <v>836</v>
      </c>
      <c r="F86" s="148" t="s">
        <v>836</v>
      </c>
      <c r="G86" s="54" t="s">
        <v>836</v>
      </c>
      <c r="H86" s="20" t="s">
        <v>836</v>
      </c>
      <c r="I86" s="110"/>
      <c r="J86" s="111"/>
      <c r="K86" s="109"/>
      <c r="L86" s="107"/>
      <c r="M86" s="107"/>
    </row>
    <row r="87" spans="1:13" s="18" customFormat="1" x14ac:dyDescent="0.25">
      <c r="A87" s="127" t="s">
        <v>242</v>
      </c>
      <c r="B87" s="19" t="s">
        <v>163</v>
      </c>
      <c r="C87" s="128" t="s">
        <v>763</v>
      </c>
      <c r="D87" s="148">
        <f>D29-D44</f>
        <v>0</v>
      </c>
      <c r="E87" s="230">
        <v>8.3000000000000007</v>
      </c>
      <c r="F87" s="148">
        <f t="shared" ref="F87" si="13">E87-D87</f>
        <v>8.3000000000000007</v>
      </c>
      <c r="G87" s="54" t="s">
        <v>324</v>
      </c>
      <c r="H87" s="20" t="s">
        <v>836</v>
      </c>
      <c r="I87" s="110"/>
      <c r="J87" s="111"/>
      <c r="K87" s="109"/>
      <c r="L87" s="107"/>
      <c r="M87" s="107"/>
    </row>
    <row r="88" spans="1:13" s="18" customFormat="1" x14ac:dyDescent="0.25">
      <c r="A88" s="127" t="s">
        <v>243</v>
      </c>
      <c r="B88" s="19" t="s">
        <v>165</v>
      </c>
      <c r="C88" s="128" t="s">
        <v>763</v>
      </c>
      <c r="D88" s="148" t="s">
        <v>836</v>
      </c>
      <c r="E88" s="231" t="s">
        <v>836</v>
      </c>
      <c r="F88" s="148" t="s">
        <v>836</v>
      </c>
      <c r="G88" s="54" t="s">
        <v>836</v>
      </c>
      <c r="H88" s="20" t="s">
        <v>836</v>
      </c>
      <c r="I88" s="110"/>
      <c r="J88" s="111"/>
      <c r="K88" s="109"/>
      <c r="L88" s="107"/>
      <c r="M88" s="107"/>
    </row>
    <row r="89" spans="1:13" s="18" customFormat="1" x14ac:dyDescent="0.25">
      <c r="A89" s="127" t="s">
        <v>244</v>
      </c>
      <c r="B89" s="19" t="s">
        <v>167</v>
      </c>
      <c r="C89" s="128" t="s">
        <v>763</v>
      </c>
      <c r="D89" s="148" t="s">
        <v>836</v>
      </c>
      <c r="E89" s="231" t="s">
        <v>836</v>
      </c>
      <c r="F89" s="148" t="s">
        <v>836</v>
      </c>
      <c r="G89" s="54" t="s">
        <v>836</v>
      </c>
      <c r="H89" s="20" t="s">
        <v>836</v>
      </c>
      <c r="I89" s="110"/>
      <c r="J89" s="111"/>
      <c r="K89" s="109"/>
      <c r="L89" s="107"/>
      <c r="M89" s="107"/>
    </row>
    <row r="90" spans="1:13" s="18" customFormat="1" ht="31.5" x14ac:dyDescent="0.25">
      <c r="A90" s="127" t="s">
        <v>245</v>
      </c>
      <c r="B90" s="21" t="s">
        <v>169</v>
      </c>
      <c r="C90" s="128" t="s">
        <v>763</v>
      </c>
      <c r="D90" s="148" t="s">
        <v>836</v>
      </c>
      <c r="E90" s="231" t="s">
        <v>836</v>
      </c>
      <c r="F90" s="148" t="s">
        <v>836</v>
      </c>
      <c r="G90" s="54" t="s">
        <v>836</v>
      </c>
      <c r="H90" s="20" t="s">
        <v>836</v>
      </c>
      <c r="I90" s="110"/>
      <c r="J90" s="112"/>
      <c r="K90" s="109"/>
      <c r="L90" s="107"/>
      <c r="M90" s="107"/>
    </row>
    <row r="91" spans="1:13" s="18" customFormat="1" x14ac:dyDescent="0.25">
      <c r="A91" s="127" t="s">
        <v>246</v>
      </c>
      <c r="B91" s="23" t="s">
        <v>84</v>
      </c>
      <c r="C91" s="128" t="s">
        <v>763</v>
      </c>
      <c r="D91" s="148" t="s">
        <v>836</v>
      </c>
      <c r="E91" s="231" t="s">
        <v>836</v>
      </c>
      <c r="F91" s="148" t="s">
        <v>836</v>
      </c>
      <c r="G91" s="54" t="s">
        <v>836</v>
      </c>
      <c r="H91" s="20" t="s">
        <v>836</v>
      </c>
      <c r="I91" s="110"/>
      <c r="J91" s="115"/>
      <c r="K91" s="109"/>
      <c r="L91" s="107"/>
      <c r="M91" s="107"/>
    </row>
    <row r="92" spans="1:13" s="18" customFormat="1" x14ac:dyDescent="0.25">
      <c r="A92" s="127" t="s">
        <v>247</v>
      </c>
      <c r="B92" s="22" t="s">
        <v>85</v>
      </c>
      <c r="C92" s="128" t="s">
        <v>763</v>
      </c>
      <c r="D92" s="148" t="s">
        <v>836</v>
      </c>
      <c r="E92" s="231" t="s">
        <v>836</v>
      </c>
      <c r="F92" s="148" t="s">
        <v>836</v>
      </c>
      <c r="G92" s="54" t="s">
        <v>836</v>
      </c>
      <c r="H92" s="20" t="s">
        <v>836</v>
      </c>
      <c r="I92" s="110"/>
      <c r="J92" s="114"/>
      <c r="K92" s="109"/>
      <c r="L92" s="107"/>
      <c r="M92" s="107"/>
    </row>
    <row r="93" spans="1:13" s="18" customFormat="1" x14ac:dyDescent="0.25">
      <c r="A93" s="127" t="s">
        <v>248</v>
      </c>
      <c r="B93" s="19" t="s">
        <v>173</v>
      </c>
      <c r="C93" s="128" t="s">
        <v>763</v>
      </c>
      <c r="D93" s="148">
        <f>D35-D50</f>
        <v>0</v>
      </c>
      <c r="E93" s="231">
        <f>E35-E50</f>
        <v>3.4</v>
      </c>
      <c r="F93" s="148">
        <f t="shared" ref="F93:F95" si="14">E93-D93</f>
        <v>3.4</v>
      </c>
      <c r="G93" s="54" t="s">
        <v>324</v>
      </c>
      <c r="H93" s="20" t="s">
        <v>836</v>
      </c>
      <c r="I93" s="110"/>
      <c r="J93" s="111"/>
      <c r="K93" s="109"/>
      <c r="L93" s="107"/>
      <c r="M93" s="107"/>
    </row>
    <row r="94" spans="1:13" s="18" customFormat="1" x14ac:dyDescent="0.25">
      <c r="A94" s="127" t="s">
        <v>249</v>
      </c>
      <c r="B94" s="27" t="s">
        <v>250</v>
      </c>
      <c r="C94" s="128" t="s">
        <v>763</v>
      </c>
      <c r="D94" s="148">
        <f>D95-D101</f>
        <v>-9.2200000000000006</v>
      </c>
      <c r="E94" s="148">
        <f>E95-E101</f>
        <v>-10</v>
      </c>
      <c r="F94" s="148">
        <f t="shared" si="14"/>
        <v>-0.77999999999999936</v>
      </c>
      <c r="G94" s="54">
        <f t="shared" ref="G94:G95" si="15">F94/D94*100</f>
        <v>8.459869848156174</v>
      </c>
      <c r="H94" s="20" t="s">
        <v>836</v>
      </c>
      <c r="I94" s="110"/>
      <c r="J94" s="108"/>
      <c r="K94" s="109"/>
      <c r="L94" s="107"/>
      <c r="M94" s="107"/>
    </row>
    <row r="95" spans="1:13" s="18" customFormat="1" x14ac:dyDescent="0.25">
      <c r="A95" s="127" t="s">
        <v>25</v>
      </c>
      <c r="B95" s="21" t="s">
        <v>251</v>
      </c>
      <c r="C95" s="128" t="s">
        <v>763</v>
      </c>
      <c r="D95" s="148">
        <f>D100</f>
        <v>0.57999999999999996</v>
      </c>
      <c r="E95" s="148">
        <f>E100</f>
        <v>173.3</v>
      </c>
      <c r="F95" s="148">
        <f t="shared" si="14"/>
        <v>172.72</v>
      </c>
      <c r="G95" s="54">
        <f t="shared" si="15"/>
        <v>29779.310344827587</v>
      </c>
      <c r="H95" s="20" t="s">
        <v>836</v>
      </c>
      <c r="I95" s="110"/>
      <c r="J95" s="112"/>
      <c r="K95" s="109"/>
      <c r="L95" s="107"/>
      <c r="M95" s="107"/>
    </row>
    <row r="96" spans="1:13" s="18" customFormat="1" x14ac:dyDescent="0.25">
      <c r="A96" s="127" t="s">
        <v>252</v>
      </c>
      <c r="B96" s="23" t="s">
        <v>253</v>
      </c>
      <c r="C96" s="128" t="s">
        <v>763</v>
      </c>
      <c r="D96" s="148" t="s">
        <v>836</v>
      </c>
      <c r="E96" s="148" t="s">
        <v>836</v>
      </c>
      <c r="F96" s="148" t="s">
        <v>836</v>
      </c>
      <c r="G96" s="54" t="s">
        <v>836</v>
      </c>
      <c r="H96" s="20" t="s">
        <v>836</v>
      </c>
      <c r="I96" s="110"/>
      <c r="J96" s="115"/>
      <c r="K96" s="109"/>
      <c r="L96" s="107"/>
      <c r="M96" s="107"/>
    </row>
    <row r="97" spans="1:13" s="18" customFormat="1" x14ac:dyDescent="0.25">
      <c r="A97" s="127" t="s">
        <v>254</v>
      </c>
      <c r="B97" s="23" t="s">
        <v>255</v>
      </c>
      <c r="C97" s="128" t="s">
        <v>763</v>
      </c>
      <c r="D97" s="148" t="s">
        <v>836</v>
      </c>
      <c r="E97" s="148" t="s">
        <v>836</v>
      </c>
      <c r="F97" s="148" t="s">
        <v>836</v>
      </c>
      <c r="G97" s="54" t="s">
        <v>836</v>
      </c>
      <c r="H97" s="20" t="s">
        <v>836</v>
      </c>
      <c r="I97" s="110"/>
      <c r="J97" s="115"/>
      <c r="K97" s="109"/>
      <c r="L97" s="107"/>
      <c r="M97" s="107"/>
    </row>
    <row r="98" spans="1:13" s="18" customFormat="1" x14ac:dyDescent="0.25">
      <c r="A98" s="127" t="s">
        <v>256</v>
      </c>
      <c r="B98" s="23" t="s">
        <v>257</v>
      </c>
      <c r="C98" s="128" t="s">
        <v>763</v>
      </c>
      <c r="D98" s="148" t="s">
        <v>836</v>
      </c>
      <c r="E98" s="148" t="s">
        <v>836</v>
      </c>
      <c r="F98" s="148" t="s">
        <v>836</v>
      </c>
      <c r="G98" s="54" t="s">
        <v>836</v>
      </c>
      <c r="H98" s="20" t="s">
        <v>836</v>
      </c>
      <c r="I98" s="110"/>
      <c r="J98" s="115"/>
      <c r="K98" s="109"/>
      <c r="L98" s="107"/>
      <c r="M98" s="107"/>
    </row>
    <row r="99" spans="1:13" s="18" customFormat="1" x14ac:dyDescent="0.25">
      <c r="A99" s="127" t="s">
        <v>258</v>
      </c>
      <c r="B99" s="25" t="s">
        <v>259</v>
      </c>
      <c r="C99" s="128" t="s">
        <v>763</v>
      </c>
      <c r="D99" s="148" t="s">
        <v>836</v>
      </c>
      <c r="E99" s="148" t="s">
        <v>836</v>
      </c>
      <c r="F99" s="148" t="s">
        <v>836</v>
      </c>
      <c r="G99" s="54" t="s">
        <v>836</v>
      </c>
      <c r="H99" s="20" t="s">
        <v>836</v>
      </c>
      <c r="I99" s="110"/>
      <c r="J99" s="117"/>
      <c r="K99" s="109"/>
      <c r="L99" s="107"/>
      <c r="M99" s="107"/>
    </row>
    <row r="100" spans="1:13" s="18" customFormat="1" x14ac:dyDescent="0.25">
      <c r="A100" s="127" t="s">
        <v>260</v>
      </c>
      <c r="B100" s="22" t="s">
        <v>261</v>
      </c>
      <c r="C100" s="128" t="s">
        <v>763</v>
      </c>
      <c r="D100" s="148">
        <v>0.57999999999999996</v>
      </c>
      <c r="E100" s="148">
        <v>173.3</v>
      </c>
      <c r="F100" s="148">
        <f t="shared" ref="F100:F101" si="16">E100-D100</f>
        <v>172.72</v>
      </c>
      <c r="G100" s="54">
        <f t="shared" ref="G100:G101" si="17">F100/D100*100</f>
        <v>29779.310344827587</v>
      </c>
      <c r="H100" s="20" t="s">
        <v>836</v>
      </c>
      <c r="I100" s="110"/>
      <c r="J100" s="114"/>
      <c r="K100" s="109"/>
      <c r="L100" s="107"/>
      <c r="M100" s="107"/>
    </row>
    <row r="101" spans="1:13" s="18" customFormat="1" x14ac:dyDescent="0.25">
      <c r="A101" s="127" t="s">
        <v>26</v>
      </c>
      <c r="B101" s="24" t="s">
        <v>218</v>
      </c>
      <c r="C101" s="128" t="s">
        <v>763</v>
      </c>
      <c r="D101" s="148">
        <f>D106</f>
        <v>9.8000000000000007</v>
      </c>
      <c r="E101" s="148">
        <f>E106</f>
        <v>183.3</v>
      </c>
      <c r="F101" s="148">
        <f t="shared" si="16"/>
        <v>173.5</v>
      </c>
      <c r="G101" s="54">
        <f t="shared" si="17"/>
        <v>1770.408163265306</v>
      </c>
      <c r="H101" s="20" t="s">
        <v>836</v>
      </c>
      <c r="I101" s="110"/>
      <c r="J101" s="116"/>
      <c r="K101" s="109"/>
      <c r="L101" s="107"/>
      <c r="M101" s="107"/>
    </row>
    <row r="102" spans="1:13" s="18" customFormat="1" x14ac:dyDescent="0.25">
      <c r="A102" s="127" t="s">
        <v>262</v>
      </c>
      <c r="B102" s="22" t="s">
        <v>263</v>
      </c>
      <c r="C102" s="128" t="s">
        <v>763</v>
      </c>
      <c r="D102" s="148" t="s">
        <v>836</v>
      </c>
      <c r="E102" s="148" t="s">
        <v>836</v>
      </c>
      <c r="F102" s="148" t="s">
        <v>836</v>
      </c>
      <c r="G102" s="54" t="s">
        <v>836</v>
      </c>
      <c r="H102" s="20" t="s">
        <v>836</v>
      </c>
      <c r="I102" s="110"/>
      <c r="J102" s="114"/>
      <c r="K102" s="109"/>
      <c r="L102" s="107"/>
      <c r="M102" s="107"/>
    </row>
    <row r="103" spans="1:13" s="18" customFormat="1" x14ac:dyDescent="0.25">
      <c r="A103" s="127" t="s">
        <v>264</v>
      </c>
      <c r="B103" s="22" t="s">
        <v>265</v>
      </c>
      <c r="C103" s="128" t="s">
        <v>763</v>
      </c>
      <c r="D103" s="148" t="s">
        <v>836</v>
      </c>
      <c r="E103" s="148" t="s">
        <v>836</v>
      </c>
      <c r="F103" s="148" t="s">
        <v>836</v>
      </c>
      <c r="G103" s="54" t="s">
        <v>836</v>
      </c>
      <c r="H103" s="20" t="s">
        <v>836</v>
      </c>
      <c r="I103" s="110"/>
      <c r="J103" s="114"/>
      <c r="K103" s="109"/>
      <c r="L103" s="107"/>
      <c r="M103" s="107"/>
    </row>
    <row r="104" spans="1:13" s="18" customFormat="1" x14ac:dyDescent="0.25">
      <c r="A104" s="127" t="s">
        <v>266</v>
      </c>
      <c r="B104" s="22" t="s">
        <v>267</v>
      </c>
      <c r="C104" s="128" t="s">
        <v>763</v>
      </c>
      <c r="D104" s="148" t="s">
        <v>836</v>
      </c>
      <c r="E104" s="148">
        <v>0</v>
      </c>
      <c r="F104" s="148" t="s">
        <v>836</v>
      </c>
      <c r="G104" s="54" t="s">
        <v>836</v>
      </c>
      <c r="H104" s="20" t="s">
        <v>836</v>
      </c>
      <c r="I104" s="110"/>
      <c r="J104" s="114"/>
      <c r="K104" s="109"/>
      <c r="L104" s="107"/>
      <c r="M104" s="107"/>
    </row>
    <row r="105" spans="1:13" s="18" customFormat="1" x14ac:dyDescent="0.25">
      <c r="A105" s="127" t="s">
        <v>268</v>
      </c>
      <c r="B105" s="25" t="s">
        <v>269</v>
      </c>
      <c r="C105" s="128" t="s">
        <v>763</v>
      </c>
      <c r="D105" s="148" t="s">
        <v>836</v>
      </c>
      <c r="E105" s="148">
        <v>0</v>
      </c>
      <c r="F105" s="148" t="s">
        <v>836</v>
      </c>
      <c r="G105" s="54" t="s">
        <v>836</v>
      </c>
      <c r="H105" s="20" t="s">
        <v>836</v>
      </c>
      <c r="I105" s="110"/>
      <c r="J105" s="117"/>
      <c r="K105" s="109"/>
      <c r="L105" s="107"/>
      <c r="M105" s="107"/>
    </row>
    <row r="106" spans="1:13" s="18" customFormat="1" x14ac:dyDescent="0.25">
      <c r="A106" s="127" t="s">
        <v>270</v>
      </c>
      <c r="B106" s="22" t="s">
        <v>271</v>
      </c>
      <c r="C106" s="128" t="s">
        <v>763</v>
      </c>
      <c r="D106" s="148">
        <v>9.8000000000000007</v>
      </c>
      <c r="E106" s="148">
        <v>183.3</v>
      </c>
      <c r="F106" s="148">
        <f t="shared" ref="F106:F107" si="18">E106-D106</f>
        <v>173.5</v>
      </c>
      <c r="G106" s="54">
        <f t="shared" ref="G106:G107" si="19">F106/D106*100</f>
        <v>1770.408163265306</v>
      </c>
      <c r="H106" s="20" t="s">
        <v>836</v>
      </c>
      <c r="I106" s="110"/>
      <c r="J106" s="114"/>
      <c r="K106" s="109"/>
      <c r="L106" s="107"/>
      <c r="M106" s="107"/>
    </row>
    <row r="107" spans="1:13" s="18" customFormat="1" x14ac:dyDescent="0.25">
      <c r="A107" s="127" t="s">
        <v>272</v>
      </c>
      <c r="B107" s="27" t="s">
        <v>273</v>
      </c>
      <c r="C107" s="128" t="s">
        <v>763</v>
      </c>
      <c r="D107" s="55">
        <f t="shared" ref="D107" si="20">D79+D94</f>
        <v>2.3799999999999937</v>
      </c>
      <c r="E107" s="148">
        <f>E79+E94</f>
        <v>8.1999999999999993</v>
      </c>
      <c r="F107" s="148">
        <f t="shared" si="18"/>
        <v>5.8200000000000056</v>
      </c>
      <c r="G107" s="54">
        <f t="shared" si="19"/>
        <v>244.53781512605133</v>
      </c>
      <c r="H107" s="20" t="s">
        <v>836</v>
      </c>
      <c r="I107" s="110"/>
      <c r="J107" s="108"/>
      <c r="K107" s="109"/>
      <c r="L107" s="107"/>
      <c r="M107" s="107"/>
    </row>
    <row r="108" spans="1:13" s="18" customFormat="1" ht="31.5" x14ac:dyDescent="0.25">
      <c r="A108" s="127" t="s">
        <v>27</v>
      </c>
      <c r="B108" s="21" t="s">
        <v>274</v>
      </c>
      <c r="C108" s="128" t="s">
        <v>763</v>
      </c>
      <c r="D108" s="148" t="s">
        <v>836</v>
      </c>
      <c r="E108" s="148" t="s">
        <v>836</v>
      </c>
      <c r="F108" s="148" t="s">
        <v>836</v>
      </c>
      <c r="G108" s="54" t="s">
        <v>836</v>
      </c>
      <c r="H108" s="20" t="s">
        <v>836</v>
      </c>
      <c r="I108" s="110"/>
      <c r="J108" s="112"/>
      <c r="K108" s="109"/>
      <c r="L108" s="107"/>
      <c r="M108" s="107"/>
    </row>
    <row r="109" spans="1:13" s="18" customFormat="1" ht="31.5" x14ac:dyDescent="0.25">
      <c r="A109" s="127" t="s">
        <v>275</v>
      </c>
      <c r="B109" s="23" t="s">
        <v>156</v>
      </c>
      <c r="C109" s="128" t="s">
        <v>763</v>
      </c>
      <c r="D109" s="148" t="s">
        <v>836</v>
      </c>
      <c r="E109" s="148" t="s">
        <v>836</v>
      </c>
      <c r="F109" s="148" t="s">
        <v>836</v>
      </c>
      <c r="G109" s="54" t="s">
        <v>836</v>
      </c>
      <c r="H109" s="20" t="s">
        <v>836</v>
      </c>
      <c r="I109" s="110"/>
      <c r="J109" s="115"/>
      <c r="K109" s="109"/>
      <c r="L109" s="107"/>
      <c r="M109" s="107"/>
    </row>
    <row r="110" spans="1:13" s="18" customFormat="1" ht="31.5" x14ac:dyDescent="0.25">
      <c r="A110" s="127" t="s">
        <v>276</v>
      </c>
      <c r="B110" s="23" t="s">
        <v>157</v>
      </c>
      <c r="C110" s="128" t="s">
        <v>763</v>
      </c>
      <c r="D110" s="148" t="s">
        <v>836</v>
      </c>
      <c r="E110" s="148" t="s">
        <v>836</v>
      </c>
      <c r="F110" s="148" t="s">
        <v>836</v>
      </c>
      <c r="G110" s="54" t="s">
        <v>836</v>
      </c>
      <c r="H110" s="20" t="s">
        <v>836</v>
      </c>
      <c r="I110" s="110"/>
      <c r="J110" s="115"/>
      <c r="K110" s="109"/>
      <c r="L110" s="107"/>
      <c r="M110" s="107"/>
    </row>
    <row r="111" spans="1:13" s="18" customFormat="1" ht="31.5" x14ac:dyDescent="0.25">
      <c r="A111" s="127" t="s">
        <v>277</v>
      </c>
      <c r="B111" s="23" t="s">
        <v>158</v>
      </c>
      <c r="C111" s="128" t="s">
        <v>763</v>
      </c>
      <c r="D111" s="148" t="s">
        <v>836</v>
      </c>
      <c r="E111" s="148" t="s">
        <v>836</v>
      </c>
      <c r="F111" s="148" t="s">
        <v>836</v>
      </c>
      <c r="G111" s="54" t="s">
        <v>836</v>
      </c>
      <c r="H111" s="20" t="s">
        <v>836</v>
      </c>
      <c r="I111" s="110"/>
      <c r="J111" s="115"/>
      <c r="K111" s="109"/>
      <c r="L111" s="107"/>
      <c r="M111" s="107"/>
    </row>
    <row r="112" spans="1:13" s="18" customFormat="1" x14ac:dyDescent="0.25">
      <c r="A112" s="127" t="s">
        <v>28</v>
      </c>
      <c r="B112" s="19" t="s">
        <v>159</v>
      </c>
      <c r="C112" s="128" t="s">
        <v>763</v>
      </c>
      <c r="D112" s="148" t="s">
        <v>836</v>
      </c>
      <c r="E112" s="148" t="s">
        <v>836</v>
      </c>
      <c r="F112" s="148" t="s">
        <v>836</v>
      </c>
      <c r="G112" s="54" t="s">
        <v>836</v>
      </c>
      <c r="H112" s="20" t="s">
        <v>836</v>
      </c>
      <c r="I112" s="110"/>
      <c r="J112" s="111"/>
      <c r="K112" s="109"/>
      <c r="L112" s="107"/>
      <c r="M112" s="107"/>
    </row>
    <row r="113" spans="1:13" s="18" customFormat="1" x14ac:dyDescent="0.25">
      <c r="A113" s="127" t="s">
        <v>29</v>
      </c>
      <c r="B113" s="19" t="s">
        <v>160</v>
      </c>
      <c r="C113" s="128" t="s">
        <v>763</v>
      </c>
      <c r="D113" s="55">
        <f>D85+D94</f>
        <v>2.3799999999999937</v>
      </c>
      <c r="E113" s="231">
        <f>E85+E94</f>
        <v>-3.5</v>
      </c>
      <c r="F113" s="148">
        <f t="shared" ref="F113" si="21">E113-D113</f>
        <v>-5.8799999999999937</v>
      </c>
      <c r="G113" s="54">
        <f t="shared" ref="G113" si="22">F113/D113*100</f>
        <v>-247.05882352941217</v>
      </c>
      <c r="H113" s="20" t="s">
        <v>836</v>
      </c>
      <c r="I113" s="110"/>
      <c r="J113" s="111"/>
      <c r="K113" s="109"/>
      <c r="L113" s="107"/>
      <c r="M113" s="107"/>
    </row>
    <row r="114" spans="1:13" s="18" customFormat="1" x14ac:dyDescent="0.25">
      <c r="A114" s="127" t="s">
        <v>30</v>
      </c>
      <c r="B114" s="19" t="s">
        <v>161</v>
      </c>
      <c r="C114" s="128" t="s">
        <v>763</v>
      </c>
      <c r="D114" s="148" t="s">
        <v>836</v>
      </c>
      <c r="E114" s="231" t="s">
        <v>836</v>
      </c>
      <c r="F114" s="148" t="s">
        <v>836</v>
      </c>
      <c r="G114" s="54" t="s">
        <v>836</v>
      </c>
      <c r="H114" s="20" t="s">
        <v>836</v>
      </c>
      <c r="I114" s="110"/>
      <c r="J114" s="111"/>
      <c r="K114" s="109"/>
      <c r="L114" s="107"/>
      <c r="M114" s="107"/>
    </row>
    <row r="115" spans="1:13" s="18" customFormat="1" x14ac:dyDescent="0.25">
      <c r="A115" s="127" t="s">
        <v>278</v>
      </c>
      <c r="B115" s="19" t="s">
        <v>163</v>
      </c>
      <c r="C115" s="128" t="s">
        <v>763</v>
      </c>
      <c r="D115" s="231">
        <f>D87</f>
        <v>0</v>
      </c>
      <c r="E115" s="65">
        <f>E87</f>
        <v>8.3000000000000007</v>
      </c>
      <c r="F115" s="148">
        <f>E115-D115</f>
        <v>8.3000000000000007</v>
      </c>
      <c r="G115" s="54" t="s">
        <v>324</v>
      </c>
      <c r="H115" s="20" t="s">
        <v>836</v>
      </c>
      <c r="I115" s="110"/>
      <c r="J115" s="111"/>
      <c r="K115" s="109"/>
      <c r="L115" s="107"/>
      <c r="M115" s="107"/>
    </row>
    <row r="116" spans="1:13" s="18" customFormat="1" x14ac:dyDescent="0.25">
      <c r="A116" s="127" t="s">
        <v>279</v>
      </c>
      <c r="B116" s="19" t="s">
        <v>165</v>
      </c>
      <c r="C116" s="128" t="s">
        <v>763</v>
      </c>
      <c r="D116" s="148" t="s">
        <v>836</v>
      </c>
      <c r="E116" s="231" t="s">
        <v>836</v>
      </c>
      <c r="F116" s="148" t="s">
        <v>836</v>
      </c>
      <c r="G116" s="54" t="s">
        <v>836</v>
      </c>
      <c r="H116" s="20" t="s">
        <v>836</v>
      </c>
      <c r="I116" s="110"/>
      <c r="J116" s="111"/>
      <c r="K116" s="109"/>
      <c r="L116" s="107"/>
      <c r="M116" s="107"/>
    </row>
    <row r="117" spans="1:13" s="18" customFormat="1" x14ac:dyDescent="0.25">
      <c r="A117" s="127" t="s">
        <v>280</v>
      </c>
      <c r="B117" s="19" t="s">
        <v>167</v>
      </c>
      <c r="C117" s="128" t="s">
        <v>763</v>
      </c>
      <c r="D117" s="148" t="s">
        <v>836</v>
      </c>
      <c r="E117" s="231" t="s">
        <v>836</v>
      </c>
      <c r="F117" s="148" t="s">
        <v>836</v>
      </c>
      <c r="G117" s="54" t="s">
        <v>836</v>
      </c>
      <c r="H117" s="20" t="s">
        <v>836</v>
      </c>
      <c r="I117" s="110"/>
      <c r="J117" s="111"/>
      <c r="K117" s="109"/>
      <c r="L117" s="107"/>
      <c r="M117" s="107"/>
    </row>
    <row r="118" spans="1:13" s="18" customFormat="1" ht="31.5" x14ac:dyDescent="0.25">
      <c r="A118" s="127" t="s">
        <v>281</v>
      </c>
      <c r="B118" s="21" t="s">
        <v>169</v>
      </c>
      <c r="C118" s="128" t="s">
        <v>763</v>
      </c>
      <c r="D118" s="148" t="s">
        <v>836</v>
      </c>
      <c r="E118" s="231" t="s">
        <v>836</v>
      </c>
      <c r="F118" s="148" t="s">
        <v>836</v>
      </c>
      <c r="G118" s="54" t="s">
        <v>836</v>
      </c>
      <c r="H118" s="20" t="s">
        <v>836</v>
      </c>
      <c r="I118" s="110"/>
      <c r="J118" s="112"/>
      <c r="K118" s="109"/>
      <c r="L118" s="107"/>
      <c r="M118" s="107"/>
    </row>
    <row r="119" spans="1:13" s="18" customFormat="1" x14ac:dyDescent="0.25">
      <c r="A119" s="127" t="s">
        <v>282</v>
      </c>
      <c r="B119" s="22" t="s">
        <v>84</v>
      </c>
      <c r="C119" s="128" t="s">
        <v>763</v>
      </c>
      <c r="D119" s="148" t="s">
        <v>836</v>
      </c>
      <c r="E119" s="231" t="s">
        <v>836</v>
      </c>
      <c r="F119" s="148" t="s">
        <v>836</v>
      </c>
      <c r="G119" s="54" t="s">
        <v>836</v>
      </c>
      <c r="H119" s="20" t="s">
        <v>836</v>
      </c>
      <c r="I119" s="110"/>
      <c r="J119" s="114"/>
      <c r="K119" s="109"/>
      <c r="L119" s="107"/>
      <c r="M119" s="107"/>
    </row>
    <row r="120" spans="1:13" s="18" customFormat="1" x14ac:dyDescent="0.25">
      <c r="A120" s="127" t="s">
        <v>283</v>
      </c>
      <c r="B120" s="22" t="s">
        <v>85</v>
      </c>
      <c r="C120" s="128" t="s">
        <v>763</v>
      </c>
      <c r="D120" s="148" t="s">
        <v>836</v>
      </c>
      <c r="E120" s="231" t="s">
        <v>836</v>
      </c>
      <c r="F120" s="148" t="s">
        <v>836</v>
      </c>
      <c r="G120" s="54" t="s">
        <v>836</v>
      </c>
      <c r="H120" s="20" t="s">
        <v>836</v>
      </c>
      <c r="I120" s="110"/>
      <c r="J120" s="114"/>
      <c r="K120" s="109"/>
      <c r="L120" s="107"/>
      <c r="M120" s="107"/>
    </row>
    <row r="121" spans="1:13" s="18" customFormat="1" x14ac:dyDescent="0.25">
      <c r="A121" s="127" t="s">
        <v>284</v>
      </c>
      <c r="B121" s="19" t="s">
        <v>173</v>
      </c>
      <c r="C121" s="128" t="s">
        <v>763</v>
      </c>
      <c r="D121" s="231">
        <f>D93</f>
        <v>0</v>
      </c>
      <c r="E121" s="231">
        <f>E93</f>
        <v>3.4</v>
      </c>
      <c r="F121" s="148">
        <f t="shared" ref="F121:F122" si="23">E121-D121</f>
        <v>3.4</v>
      </c>
      <c r="G121" s="54" t="s">
        <v>324</v>
      </c>
      <c r="H121" s="20" t="s">
        <v>836</v>
      </c>
      <c r="I121" s="110"/>
      <c r="J121" s="111"/>
      <c r="K121" s="109"/>
      <c r="L121" s="107"/>
      <c r="M121" s="107"/>
    </row>
    <row r="122" spans="1:13" s="18" customFormat="1" x14ac:dyDescent="0.25">
      <c r="A122" s="127" t="s">
        <v>285</v>
      </c>
      <c r="B122" s="27" t="s">
        <v>286</v>
      </c>
      <c r="C122" s="128" t="s">
        <v>763</v>
      </c>
      <c r="D122" s="55">
        <v>2.2999999999999998</v>
      </c>
      <c r="E122" s="148">
        <v>6</v>
      </c>
      <c r="F122" s="148">
        <f t="shared" si="23"/>
        <v>3.7</v>
      </c>
      <c r="G122" s="54">
        <f t="shared" ref="G122" si="24">F122/D122*100</f>
        <v>160.86956521739134</v>
      </c>
      <c r="H122" s="20" t="s">
        <v>836</v>
      </c>
      <c r="I122" s="110"/>
      <c r="J122" s="108"/>
      <c r="K122" s="109"/>
      <c r="L122" s="107"/>
      <c r="M122" s="107"/>
    </row>
    <row r="123" spans="1:13" s="18" customFormat="1" x14ac:dyDescent="0.25">
      <c r="A123" s="127" t="s">
        <v>31</v>
      </c>
      <c r="B123" s="19" t="s">
        <v>155</v>
      </c>
      <c r="C123" s="128" t="s">
        <v>763</v>
      </c>
      <c r="D123" s="148" t="s">
        <v>836</v>
      </c>
      <c r="E123" s="148" t="s">
        <v>836</v>
      </c>
      <c r="F123" s="148" t="s">
        <v>836</v>
      </c>
      <c r="G123" s="54" t="s">
        <v>836</v>
      </c>
      <c r="H123" s="20" t="s">
        <v>836</v>
      </c>
      <c r="I123" s="110"/>
      <c r="J123" s="111"/>
      <c r="K123" s="109"/>
      <c r="L123" s="107"/>
      <c r="M123" s="107"/>
    </row>
    <row r="124" spans="1:13" s="18" customFormat="1" ht="31.5" x14ac:dyDescent="0.25">
      <c r="A124" s="127" t="s">
        <v>287</v>
      </c>
      <c r="B124" s="23" t="s">
        <v>156</v>
      </c>
      <c r="C124" s="128" t="s">
        <v>763</v>
      </c>
      <c r="D124" s="148" t="s">
        <v>836</v>
      </c>
      <c r="E124" s="148" t="s">
        <v>836</v>
      </c>
      <c r="F124" s="148" t="s">
        <v>836</v>
      </c>
      <c r="G124" s="54" t="s">
        <v>836</v>
      </c>
      <c r="H124" s="20" t="s">
        <v>836</v>
      </c>
      <c r="I124" s="110"/>
      <c r="J124" s="115"/>
      <c r="K124" s="109"/>
      <c r="L124" s="107"/>
      <c r="M124" s="107"/>
    </row>
    <row r="125" spans="1:13" s="18" customFormat="1" ht="31.5" x14ac:dyDescent="0.25">
      <c r="A125" s="127" t="s">
        <v>288</v>
      </c>
      <c r="B125" s="23" t="s">
        <v>157</v>
      </c>
      <c r="C125" s="128" t="s">
        <v>763</v>
      </c>
      <c r="D125" s="148" t="s">
        <v>836</v>
      </c>
      <c r="E125" s="148" t="s">
        <v>836</v>
      </c>
      <c r="F125" s="148" t="s">
        <v>836</v>
      </c>
      <c r="G125" s="54" t="s">
        <v>836</v>
      </c>
      <c r="H125" s="20" t="s">
        <v>836</v>
      </c>
      <c r="I125" s="110"/>
      <c r="J125" s="115"/>
      <c r="K125" s="109"/>
      <c r="L125" s="107"/>
      <c r="M125" s="107"/>
    </row>
    <row r="126" spans="1:13" s="18" customFormat="1" ht="31.5" x14ac:dyDescent="0.25">
      <c r="A126" s="127" t="s">
        <v>289</v>
      </c>
      <c r="B126" s="23" t="s">
        <v>158</v>
      </c>
      <c r="C126" s="128" t="s">
        <v>763</v>
      </c>
      <c r="D126" s="148" t="s">
        <v>836</v>
      </c>
      <c r="E126" s="148" t="s">
        <v>836</v>
      </c>
      <c r="F126" s="148" t="s">
        <v>836</v>
      </c>
      <c r="G126" s="54" t="s">
        <v>836</v>
      </c>
      <c r="H126" s="20" t="s">
        <v>836</v>
      </c>
      <c r="I126" s="110"/>
      <c r="J126" s="115"/>
      <c r="K126" s="109"/>
      <c r="L126" s="107"/>
      <c r="M126" s="107"/>
    </row>
    <row r="127" spans="1:13" s="18" customFormat="1" x14ac:dyDescent="0.25">
      <c r="A127" s="127" t="s">
        <v>32</v>
      </c>
      <c r="B127" s="24" t="s">
        <v>290</v>
      </c>
      <c r="C127" s="128" t="s">
        <v>763</v>
      </c>
      <c r="D127" s="148" t="s">
        <v>836</v>
      </c>
      <c r="E127" s="148" t="s">
        <v>836</v>
      </c>
      <c r="F127" s="148" t="s">
        <v>836</v>
      </c>
      <c r="G127" s="54" t="s">
        <v>836</v>
      </c>
      <c r="H127" s="20" t="s">
        <v>836</v>
      </c>
      <c r="I127" s="110"/>
      <c r="J127" s="116"/>
      <c r="K127" s="109"/>
      <c r="L127" s="107"/>
      <c r="M127" s="107"/>
    </row>
    <row r="128" spans="1:13" s="18" customFormat="1" x14ac:dyDescent="0.25">
      <c r="A128" s="127" t="s">
        <v>33</v>
      </c>
      <c r="B128" s="24" t="s">
        <v>291</v>
      </c>
      <c r="C128" s="128" t="s">
        <v>763</v>
      </c>
      <c r="D128" s="55">
        <v>2.2999999999999998</v>
      </c>
      <c r="E128" s="55">
        <v>3.7</v>
      </c>
      <c r="F128" s="148">
        <f t="shared" ref="F128" si="25">E128-D128</f>
        <v>1.4000000000000004</v>
      </c>
      <c r="G128" s="54">
        <f t="shared" ref="G128" si="26">F128/D128*100</f>
        <v>60.869565217391319</v>
      </c>
      <c r="H128" s="20" t="s">
        <v>836</v>
      </c>
      <c r="I128" s="110"/>
      <c r="J128" s="116"/>
      <c r="K128" s="109"/>
      <c r="L128" s="107"/>
      <c r="M128" s="107"/>
    </row>
    <row r="129" spans="1:13" s="18" customFormat="1" x14ac:dyDescent="0.25">
      <c r="A129" s="127" t="s">
        <v>34</v>
      </c>
      <c r="B129" s="24" t="s">
        <v>292</v>
      </c>
      <c r="C129" s="128" t="s">
        <v>763</v>
      </c>
      <c r="D129" s="148" t="s">
        <v>836</v>
      </c>
      <c r="E129" s="148" t="s">
        <v>836</v>
      </c>
      <c r="F129" s="148" t="s">
        <v>836</v>
      </c>
      <c r="G129" s="54" t="s">
        <v>836</v>
      </c>
      <c r="H129" s="20" t="s">
        <v>836</v>
      </c>
      <c r="I129" s="110"/>
      <c r="J129" s="116"/>
      <c r="K129" s="109"/>
      <c r="L129" s="107"/>
      <c r="M129" s="107"/>
    </row>
    <row r="130" spans="1:13" s="18" customFormat="1" x14ac:dyDescent="0.25">
      <c r="A130" s="127" t="s">
        <v>293</v>
      </c>
      <c r="B130" s="24" t="s">
        <v>294</v>
      </c>
      <c r="C130" s="128" t="s">
        <v>763</v>
      </c>
      <c r="D130" s="231">
        <v>0</v>
      </c>
      <c r="E130" s="148">
        <v>1.6</v>
      </c>
      <c r="F130" s="148">
        <f>E130-D130</f>
        <v>1.6</v>
      </c>
      <c r="G130" s="54" t="s">
        <v>324</v>
      </c>
      <c r="H130" s="20" t="s">
        <v>836</v>
      </c>
      <c r="I130" s="110"/>
      <c r="J130" s="116"/>
      <c r="K130" s="109"/>
      <c r="L130" s="107"/>
      <c r="M130" s="107"/>
    </row>
    <row r="131" spans="1:13" s="18" customFormat="1" x14ac:dyDescent="0.25">
      <c r="A131" s="127" t="s">
        <v>295</v>
      </c>
      <c r="B131" s="24" t="s">
        <v>296</v>
      </c>
      <c r="C131" s="128" t="s">
        <v>763</v>
      </c>
      <c r="D131" s="148" t="s">
        <v>836</v>
      </c>
      <c r="E131" s="148" t="s">
        <v>836</v>
      </c>
      <c r="F131" s="148" t="s">
        <v>836</v>
      </c>
      <c r="G131" s="54" t="s">
        <v>836</v>
      </c>
      <c r="H131" s="20" t="s">
        <v>836</v>
      </c>
      <c r="I131" s="110"/>
      <c r="J131" s="116"/>
      <c r="K131" s="109"/>
      <c r="L131" s="107"/>
      <c r="M131" s="107"/>
    </row>
    <row r="132" spans="1:13" s="18" customFormat="1" x14ac:dyDescent="0.25">
      <c r="A132" s="127" t="s">
        <v>297</v>
      </c>
      <c r="B132" s="24" t="s">
        <v>298</v>
      </c>
      <c r="C132" s="128" t="s">
        <v>763</v>
      </c>
      <c r="D132" s="148" t="s">
        <v>836</v>
      </c>
      <c r="E132" s="148" t="s">
        <v>836</v>
      </c>
      <c r="F132" s="148" t="s">
        <v>836</v>
      </c>
      <c r="G132" s="54" t="s">
        <v>836</v>
      </c>
      <c r="H132" s="20" t="s">
        <v>836</v>
      </c>
      <c r="I132" s="110"/>
      <c r="J132" s="116"/>
      <c r="K132" s="109"/>
      <c r="L132" s="107"/>
      <c r="M132" s="107"/>
    </row>
    <row r="133" spans="1:13" s="18" customFormat="1" ht="31.5" x14ac:dyDescent="0.25">
      <c r="A133" s="127" t="s">
        <v>299</v>
      </c>
      <c r="B133" s="24" t="s">
        <v>169</v>
      </c>
      <c r="C133" s="128" t="s">
        <v>763</v>
      </c>
      <c r="D133" s="148" t="s">
        <v>836</v>
      </c>
      <c r="E133" s="148" t="s">
        <v>836</v>
      </c>
      <c r="F133" s="148" t="s">
        <v>836</v>
      </c>
      <c r="G133" s="54" t="s">
        <v>836</v>
      </c>
      <c r="H133" s="20" t="s">
        <v>836</v>
      </c>
      <c r="I133" s="110"/>
      <c r="J133" s="116"/>
      <c r="K133" s="109"/>
      <c r="L133" s="107"/>
      <c r="M133" s="107"/>
    </row>
    <row r="134" spans="1:13" s="18" customFormat="1" x14ac:dyDescent="0.25">
      <c r="A134" s="127" t="s">
        <v>300</v>
      </c>
      <c r="B134" s="22" t="s">
        <v>301</v>
      </c>
      <c r="C134" s="128" t="s">
        <v>763</v>
      </c>
      <c r="D134" s="148" t="s">
        <v>836</v>
      </c>
      <c r="E134" s="148" t="s">
        <v>836</v>
      </c>
      <c r="F134" s="148" t="s">
        <v>836</v>
      </c>
      <c r="G134" s="54" t="s">
        <v>836</v>
      </c>
      <c r="H134" s="20" t="s">
        <v>836</v>
      </c>
      <c r="I134" s="110"/>
      <c r="J134" s="114"/>
      <c r="K134" s="109"/>
      <c r="L134" s="107"/>
      <c r="M134" s="107"/>
    </row>
    <row r="135" spans="1:13" s="18" customFormat="1" x14ac:dyDescent="0.25">
      <c r="A135" s="127" t="s">
        <v>302</v>
      </c>
      <c r="B135" s="22" t="s">
        <v>85</v>
      </c>
      <c r="C135" s="128" t="s">
        <v>763</v>
      </c>
      <c r="D135" s="148" t="s">
        <v>836</v>
      </c>
      <c r="E135" s="148" t="s">
        <v>836</v>
      </c>
      <c r="F135" s="148" t="s">
        <v>836</v>
      </c>
      <c r="G135" s="54" t="s">
        <v>836</v>
      </c>
      <c r="H135" s="20" t="s">
        <v>836</v>
      </c>
      <c r="I135" s="110"/>
      <c r="J135" s="114"/>
      <c r="K135" s="109"/>
      <c r="L135" s="107"/>
      <c r="M135" s="107"/>
    </row>
    <row r="136" spans="1:13" s="18" customFormat="1" x14ac:dyDescent="0.25">
      <c r="A136" s="127" t="s">
        <v>303</v>
      </c>
      <c r="B136" s="24" t="s">
        <v>304</v>
      </c>
      <c r="C136" s="128" t="s">
        <v>763</v>
      </c>
      <c r="D136" s="231">
        <v>0</v>
      </c>
      <c r="E136" s="148">
        <v>0.7</v>
      </c>
      <c r="F136" s="148">
        <f t="shared" ref="F136:F137" si="27">E136-D136</f>
        <v>0.7</v>
      </c>
      <c r="G136" s="54" t="s">
        <v>324</v>
      </c>
      <c r="H136" s="20" t="s">
        <v>836</v>
      </c>
      <c r="I136" s="110"/>
      <c r="J136" s="116"/>
      <c r="K136" s="109"/>
      <c r="L136" s="107"/>
      <c r="M136" s="107"/>
    </row>
    <row r="137" spans="1:13" s="18" customFormat="1" x14ac:dyDescent="0.25">
      <c r="A137" s="127" t="s">
        <v>305</v>
      </c>
      <c r="B137" s="27" t="s">
        <v>306</v>
      </c>
      <c r="C137" s="128" t="s">
        <v>763</v>
      </c>
      <c r="D137" s="231">
        <v>0.08</v>
      </c>
      <c r="E137" s="148">
        <v>2.2000000000000002</v>
      </c>
      <c r="F137" s="148">
        <f t="shared" si="27"/>
        <v>2.12</v>
      </c>
      <c r="G137" s="54">
        <f t="shared" ref="G137" si="28">F137/D137*100</f>
        <v>2650</v>
      </c>
      <c r="H137" s="20" t="s">
        <v>836</v>
      </c>
      <c r="I137" s="110"/>
      <c r="J137" s="108"/>
      <c r="K137" s="109"/>
      <c r="L137" s="107"/>
      <c r="M137" s="107"/>
    </row>
    <row r="138" spans="1:13" s="18" customFormat="1" x14ac:dyDescent="0.25">
      <c r="A138" s="127" t="s">
        <v>35</v>
      </c>
      <c r="B138" s="19" t="s">
        <v>155</v>
      </c>
      <c r="C138" s="128" t="s">
        <v>763</v>
      </c>
      <c r="D138" s="148" t="s">
        <v>836</v>
      </c>
      <c r="E138" s="148" t="s">
        <v>836</v>
      </c>
      <c r="F138" s="148" t="s">
        <v>836</v>
      </c>
      <c r="G138" s="54" t="s">
        <v>836</v>
      </c>
      <c r="H138" s="20" t="s">
        <v>836</v>
      </c>
      <c r="I138" s="110"/>
      <c r="J138" s="111"/>
      <c r="K138" s="109"/>
      <c r="L138" s="107"/>
      <c r="M138" s="107"/>
    </row>
    <row r="139" spans="1:13" s="18" customFormat="1" ht="31.5" x14ac:dyDescent="0.25">
      <c r="A139" s="127" t="s">
        <v>307</v>
      </c>
      <c r="B139" s="23" t="s">
        <v>156</v>
      </c>
      <c r="C139" s="128" t="s">
        <v>763</v>
      </c>
      <c r="D139" s="148" t="s">
        <v>836</v>
      </c>
      <c r="E139" s="148" t="s">
        <v>836</v>
      </c>
      <c r="F139" s="148" t="s">
        <v>836</v>
      </c>
      <c r="G139" s="54" t="s">
        <v>836</v>
      </c>
      <c r="H139" s="20" t="s">
        <v>836</v>
      </c>
      <c r="I139" s="110"/>
      <c r="J139" s="115"/>
      <c r="K139" s="109"/>
      <c r="L139" s="107"/>
      <c r="M139" s="107"/>
    </row>
    <row r="140" spans="1:13" s="18" customFormat="1" ht="31.5" x14ac:dyDescent="0.25">
      <c r="A140" s="127" t="s">
        <v>308</v>
      </c>
      <c r="B140" s="23" t="s">
        <v>157</v>
      </c>
      <c r="C140" s="128" t="s">
        <v>763</v>
      </c>
      <c r="D140" s="148" t="s">
        <v>836</v>
      </c>
      <c r="E140" s="148" t="s">
        <v>836</v>
      </c>
      <c r="F140" s="148" t="s">
        <v>836</v>
      </c>
      <c r="G140" s="54" t="s">
        <v>836</v>
      </c>
      <c r="H140" s="20" t="s">
        <v>836</v>
      </c>
      <c r="I140" s="110"/>
      <c r="J140" s="115"/>
      <c r="K140" s="109"/>
      <c r="L140" s="107"/>
      <c r="M140" s="107"/>
    </row>
    <row r="141" spans="1:13" s="18" customFormat="1" ht="31.5" x14ac:dyDescent="0.25">
      <c r="A141" s="127" t="s">
        <v>309</v>
      </c>
      <c r="B141" s="23" t="s">
        <v>158</v>
      </c>
      <c r="C141" s="128" t="s">
        <v>763</v>
      </c>
      <c r="D141" s="148" t="s">
        <v>836</v>
      </c>
      <c r="E141" s="148" t="s">
        <v>836</v>
      </c>
      <c r="F141" s="148" t="s">
        <v>836</v>
      </c>
      <c r="G141" s="54" t="s">
        <v>836</v>
      </c>
      <c r="H141" s="20" t="s">
        <v>836</v>
      </c>
      <c r="I141" s="110"/>
      <c r="J141" s="115"/>
      <c r="K141" s="109"/>
      <c r="L141" s="107"/>
      <c r="M141" s="107"/>
    </row>
    <row r="142" spans="1:13" s="18" customFormat="1" x14ac:dyDescent="0.25">
      <c r="A142" s="127" t="s">
        <v>36</v>
      </c>
      <c r="B142" s="19" t="s">
        <v>159</v>
      </c>
      <c r="C142" s="128" t="s">
        <v>763</v>
      </c>
      <c r="D142" s="148" t="s">
        <v>836</v>
      </c>
      <c r="E142" s="148" t="s">
        <v>836</v>
      </c>
      <c r="F142" s="148" t="s">
        <v>836</v>
      </c>
      <c r="G142" s="54" t="s">
        <v>836</v>
      </c>
      <c r="H142" s="20" t="s">
        <v>836</v>
      </c>
      <c r="I142" s="110"/>
      <c r="J142" s="111"/>
      <c r="K142" s="109"/>
      <c r="L142" s="107"/>
      <c r="M142" s="107"/>
    </row>
    <row r="143" spans="1:13" s="18" customFormat="1" x14ac:dyDescent="0.25">
      <c r="A143" s="127" t="s">
        <v>37</v>
      </c>
      <c r="B143" s="19" t="s">
        <v>160</v>
      </c>
      <c r="C143" s="128" t="s">
        <v>763</v>
      </c>
      <c r="D143" s="231">
        <v>0.08</v>
      </c>
      <c r="E143" s="231">
        <v>-7.2</v>
      </c>
      <c r="F143" s="148">
        <f t="shared" ref="F143" si="29">E143-D143</f>
        <v>-7.28</v>
      </c>
      <c r="G143" s="54">
        <f t="shared" ref="G143" si="30">F143/D143*100</f>
        <v>-9100</v>
      </c>
      <c r="H143" s="20" t="s">
        <v>836</v>
      </c>
      <c r="I143" s="110"/>
      <c r="J143" s="111"/>
      <c r="K143" s="109"/>
      <c r="L143" s="107"/>
      <c r="M143" s="107"/>
    </row>
    <row r="144" spans="1:13" s="18" customFormat="1" x14ac:dyDescent="0.25">
      <c r="A144" s="127" t="s">
        <v>38</v>
      </c>
      <c r="B144" s="19" t="s">
        <v>161</v>
      </c>
      <c r="C144" s="128" t="s">
        <v>763</v>
      </c>
      <c r="D144" s="148" t="s">
        <v>836</v>
      </c>
      <c r="E144" s="231" t="s">
        <v>836</v>
      </c>
      <c r="F144" s="148" t="s">
        <v>836</v>
      </c>
      <c r="G144" s="54" t="s">
        <v>836</v>
      </c>
      <c r="H144" s="20" t="s">
        <v>836</v>
      </c>
      <c r="I144" s="110"/>
      <c r="J144" s="111"/>
      <c r="K144" s="109"/>
      <c r="L144" s="107"/>
      <c r="M144" s="107"/>
    </row>
    <row r="145" spans="1:13" s="18" customFormat="1" x14ac:dyDescent="0.25">
      <c r="A145" s="127" t="s">
        <v>310</v>
      </c>
      <c r="B145" s="21" t="s">
        <v>163</v>
      </c>
      <c r="C145" s="128" t="s">
        <v>763</v>
      </c>
      <c r="D145" s="148">
        <v>0</v>
      </c>
      <c r="E145" s="65">
        <v>6.7</v>
      </c>
      <c r="F145" s="148">
        <f>E145-D145</f>
        <v>6.7</v>
      </c>
      <c r="G145" s="54" t="s">
        <v>324</v>
      </c>
      <c r="H145" s="20" t="s">
        <v>836</v>
      </c>
      <c r="I145" s="110"/>
      <c r="J145" s="112"/>
      <c r="K145" s="109"/>
      <c r="L145" s="107"/>
      <c r="M145" s="107"/>
    </row>
    <row r="146" spans="1:13" s="18" customFormat="1" x14ac:dyDescent="0.25">
      <c r="A146" s="127" t="s">
        <v>311</v>
      </c>
      <c r="B146" s="19" t="s">
        <v>165</v>
      </c>
      <c r="C146" s="128" t="s">
        <v>763</v>
      </c>
      <c r="D146" s="148" t="s">
        <v>836</v>
      </c>
      <c r="E146" s="231" t="s">
        <v>836</v>
      </c>
      <c r="F146" s="148" t="s">
        <v>836</v>
      </c>
      <c r="G146" s="54" t="s">
        <v>836</v>
      </c>
      <c r="H146" s="20" t="s">
        <v>836</v>
      </c>
      <c r="I146" s="110"/>
      <c r="J146" s="111"/>
      <c r="K146" s="109"/>
      <c r="L146" s="107"/>
      <c r="M146" s="107"/>
    </row>
    <row r="147" spans="1:13" s="18" customFormat="1" x14ac:dyDescent="0.25">
      <c r="A147" s="127" t="s">
        <v>312</v>
      </c>
      <c r="B147" s="19" t="s">
        <v>167</v>
      </c>
      <c r="C147" s="128" t="s">
        <v>763</v>
      </c>
      <c r="D147" s="148" t="s">
        <v>836</v>
      </c>
      <c r="E147" s="231" t="s">
        <v>836</v>
      </c>
      <c r="F147" s="148" t="s">
        <v>836</v>
      </c>
      <c r="G147" s="54" t="s">
        <v>836</v>
      </c>
      <c r="H147" s="20" t="s">
        <v>836</v>
      </c>
      <c r="I147" s="110"/>
      <c r="J147" s="111"/>
      <c r="K147" s="109"/>
      <c r="L147" s="107"/>
      <c r="M147" s="107"/>
    </row>
    <row r="148" spans="1:13" s="18" customFormat="1" ht="31.5" x14ac:dyDescent="0.25">
      <c r="A148" s="127" t="s">
        <v>313</v>
      </c>
      <c r="B148" s="21" t="s">
        <v>169</v>
      </c>
      <c r="C148" s="128" t="s">
        <v>763</v>
      </c>
      <c r="D148" s="148" t="s">
        <v>836</v>
      </c>
      <c r="E148" s="231" t="s">
        <v>836</v>
      </c>
      <c r="F148" s="148" t="s">
        <v>836</v>
      </c>
      <c r="G148" s="54" t="s">
        <v>836</v>
      </c>
      <c r="H148" s="20" t="s">
        <v>836</v>
      </c>
      <c r="I148" s="110"/>
      <c r="J148" s="112"/>
      <c r="K148" s="109"/>
      <c r="L148" s="107"/>
      <c r="M148" s="107"/>
    </row>
    <row r="149" spans="1:13" s="18" customFormat="1" x14ac:dyDescent="0.25">
      <c r="A149" s="127" t="s">
        <v>314</v>
      </c>
      <c r="B149" s="22" t="s">
        <v>84</v>
      </c>
      <c r="C149" s="128" t="s">
        <v>763</v>
      </c>
      <c r="D149" s="148" t="s">
        <v>836</v>
      </c>
      <c r="E149" s="231" t="s">
        <v>836</v>
      </c>
      <c r="F149" s="148" t="s">
        <v>836</v>
      </c>
      <c r="G149" s="54" t="s">
        <v>836</v>
      </c>
      <c r="H149" s="20" t="s">
        <v>836</v>
      </c>
      <c r="I149" s="110"/>
      <c r="J149" s="114"/>
      <c r="K149" s="109"/>
      <c r="L149" s="107"/>
      <c r="M149" s="107"/>
    </row>
    <row r="150" spans="1:13" s="18" customFormat="1" x14ac:dyDescent="0.25">
      <c r="A150" s="127" t="s">
        <v>315</v>
      </c>
      <c r="B150" s="22" t="s">
        <v>85</v>
      </c>
      <c r="C150" s="128" t="s">
        <v>763</v>
      </c>
      <c r="D150" s="148" t="s">
        <v>836</v>
      </c>
      <c r="E150" s="231" t="s">
        <v>836</v>
      </c>
      <c r="F150" s="148" t="s">
        <v>836</v>
      </c>
      <c r="G150" s="54" t="s">
        <v>836</v>
      </c>
      <c r="H150" s="20" t="s">
        <v>836</v>
      </c>
      <c r="I150" s="110"/>
      <c r="J150" s="114"/>
      <c r="K150" s="109"/>
      <c r="L150" s="107"/>
      <c r="M150" s="107"/>
    </row>
    <row r="151" spans="1:13" s="18" customFormat="1" x14ac:dyDescent="0.25">
      <c r="A151" s="127" t="s">
        <v>316</v>
      </c>
      <c r="B151" s="19" t="s">
        <v>173</v>
      </c>
      <c r="C151" s="128" t="s">
        <v>763</v>
      </c>
      <c r="D151" s="148">
        <v>0</v>
      </c>
      <c r="E151" s="231">
        <v>2.7</v>
      </c>
      <c r="F151" s="148">
        <f>E151-D151</f>
        <v>2.7</v>
      </c>
      <c r="G151" s="54" t="s">
        <v>324</v>
      </c>
      <c r="H151" s="20" t="s">
        <v>836</v>
      </c>
      <c r="I151" s="110"/>
      <c r="J151" s="111"/>
      <c r="K151" s="109"/>
      <c r="L151" s="107"/>
      <c r="M151" s="107"/>
    </row>
    <row r="152" spans="1:13" s="18" customFormat="1" x14ac:dyDescent="0.25">
      <c r="A152" s="127" t="s">
        <v>317</v>
      </c>
      <c r="B152" s="27" t="s">
        <v>318</v>
      </c>
      <c r="C152" s="128" t="s">
        <v>763</v>
      </c>
      <c r="D152" s="55">
        <v>0.08</v>
      </c>
      <c r="E152" s="148">
        <v>2.2000000000000002</v>
      </c>
      <c r="F152" s="148">
        <f t="shared" ref="F152" si="31">E152-D152</f>
        <v>2.12</v>
      </c>
      <c r="G152" s="54">
        <f t="shared" ref="G152" si="32">F152/D152*100</f>
        <v>2650</v>
      </c>
      <c r="H152" s="20" t="s">
        <v>836</v>
      </c>
      <c r="I152" s="110"/>
      <c r="J152" s="108"/>
      <c r="K152" s="109"/>
      <c r="L152" s="107"/>
      <c r="M152" s="107"/>
    </row>
    <row r="153" spans="1:13" s="18" customFormat="1" x14ac:dyDescent="0.25">
      <c r="A153" s="127" t="s">
        <v>39</v>
      </c>
      <c r="B153" s="24" t="s">
        <v>319</v>
      </c>
      <c r="C153" s="128" t="s">
        <v>763</v>
      </c>
      <c r="D153" s="232" t="s">
        <v>836</v>
      </c>
      <c r="E153" s="148" t="s">
        <v>836</v>
      </c>
      <c r="F153" s="148" t="s">
        <v>836</v>
      </c>
      <c r="G153" s="54" t="s">
        <v>836</v>
      </c>
      <c r="H153" s="20" t="s">
        <v>836</v>
      </c>
      <c r="I153" s="110"/>
      <c r="J153" s="116"/>
      <c r="K153" s="109"/>
      <c r="L153" s="107"/>
      <c r="M153" s="107"/>
    </row>
    <row r="154" spans="1:13" s="18" customFormat="1" x14ac:dyDescent="0.25">
      <c r="A154" s="127" t="s">
        <v>40</v>
      </c>
      <c r="B154" s="24" t="s">
        <v>320</v>
      </c>
      <c r="C154" s="128" t="s">
        <v>763</v>
      </c>
      <c r="D154" s="148">
        <v>0.08</v>
      </c>
      <c r="E154" s="148">
        <v>0</v>
      </c>
      <c r="F154" s="148" t="s">
        <v>836</v>
      </c>
      <c r="G154" s="54" t="s">
        <v>836</v>
      </c>
      <c r="H154" s="20" t="s">
        <v>836</v>
      </c>
      <c r="I154" s="110"/>
      <c r="J154" s="116"/>
      <c r="K154" s="109"/>
      <c r="L154" s="107"/>
      <c r="M154" s="107"/>
    </row>
    <row r="155" spans="1:13" s="18" customFormat="1" x14ac:dyDescent="0.25">
      <c r="A155" s="127" t="s">
        <v>41</v>
      </c>
      <c r="B155" s="24" t="s">
        <v>321</v>
      </c>
      <c r="C155" s="128" t="s">
        <v>763</v>
      </c>
      <c r="D155" s="148" t="s">
        <v>836</v>
      </c>
      <c r="E155" s="148" t="s">
        <v>836</v>
      </c>
      <c r="F155" s="148" t="s">
        <v>836</v>
      </c>
      <c r="G155" s="54" t="s">
        <v>836</v>
      </c>
      <c r="H155" s="20" t="s">
        <v>836</v>
      </c>
      <c r="I155" s="110"/>
      <c r="J155" s="116"/>
      <c r="K155" s="109"/>
      <c r="L155" s="107"/>
      <c r="M155" s="107"/>
    </row>
    <row r="156" spans="1:13" s="18" customFormat="1" x14ac:dyDescent="0.25">
      <c r="A156" s="127" t="s">
        <v>42</v>
      </c>
      <c r="B156" s="24" t="s">
        <v>322</v>
      </c>
      <c r="C156" s="128" t="s">
        <v>763</v>
      </c>
      <c r="D156" s="148" t="s">
        <v>836</v>
      </c>
      <c r="E156" s="231" t="s">
        <v>836</v>
      </c>
      <c r="F156" s="148" t="s">
        <v>836</v>
      </c>
      <c r="G156" s="54" t="s">
        <v>836</v>
      </c>
      <c r="H156" s="20" t="s">
        <v>836</v>
      </c>
      <c r="I156" s="110"/>
      <c r="J156" s="116"/>
      <c r="K156" s="109"/>
      <c r="L156" s="107"/>
      <c r="M156" s="107"/>
    </row>
    <row r="157" spans="1:13" s="18" customFormat="1" x14ac:dyDescent="0.25">
      <c r="A157" s="127" t="s">
        <v>323</v>
      </c>
      <c r="B157" s="27" t="s">
        <v>226</v>
      </c>
      <c r="C157" s="128" t="s">
        <v>324</v>
      </c>
      <c r="D157" s="148"/>
      <c r="E157" s="148"/>
      <c r="F157" s="148"/>
      <c r="G157" s="54"/>
      <c r="H157" s="20" t="s">
        <v>836</v>
      </c>
      <c r="I157" s="110"/>
      <c r="J157" s="108"/>
      <c r="K157" s="109"/>
      <c r="L157" s="107"/>
      <c r="M157" s="107"/>
    </row>
    <row r="158" spans="1:13" s="18" customFormat="1" ht="31.5" x14ac:dyDescent="0.25">
      <c r="A158" s="127" t="s">
        <v>43</v>
      </c>
      <c r="B158" s="24" t="s">
        <v>325</v>
      </c>
      <c r="C158" s="128" t="s">
        <v>763</v>
      </c>
      <c r="D158" s="55">
        <v>16.489999999999998</v>
      </c>
      <c r="E158" s="148">
        <v>26.7</v>
      </c>
      <c r="F158" s="148">
        <f t="shared" ref="F158" si="33">E158-D158</f>
        <v>10.210000000000001</v>
      </c>
      <c r="G158" s="54">
        <f t="shared" ref="G158" si="34">F158/D158*100</f>
        <v>61.91631291691936</v>
      </c>
      <c r="H158" s="20" t="s">
        <v>836</v>
      </c>
      <c r="I158" s="110"/>
      <c r="J158" s="116"/>
      <c r="K158" s="109"/>
      <c r="L158" s="107"/>
      <c r="M158" s="107"/>
    </row>
    <row r="159" spans="1:13" s="18" customFormat="1" x14ac:dyDescent="0.25">
      <c r="A159" s="127" t="s">
        <v>44</v>
      </c>
      <c r="B159" s="24" t="s">
        <v>326</v>
      </c>
      <c r="C159" s="128" t="s">
        <v>763</v>
      </c>
      <c r="D159" s="148" t="s">
        <v>836</v>
      </c>
      <c r="E159" s="148" t="s">
        <v>836</v>
      </c>
      <c r="F159" s="148" t="s">
        <v>836</v>
      </c>
      <c r="G159" s="148" t="s">
        <v>836</v>
      </c>
      <c r="H159" s="20" t="s">
        <v>836</v>
      </c>
      <c r="I159" s="110"/>
      <c r="J159" s="116"/>
      <c r="K159" s="109"/>
      <c r="L159" s="107"/>
      <c r="M159" s="107"/>
    </row>
    <row r="160" spans="1:13" s="18" customFormat="1" x14ac:dyDescent="0.25">
      <c r="A160" s="127" t="s">
        <v>327</v>
      </c>
      <c r="B160" s="23" t="s">
        <v>328</v>
      </c>
      <c r="C160" s="128" t="s">
        <v>763</v>
      </c>
      <c r="D160" s="148" t="s">
        <v>836</v>
      </c>
      <c r="E160" s="148" t="s">
        <v>836</v>
      </c>
      <c r="F160" s="148" t="s">
        <v>836</v>
      </c>
      <c r="G160" s="148" t="s">
        <v>836</v>
      </c>
      <c r="H160" s="20" t="s">
        <v>836</v>
      </c>
      <c r="I160" s="110"/>
      <c r="J160" s="115"/>
      <c r="K160" s="109"/>
      <c r="L160" s="107"/>
      <c r="M160" s="107"/>
    </row>
    <row r="161" spans="1:13" s="18" customFormat="1" x14ac:dyDescent="0.25">
      <c r="A161" s="127" t="s">
        <v>45</v>
      </c>
      <c r="B161" s="24" t="s">
        <v>329</v>
      </c>
      <c r="C161" s="128" t="s">
        <v>763</v>
      </c>
      <c r="D161" s="148" t="s">
        <v>836</v>
      </c>
      <c r="E161" s="148" t="s">
        <v>836</v>
      </c>
      <c r="F161" s="148" t="s">
        <v>836</v>
      </c>
      <c r="G161" s="148" t="s">
        <v>836</v>
      </c>
      <c r="H161" s="20" t="s">
        <v>836</v>
      </c>
      <c r="I161" s="110"/>
      <c r="J161" s="116"/>
      <c r="K161" s="109"/>
      <c r="L161" s="107"/>
      <c r="M161" s="107"/>
    </row>
    <row r="162" spans="1:13" s="18" customFormat="1" x14ac:dyDescent="0.25">
      <c r="A162" s="127" t="s">
        <v>330</v>
      </c>
      <c r="B162" s="23" t="s">
        <v>331</v>
      </c>
      <c r="C162" s="128" t="s">
        <v>763</v>
      </c>
      <c r="D162" s="148" t="s">
        <v>836</v>
      </c>
      <c r="E162" s="148" t="s">
        <v>836</v>
      </c>
      <c r="F162" s="148" t="s">
        <v>836</v>
      </c>
      <c r="G162" s="148" t="s">
        <v>836</v>
      </c>
      <c r="H162" s="20" t="s">
        <v>836</v>
      </c>
      <c r="I162" s="110"/>
      <c r="J162" s="115"/>
      <c r="K162" s="109"/>
      <c r="L162" s="107"/>
      <c r="M162" s="107"/>
    </row>
    <row r="163" spans="1:13" s="18" customFormat="1" ht="31.5" x14ac:dyDescent="0.25">
      <c r="A163" s="127" t="s">
        <v>46</v>
      </c>
      <c r="B163" s="24" t="s">
        <v>332</v>
      </c>
      <c r="C163" s="128" t="s">
        <v>324</v>
      </c>
      <c r="D163" s="148" t="s">
        <v>836</v>
      </c>
      <c r="E163" s="148" t="s">
        <v>836</v>
      </c>
      <c r="F163" s="148" t="s">
        <v>836</v>
      </c>
      <c r="G163" s="148" t="s">
        <v>836</v>
      </c>
      <c r="H163" s="20" t="s">
        <v>836</v>
      </c>
      <c r="I163" s="110"/>
      <c r="J163" s="116"/>
      <c r="K163" s="109"/>
      <c r="L163" s="107"/>
      <c r="M163" s="107"/>
    </row>
    <row r="164" spans="1:13" s="18" customFormat="1" ht="18.75" x14ac:dyDescent="0.25">
      <c r="A164" s="383" t="s">
        <v>333</v>
      </c>
      <c r="B164" s="383"/>
      <c r="C164" s="383"/>
      <c r="D164" s="383"/>
      <c r="E164" s="383"/>
      <c r="F164" s="383"/>
      <c r="G164" s="383"/>
      <c r="H164" s="383"/>
      <c r="I164" s="106"/>
      <c r="J164" s="107"/>
      <c r="K164" s="107"/>
      <c r="L164" s="107"/>
      <c r="M164" s="107"/>
    </row>
    <row r="165" spans="1:13" s="18" customFormat="1" x14ac:dyDescent="0.25">
      <c r="A165" s="127" t="s">
        <v>334</v>
      </c>
      <c r="B165" s="27" t="s">
        <v>335</v>
      </c>
      <c r="C165" s="128" t="s">
        <v>763</v>
      </c>
      <c r="D165" s="65">
        <v>195.1</v>
      </c>
      <c r="E165" s="230">
        <f>E171+E173+E182</f>
        <v>248.6</v>
      </c>
      <c r="F165" s="148">
        <v>53.5</v>
      </c>
      <c r="G165" s="54">
        <v>27.421834956432601</v>
      </c>
      <c r="H165" s="65" t="s">
        <v>836</v>
      </c>
      <c r="I165" s="110"/>
      <c r="J165" s="108"/>
      <c r="K165" s="109"/>
      <c r="L165" s="107"/>
      <c r="M165" s="107"/>
    </row>
    <row r="166" spans="1:13" s="18" customFormat="1" x14ac:dyDescent="0.25">
      <c r="A166" s="127" t="s">
        <v>47</v>
      </c>
      <c r="B166" s="19" t="s">
        <v>155</v>
      </c>
      <c r="C166" s="128" t="s">
        <v>763</v>
      </c>
      <c r="D166" s="148" t="s">
        <v>836</v>
      </c>
      <c r="E166" s="148" t="s">
        <v>836</v>
      </c>
      <c r="F166" s="148" t="s">
        <v>836</v>
      </c>
      <c r="G166" s="54" t="s">
        <v>836</v>
      </c>
      <c r="H166" s="148" t="s">
        <v>836</v>
      </c>
      <c r="I166" s="110"/>
      <c r="J166" s="111"/>
      <c r="K166" s="109"/>
      <c r="L166" s="107"/>
      <c r="M166" s="107"/>
    </row>
    <row r="167" spans="1:13" s="18" customFormat="1" ht="31.5" x14ac:dyDescent="0.25">
      <c r="A167" s="127" t="s">
        <v>336</v>
      </c>
      <c r="B167" s="23" t="s">
        <v>156</v>
      </c>
      <c r="C167" s="128" t="s">
        <v>763</v>
      </c>
      <c r="D167" s="148" t="s">
        <v>836</v>
      </c>
      <c r="E167" s="148" t="s">
        <v>836</v>
      </c>
      <c r="F167" s="148" t="s">
        <v>836</v>
      </c>
      <c r="G167" s="54" t="s">
        <v>836</v>
      </c>
      <c r="H167" s="148" t="s">
        <v>836</v>
      </c>
      <c r="I167" s="110"/>
      <c r="J167" s="115"/>
      <c r="K167" s="109"/>
      <c r="L167" s="107"/>
      <c r="M167" s="107"/>
    </row>
    <row r="168" spans="1:13" s="18" customFormat="1" ht="31.5" x14ac:dyDescent="0.25">
      <c r="A168" s="127" t="s">
        <v>337</v>
      </c>
      <c r="B168" s="23" t="s">
        <v>157</v>
      </c>
      <c r="C168" s="128" t="s">
        <v>763</v>
      </c>
      <c r="D168" s="148" t="s">
        <v>836</v>
      </c>
      <c r="E168" s="148" t="s">
        <v>836</v>
      </c>
      <c r="F168" s="148" t="s">
        <v>836</v>
      </c>
      <c r="G168" s="54" t="s">
        <v>836</v>
      </c>
      <c r="H168" s="148" t="s">
        <v>836</v>
      </c>
      <c r="I168" s="110"/>
      <c r="J168" s="115"/>
      <c r="K168" s="109"/>
      <c r="L168" s="107"/>
      <c r="M168" s="107"/>
    </row>
    <row r="169" spans="1:13" s="18" customFormat="1" ht="31.5" x14ac:dyDescent="0.25">
      <c r="A169" s="127" t="s">
        <v>338</v>
      </c>
      <c r="B169" s="23" t="s">
        <v>158</v>
      </c>
      <c r="C169" s="128" t="s">
        <v>763</v>
      </c>
      <c r="D169" s="148" t="s">
        <v>836</v>
      </c>
      <c r="E169" s="148" t="s">
        <v>836</v>
      </c>
      <c r="F169" s="148" t="s">
        <v>836</v>
      </c>
      <c r="G169" s="54" t="s">
        <v>836</v>
      </c>
      <c r="H169" s="148" t="s">
        <v>836</v>
      </c>
      <c r="I169" s="110"/>
      <c r="J169" s="115"/>
      <c r="K169" s="109"/>
      <c r="L169" s="107"/>
      <c r="M169" s="107"/>
    </row>
    <row r="170" spans="1:13" s="18" customFormat="1" x14ac:dyDescent="0.25">
      <c r="A170" s="127" t="s">
        <v>48</v>
      </c>
      <c r="B170" s="19" t="s">
        <v>159</v>
      </c>
      <c r="C170" s="128" t="s">
        <v>763</v>
      </c>
      <c r="D170" s="148" t="s">
        <v>836</v>
      </c>
      <c r="E170" s="148" t="s">
        <v>836</v>
      </c>
      <c r="F170" s="148" t="s">
        <v>836</v>
      </c>
      <c r="G170" s="54" t="s">
        <v>836</v>
      </c>
      <c r="H170" s="148" t="s">
        <v>836</v>
      </c>
      <c r="I170" s="110"/>
      <c r="J170" s="111"/>
      <c r="K170" s="109"/>
      <c r="L170" s="107"/>
      <c r="M170" s="107"/>
    </row>
    <row r="171" spans="1:13" s="18" customFormat="1" x14ac:dyDescent="0.25">
      <c r="A171" s="127" t="s">
        <v>49</v>
      </c>
      <c r="B171" s="19" t="s">
        <v>160</v>
      </c>
      <c r="C171" s="128" t="s">
        <v>763</v>
      </c>
      <c r="D171" s="249">
        <v>189.7</v>
      </c>
      <c r="E171" s="148">
        <v>226.9</v>
      </c>
      <c r="F171" s="148">
        <v>37.200000000000017</v>
      </c>
      <c r="G171" s="54">
        <v>19.609910384818143</v>
      </c>
      <c r="H171" s="148" t="s">
        <v>836</v>
      </c>
      <c r="I171" s="110"/>
      <c r="J171" s="111"/>
      <c r="K171" s="109"/>
      <c r="L171" s="107"/>
      <c r="M171" s="107"/>
    </row>
    <row r="172" spans="1:13" s="18" customFormat="1" x14ac:dyDescent="0.25">
      <c r="A172" s="127" t="s">
        <v>50</v>
      </c>
      <c r="B172" s="19" t="s">
        <v>161</v>
      </c>
      <c r="C172" s="128" t="s">
        <v>763</v>
      </c>
      <c r="D172" s="148" t="s">
        <v>836</v>
      </c>
      <c r="E172" s="148" t="s">
        <v>836</v>
      </c>
      <c r="F172" s="148" t="s">
        <v>836</v>
      </c>
      <c r="G172" s="54" t="s">
        <v>836</v>
      </c>
      <c r="H172" s="148" t="s">
        <v>836</v>
      </c>
      <c r="I172" s="110"/>
      <c r="J172" s="111"/>
      <c r="K172" s="109"/>
      <c r="L172" s="107"/>
      <c r="M172" s="107"/>
    </row>
    <row r="173" spans="1:13" s="18" customFormat="1" x14ac:dyDescent="0.25">
      <c r="A173" s="127" t="s">
        <v>339</v>
      </c>
      <c r="B173" s="19" t="s">
        <v>163</v>
      </c>
      <c r="C173" s="128" t="s">
        <v>763</v>
      </c>
      <c r="D173" s="148">
        <v>1.8</v>
      </c>
      <c r="E173" s="148">
        <v>16.600000000000001</v>
      </c>
      <c r="F173" s="148">
        <v>14.8</v>
      </c>
      <c r="G173" s="54">
        <v>822.22222222222229</v>
      </c>
      <c r="H173" s="148" t="s">
        <v>836</v>
      </c>
      <c r="I173" s="110"/>
      <c r="J173" s="111"/>
      <c r="K173" s="109"/>
      <c r="L173" s="107"/>
      <c r="M173" s="107"/>
    </row>
    <row r="174" spans="1:13" s="18" customFormat="1" x14ac:dyDescent="0.25">
      <c r="A174" s="127" t="s">
        <v>340</v>
      </c>
      <c r="B174" s="19" t="s">
        <v>165</v>
      </c>
      <c r="C174" s="128" t="s">
        <v>763</v>
      </c>
      <c r="D174" s="148" t="s">
        <v>836</v>
      </c>
      <c r="E174" s="148" t="s">
        <v>836</v>
      </c>
      <c r="F174" s="148" t="s">
        <v>836</v>
      </c>
      <c r="G174" s="54" t="s">
        <v>836</v>
      </c>
      <c r="H174" s="148" t="s">
        <v>836</v>
      </c>
      <c r="I174" s="110"/>
      <c r="J174" s="111"/>
      <c r="K174" s="109"/>
      <c r="L174" s="107"/>
      <c r="M174" s="107"/>
    </row>
    <row r="175" spans="1:13" s="18" customFormat="1" x14ac:dyDescent="0.25">
      <c r="A175" s="127" t="s">
        <v>341</v>
      </c>
      <c r="B175" s="19" t="s">
        <v>167</v>
      </c>
      <c r="C175" s="128" t="s">
        <v>763</v>
      </c>
      <c r="D175" s="148" t="s">
        <v>836</v>
      </c>
      <c r="E175" s="148" t="s">
        <v>836</v>
      </c>
      <c r="F175" s="148" t="s">
        <v>836</v>
      </c>
      <c r="G175" s="54" t="s">
        <v>836</v>
      </c>
      <c r="H175" s="148" t="s">
        <v>836</v>
      </c>
      <c r="I175" s="110"/>
      <c r="J175" s="111"/>
      <c r="K175" s="109"/>
      <c r="L175" s="107"/>
      <c r="M175" s="107"/>
    </row>
    <row r="176" spans="1:13" s="18" customFormat="1" ht="31.5" x14ac:dyDescent="0.25">
      <c r="A176" s="127" t="s">
        <v>342</v>
      </c>
      <c r="B176" s="21" t="s">
        <v>169</v>
      </c>
      <c r="C176" s="128" t="s">
        <v>763</v>
      </c>
      <c r="D176" s="148" t="s">
        <v>836</v>
      </c>
      <c r="E176" s="148" t="s">
        <v>836</v>
      </c>
      <c r="F176" s="148" t="s">
        <v>836</v>
      </c>
      <c r="G176" s="54" t="s">
        <v>836</v>
      </c>
      <c r="H176" s="148" t="s">
        <v>836</v>
      </c>
      <c r="I176" s="110"/>
      <c r="J176" s="112"/>
      <c r="K176" s="109"/>
      <c r="L176" s="107"/>
      <c r="M176" s="107"/>
    </row>
    <row r="177" spans="1:13" s="18" customFormat="1" x14ac:dyDescent="0.25">
      <c r="A177" s="127" t="s">
        <v>343</v>
      </c>
      <c r="B177" s="22" t="s">
        <v>84</v>
      </c>
      <c r="C177" s="128" t="s">
        <v>763</v>
      </c>
      <c r="D177" s="148" t="s">
        <v>836</v>
      </c>
      <c r="E177" s="148" t="s">
        <v>836</v>
      </c>
      <c r="F177" s="148" t="s">
        <v>836</v>
      </c>
      <c r="G177" s="54" t="s">
        <v>836</v>
      </c>
      <c r="H177" s="148" t="s">
        <v>836</v>
      </c>
      <c r="I177" s="110"/>
      <c r="J177" s="114"/>
      <c r="K177" s="109"/>
      <c r="L177" s="107"/>
      <c r="M177" s="107"/>
    </row>
    <row r="178" spans="1:13" s="18" customFormat="1" x14ac:dyDescent="0.25">
      <c r="A178" s="127" t="s">
        <v>344</v>
      </c>
      <c r="B178" s="22" t="s">
        <v>85</v>
      </c>
      <c r="C178" s="128" t="s">
        <v>763</v>
      </c>
      <c r="D178" s="148" t="s">
        <v>836</v>
      </c>
      <c r="E178" s="148" t="s">
        <v>836</v>
      </c>
      <c r="F178" s="148" t="s">
        <v>836</v>
      </c>
      <c r="G178" s="54" t="s">
        <v>836</v>
      </c>
      <c r="H178" s="148" t="s">
        <v>836</v>
      </c>
      <c r="I178" s="110"/>
      <c r="J178" s="114"/>
      <c r="K178" s="109"/>
      <c r="L178" s="107"/>
      <c r="M178" s="107"/>
    </row>
    <row r="179" spans="1:13" s="18" customFormat="1" ht="31.5" x14ac:dyDescent="0.25">
      <c r="A179" s="127" t="s">
        <v>345</v>
      </c>
      <c r="B179" s="24" t="s">
        <v>346</v>
      </c>
      <c r="C179" s="128" t="s">
        <v>763</v>
      </c>
      <c r="D179" s="148" t="s">
        <v>836</v>
      </c>
      <c r="E179" s="148" t="s">
        <v>836</v>
      </c>
      <c r="F179" s="148" t="s">
        <v>836</v>
      </c>
      <c r="G179" s="54" t="s">
        <v>836</v>
      </c>
      <c r="H179" s="148" t="s">
        <v>836</v>
      </c>
      <c r="I179" s="110"/>
      <c r="J179" s="116"/>
      <c r="K179" s="109"/>
      <c r="L179" s="107"/>
      <c r="M179" s="107"/>
    </row>
    <row r="180" spans="1:13" s="18" customFormat="1" x14ac:dyDescent="0.25">
      <c r="A180" s="127" t="s">
        <v>347</v>
      </c>
      <c r="B180" s="23" t="s">
        <v>348</v>
      </c>
      <c r="C180" s="128" t="s">
        <v>763</v>
      </c>
      <c r="D180" s="148" t="s">
        <v>836</v>
      </c>
      <c r="E180" s="148" t="s">
        <v>836</v>
      </c>
      <c r="F180" s="148" t="s">
        <v>836</v>
      </c>
      <c r="G180" s="54" t="s">
        <v>836</v>
      </c>
      <c r="H180" s="148" t="s">
        <v>836</v>
      </c>
      <c r="I180" s="110"/>
      <c r="J180" s="115"/>
      <c r="K180" s="109"/>
      <c r="L180" s="107"/>
      <c r="M180" s="107"/>
    </row>
    <row r="181" spans="1:13" s="18" customFormat="1" x14ac:dyDescent="0.25">
      <c r="A181" s="127" t="s">
        <v>349</v>
      </c>
      <c r="B181" s="23" t="s">
        <v>350</v>
      </c>
      <c r="C181" s="128" t="s">
        <v>763</v>
      </c>
      <c r="D181" s="148" t="s">
        <v>836</v>
      </c>
      <c r="E181" s="148" t="s">
        <v>836</v>
      </c>
      <c r="F181" s="148" t="s">
        <v>836</v>
      </c>
      <c r="G181" s="54" t="s">
        <v>836</v>
      </c>
      <c r="H181" s="148" t="s">
        <v>836</v>
      </c>
      <c r="I181" s="110"/>
      <c r="J181" s="115"/>
      <c r="K181" s="109"/>
      <c r="L181" s="107"/>
      <c r="M181" s="107"/>
    </row>
    <row r="182" spans="1:13" s="18" customFormat="1" x14ac:dyDescent="0.25">
      <c r="A182" s="127" t="s">
        <v>351</v>
      </c>
      <c r="B182" s="19" t="s">
        <v>173</v>
      </c>
      <c r="C182" s="128" t="s">
        <v>763</v>
      </c>
      <c r="D182" s="54">
        <v>3.6</v>
      </c>
      <c r="E182" s="148">
        <v>5.0999999999999996</v>
      </c>
      <c r="F182" s="148">
        <v>1.4999999999999996</v>
      </c>
      <c r="G182" s="54">
        <v>41.66666666666665</v>
      </c>
      <c r="H182" s="148" t="s">
        <v>836</v>
      </c>
      <c r="I182" s="110"/>
      <c r="J182" s="111"/>
      <c r="K182" s="109"/>
      <c r="L182" s="107"/>
      <c r="M182" s="107"/>
    </row>
    <row r="183" spans="1:13" s="18" customFormat="1" x14ac:dyDescent="0.25">
      <c r="A183" s="127" t="s">
        <v>352</v>
      </c>
      <c r="B183" s="27" t="s">
        <v>902</v>
      </c>
      <c r="C183" s="128" t="s">
        <v>763</v>
      </c>
      <c r="D183" s="55">
        <v>195</v>
      </c>
      <c r="E183" s="55">
        <f>E185+E192+E193+E194+E196+E198+E200</f>
        <v>247.5</v>
      </c>
      <c r="F183" s="148">
        <v>52.5</v>
      </c>
      <c r="G183" s="54">
        <v>26.923076923076923</v>
      </c>
      <c r="H183" s="55" t="s">
        <v>836</v>
      </c>
      <c r="I183" s="110"/>
      <c r="J183" s="108"/>
      <c r="K183" s="109"/>
      <c r="L183" s="107"/>
      <c r="M183" s="107"/>
    </row>
    <row r="184" spans="1:13" s="18" customFormat="1" x14ac:dyDescent="0.25">
      <c r="A184" s="127" t="s">
        <v>353</v>
      </c>
      <c r="B184" s="24" t="s">
        <v>354</v>
      </c>
      <c r="C184" s="128" t="s">
        <v>763</v>
      </c>
      <c r="D184" s="148" t="s">
        <v>836</v>
      </c>
      <c r="E184" s="231" t="s">
        <v>836</v>
      </c>
      <c r="F184" s="148" t="s">
        <v>836</v>
      </c>
      <c r="G184" s="54" t="s">
        <v>836</v>
      </c>
      <c r="H184" s="231" t="s">
        <v>836</v>
      </c>
      <c r="I184" s="110"/>
      <c r="J184" s="116"/>
      <c r="K184" s="109"/>
      <c r="L184" s="107"/>
      <c r="M184" s="107"/>
    </row>
    <row r="185" spans="1:13" s="18" customFormat="1" x14ac:dyDescent="0.25">
      <c r="A185" s="127" t="s">
        <v>355</v>
      </c>
      <c r="B185" s="24" t="s">
        <v>356</v>
      </c>
      <c r="C185" s="128" t="s">
        <v>763</v>
      </c>
      <c r="D185" s="55">
        <v>91.1</v>
      </c>
      <c r="E185" s="148">
        <v>90</v>
      </c>
      <c r="F185" s="148">
        <v>-1.0999999999999943</v>
      </c>
      <c r="G185" s="54">
        <v>-1.2074643249176666</v>
      </c>
      <c r="H185" s="148" t="s">
        <v>836</v>
      </c>
      <c r="I185" s="110"/>
      <c r="J185" s="116"/>
      <c r="K185" s="109"/>
      <c r="L185" s="107"/>
      <c r="M185" s="107"/>
    </row>
    <row r="186" spans="1:13" s="18" customFormat="1" x14ac:dyDescent="0.25">
      <c r="A186" s="127" t="s">
        <v>357</v>
      </c>
      <c r="B186" s="23" t="s">
        <v>358</v>
      </c>
      <c r="C186" s="128" t="s">
        <v>763</v>
      </c>
      <c r="D186" s="148" t="s">
        <v>836</v>
      </c>
      <c r="E186" s="148" t="s">
        <v>836</v>
      </c>
      <c r="F186" s="148" t="s">
        <v>836</v>
      </c>
      <c r="G186" s="54" t="s">
        <v>836</v>
      </c>
      <c r="H186" s="148" t="s">
        <v>836</v>
      </c>
      <c r="I186" s="110"/>
      <c r="J186" s="115"/>
      <c r="K186" s="109"/>
      <c r="L186" s="107"/>
      <c r="M186" s="107"/>
    </row>
    <row r="187" spans="1:13" s="18" customFormat="1" x14ac:dyDescent="0.25">
      <c r="A187" s="127" t="s">
        <v>359</v>
      </c>
      <c r="B187" s="23" t="s">
        <v>360</v>
      </c>
      <c r="C187" s="128" t="s">
        <v>763</v>
      </c>
      <c r="D187" s="148" t="s">
        <v>836</v>
      </c>
      <c r="E187" s="148" t="s">
        <v>836</v>
      </c>
      <c r="F187" s="148" t="s">
        <v>836</v>
      </c>
      <c r="G187" s="54" t="s">
        <v>836</v>
      </c>
      <c r="H187" s="148" t="s">
        <v>836</v>
      </c>
      <c r="I187" s="110"/>
      <c r="J187" s="115"/>
      <c r="K187" s="109"/>
      <c r="L187" s="107"/>
      <c r="M187" s="107"/>
    </row>
    <row r="188" spans="1:13" s="18" customFormat="1" x14ac:dyDescent="0.25">
      <c r="A188" s="127" t="s">
        <v>361</v>
      </c>
      <c r="B188" s="23" t="s">
        <v>362</v>
      </c>
      <c r="C188" s="128" t="s">
        <v>763</v>
      </c>
      <c r="D188" s="55">
        <v>89.6</v>
      </c>
      <c r="E188" s="148">
        <v>89.9</v>
      </c>
      <c r="F188" s="148">
        <v>0.30000000000001137</v>
      </c>
      <c r="G188" s="54">
        <v>0.33482142857144126</v>
      </c>
      <c r="H188" s="148" t="s">
        <v>836</v>
      </c>
      <c r="I188" s="110"/>
      <c r="J188" s="115"/>
      <c r="K188" s="109"/>
      <c r="L188" s="107"/>
      <c r="M188" s="107"/>
    </row>
    <row r="189" spans="1:13" s="18" customFormat="1" ht="31.5" x14ac:dyDescent="0.25">
      <c r="A189" s="127" t="s">
        <v>363</v>
      </c>
      <c r="B189" s="24" t="s">
        <v>364</v>
      </c>
      <c r="C189" s="128" t="s">
        <v>763</v>
      </c>
      <c r="D189" s="148" t="s">
        <v>836</v>
      </c>
      <c r="E189" s="148" t="s">
        <v>836</v>
      </c>
      <c r="F189" s="148" t="s">
        <v>836</v>
      </c>
      <c r="G189" s="54" t="s">
        <v>836</v>
      </c>
      <c r="H189" s="148" t="s">
        <v>836</v>
      </c>
      <c r="I189" s="110"/>
      <c r="J189" s="116"/>
      <c r="K189" s="109"/>
      <c r="L189" s="107"/>
      <c r="M189" s="107"/>
    </row>
    <row r="190" spans="1:13" s="18" customFormat="1" ht="31.5" x14ac:dyDescent="0.25">
      <c r="A190" s="127" t="s">
        <v>365</v>
      </c>
      <c r="B190" s="24" t="s">
        <v>366</v>
      </c>
      <c r="C190" s="128" t="s">
        <v>763</v>
      </c>
      <c r="D190" s="148" t="s">
        <v>836</v>
      </c>
      <c r="E190" s="148" t="s">
        <v>836</v>
      </c>
      <c r="F190" s="148" t="s">
        <v>836</v>
      </c>
      <c r="G190" s="54" t="s">
        <v>836</v>
      </c>
      <c r="H190" s="148" t="s">
        <v>836</v>
      </c>
      <c r="I190" s="110"/>
      <c r="J190" s="116"/>
      <c r="K190" s="109"/>
      <c r="L190" s="107"/>
      <c r="M190" s="107"/>
    </row>
    <row r="191" spans="1:13" s="18" customFormat="1" x14ac:dyDescent="0.25">
      <c r="A191" s="127" t="s">
        <v>367</v>
      </c>
      <c r="B191" s="24" t="s">
        <v>368</v>
      </c>
      <c r="C191" s="128" t="s">
        <v>763</v>
      </c>
      <c r="D191" s="148" t="s">
        <v>836</v>
      </c>
      <c r="E191" s="148" t="s">
        <v>836</v>
      </c>
      <c r="F191" s="148" t="s">
        <v>836</v>
      </c>
      <c r="G191" s="54" t="s">
        <v>836</v>
      </c>
      <c r="H191" s="148" t="s">
        <v>836</v>
      </c>
      <c r="I191" s="110"/>
      <c r="J191" s="116"/>
      <c r="K191" s="109"/>
      <c r="L191" s="107"/>
      <c r="M191" s="107"/>
    </row>
    <row r="192" spans="1:13" s="18" customFormat="1" x14ac:dyDescent="0.25">
      <c r="A192" s="127" t="s">
        <v>369</v>
      </c>
      <c r="B192" s="24" t="s">
        <v>370</v>
      </c>
      <c r="C192" s="128" t="s">
        <v>763</v>
      </c>
      <c r="D192" s="55">
        <v>35</v>
      </c>
      <c r="E192" s="148">
        <v>50.8</v>
      </c>
      <c r="F192" s="148">
        <v>15.799999999999997</v>
      </c>
      <c r="G192" s="54">
        <v>45.142857142857132</v>
      </c>
      <c r="H192" s="148" t="s">
        <v>836</v>
      </c>
      <c r="I192" s="110"/>
      <c r="J192" s="116"/>
      <c r="K192" s="109"/>
      <c r="L192" s="107"/>
      <c r="M192" s="107"/>
    </row>
    <row r="193" spans="1:13" s="18" customFormat="1" x14ac:dyDescent="0.25">
      <c r="A193" s="127" t="s">
        <v>371</v>
      </c>
      <c r="B193" s="24" t="s">
        <v>372</v>
      </c>
      <c r="C193" s="128" t="s">
        <v>763</v>
      </c>
      <c r="D193" s="55">
        <v>12</v>
      </c>
      <c r="E193" s="148">
        <v>15.5</v>
      </c>
      <c r="F193" s="148">
        <v>3.5</v>
      </c>
      <c r="G193" s="54">
        <v>29.166666666666668</v>
      </c>
      <c r="H193" s="148" t="s">
        <v>836</v>
      </c>
      <c r="I193" s="110"/>
      <c r="J193" s="116"/>
      <c r="K193" s="109"/>
      <c r="L193" s="107"/>
      <c r="M193" s="107"/>
    </row>
    <row r="194" spans="1:13" s="18" customFormat="1" x14ac:dyDescent="0.25">
      <c r="A194" s="127" t="s">
        <v>373</v>
      </c>
      <c r="B194" s="24" t="s">
        <v>374</v>
      </c>
      <c r="C194" s="128" t="s">
        <v>763</v>
      </c>
      <c r="D194" s="148">
        <v>25</v>
      </c>
      <c r="E194" s="148">
        <v>33</v>
      </c>
      <c r="F194" s="148">
        <v>8</v>
      </c>
      <c r="G194" s="54">
        <v>32</v>
      </c>
      <c r="H194" s="148" t="s">
        <v>836</v>
      </c>
      <c r="I194" s="110"/>
      <c r="J194" s="116"/>
      <c r="K194" s="109"/>
      <c r="L194" s="107"/>
      <c r="M194" s="107"/>
    </row>
    <row r="195" spans="1:13" s="18" customFormat="1" x14ac:dyDescent="0.25">
      <c r="A195" s="127" t="s">
        <v>375</v>
      </c>
      <c r="B195" s="23" t="s">
        <v>376</v>
      </c>
      <c r="C195" s="128" t="s">
        <v>763</v>
      </c>
      <c r="D195" s="148">
        <v>7</v>
      </c>
      <c r="E195" s="148">
        <v>7.8</v>
      </c>
      <c r="F195" s="148">
        <v>-1.2000000000000002</v>
      </c>
      <c r="G195" s="54">
        <v>-17.142857142857146</v>
      </c>
      <c r="H195" s="148" t="s">
        <v>836</v>
      </c>
      <c r="I195" s="110"/>
      <c r="J195" s="115"/>
      <c r="K195" s="109"/>
      <c r="L195" s="107"/>
      <c r="M195" s="107"/>
    </row>
    <row r="196" spans="1:13" s="18" customFormat="1" x14ac:dyDescent="0.25">
      <c r="A196" s="127" t="s">
        <v>377</v>
      </c>
      <c r="B196" s="24" t="s">
        <v>378</v>
      </c>
      <c r="C196" s="128" t="s">
        <v>763</v>
      </c>
      <c r="D196" s="148">
        <v>20</v>
      </c>
      <c r="E196" s="148">
        <v>46.9</v>
      </c>
      <c r="F196" s="148">
        <v>26.9</v>
      </c>
      <c r="G196" s="54">
        <v>134.5</v>
      </c>
      <c r="H196" s="148" t="s">
        <v>836</v>
      </c>
      <c r="I196" s="110"/>
      <c r="J196" s="116"/>
      <c r="K196" s="109"/>
      <c r="L196" s="107"/>
      <c r="M196" s="107"/>
    </row>
    <row r="197" spans="1:13" s="18" customFormat="1" x14ac:dyDescent="0.25">
      <c r="A197" s="127" t="s">
        <v>379</v>
      </c>
      <c r="B197" s="24" t="s">
        <v>380</v>
      </c>
      <c r="C197" s="128" t="s">
        <v>763</v>
      </c>
      <c r="D197" s="148" t="s">
        <v>836</v>
      </c>
      <c r="E197" s="231" t="s">
        <v>836</v>
      </c>
      <c r="F197" s="148" t="s">
        <v>836</v>
      </c>
      <c r="G197" s="54" t="s">
        <v>836</v>
      </c>
      <c r="H197" s="231" t="s">
        <v>836</v>
      </c>
      <c r="I197" s="110"/>
      <c r="J197" s="116"/>
      <c r="K197" s="109"/>
      <c r="L197" s="107"/>
      <c r="M197" s="107"/>
    </row>
    <row r="198" spans="1:13" s="18" customFormat="1" x14ac:dyDescent="0.25">
      <c r="A198" s="127" t="s">
        <v>381</v>
      </c>
      <c r="B198" s="24" t="s">
        <v>382</v>
      </c>
      <c r="C198" s="128" t="s">
        <v>763</v>
      </c>
      <c r="D198" s="148">
        <v>0.2</v>
      </c>
      <c r="E198" s="148">
        <v>0.1</v>
      </c>
      <c r="F198" s="148">
        <v>-0.1</v>
      </c>
      <c r="G198" s="54">
        <v>-50</v>
      </c>
      <c r="H198" s="148" t="s">
        <v>836</v>
      </c>
      <c r="I198" s="110"/>
      <c r="J198" s="116"/>
      <c r="K198" s="109"/>
      <c r="L198" s="107"/>
      <c r="M198" s="107"/>
    </row>
    <row r="199" spans="1:13" s="18" customFormat="1" ht="31.5" x14ac:dyDescent="0.25">
      <c r="A199" s="127" t="s">
        <v>383</v>
      </c>
      <c r="B199" s="24" t="s">
        <v>384</v>
      </c>
      <c r="C199" s="128" t="s">
        <v>763</v>
      </c>
      <c r="D199" s="148" t="s">
        <v>836</v>
      </c>
      <c r="E199" s="148" t="s">
        <v>836</v>
      </c>
      <c r="F199" s="148" t="s">
        <v>836</v>
      </c>
      <c r="G199" s="54" t="s">
        <v>836</v>
      </c>
      <c r="H199" s="148" t="s">
        <v>836</v>
      </c>
      <c r="I199" s="110"/>
      <c r="J199" s="116"/>
      <c r="K199" s="109"/>
      <c r="L199" s="107"/>
      <c r="M199" s="107"/>
    </row>
    <row r="200" spans="1:13" s="18" customFormat="1" x14ac:dyDescent="0.25">
      <c r="A200" s="127" t="s">
        <v>385</v>
      </c>
      <c r="B200" s="24" t="s">
        <v>386</v>
      </c>
      <c r="C200" s="128" t="s">
        <v>763</v>
      </c>
      <c r="D200" s="148">
        <f>D183-D185-D192-D193-D194-D196-D198</f>
        <v>11.700000000000006</v>
      </c>
      <c r="E200" s="230">
        <v>11.2</v>
      </c>
      <c r="F200" s="148">
        <v>-0.50000000000000711</v>
      </c>
      <c r="G200" s="54">
        <v>-4.273504273504332</v>
      </c>
      <c r="H200" s="230" t="s">
        <v>836</v>
      </c>
      <c r="I200" s="110"/>
      <c r="J200" s="116"/>
      <c r="K200" s="109"/>
      <c r="L200" s="107"/>
      <c r="M200" s="107"/>
    </row>
    <row r="201" spans="1:13" s="18" customFormat="1" x14ac:dyDescent="0.25">
      <c r="A201" s="127" t="s">
        <v>387</v>
      </c>
      <c r="B201" s="27" t="s">
        <v>388</v>
      </c>
      <c r="C201" s="128" t="s">
        <v>763</v>
      </c>
      <c r="D201" s="148">
        <v>0</v>
      </c>
      <c r="E201" s="55">
        <v>0</v>
      </c>
      <c r="F201" s="148" t="s">
        <v>836</v>
      </c>
      <c r="G201" s="54" t="s">
        <v>836</v>
      </c>
      <c r="H201" s="55" t="s">
        <v>836</v>
      </c>
      <c r="I201" s="110"/>
      <c r="J201" s="108"/>
      <c r="K201" s="109"/>
      <c r="L201" s="107"/>
      <c r="M201" s="107"/>
    </row>
    <row r="202" spans="1:13" s="18" customFormat="1" x14ac:dyDescent="0.25">
      <c r="A202" s="127" t="s">
        <v>389</v>
      </c>
      <c r="B202" s="24" t="s">
        <v>390</v>
      </c>
      <c r="C202" s="128" t="s">
        <v>763</v>
      </c>
      <c r="D202" s="148" t="s">
        <v>836</v>
      </c>
      <c r="E202" s="148" t="s">
        <v>836</v>
      </c>
      <c r="F202" s="148" t="s">
        <v>836</v>
      </c>
      <c r="G202" s="54" t="s">
        <v>836</v>
      </c>
      <c r="H202" s="148" t="s">
        <v>836</v>
      </c>
      <c r="I202" s="110"/>
      <c r="J202" s="116"/>
      <c r="K202" s="109"/>
      <c r="L202" s="107"/>
      <c r="M202" s="107"/>
    </row>
    <row r="203" spans="1:13" s="18" customFormat="1" x14ac:dyDescent="0.25">
      <c r="A203" s="127" t="s">
        <v>391</v>
      </c>
      <c r="B203" s="24" t="s">
        <v>392</v>
      </c>
      <c r="C203" s="128" t="s">
        <v>763</v>
      </c>
      <c r="D203" s="148" t="s">
        <v>836</v>
      </c>
      <c r="E203" s="148" t="s">
        <v>836</v>
      </c>
      <c r="F203" s="148" t="s">
        <v>836</v>
      </c>
      <c r="G203" s="54" t="s">
        <v>836</v>
      </c>
      <c r="H203" s="148" t="s">
        <v>836</v>
      </c>
      <c r="I203" s="110"/>
      <c r="J203" s="116"/>
      <c r="K203" s="109"/>
      <c r="L203" s="107"/>
      <c r="M203" s="107"/>
    </row>
    <row r="204" spans="1:13" s="18" customFormat="1" ht="31.5" x14ac:dyDescent="0.25">
      <c r="A204" s="127" t="s">
        <v>393</v>
      </c>
      <c r="B204" s="23" t="s">
        <v>394</v>
      </c>
      <c r="C204" s="128" t="s">
        <v>763</v>
      </c>
      <c r="D204" s="148" t="s">
        <v>836</v>
      </c>
      <c r="E204" s="148" t="s">
        <v>836</v>
      </c>
      <c r="F204" s="148" t="s">
        <v>836</v>
      </c>
      <c r="G204" s="54" t="s">
        <v>836</v>
      </c>
      <c r="H204" s="148" t="s">
        <v>836</v>
      </c>
      <c r="I204" s="110"/>
      <c r="J204" s="115"/>
      <c r="K204" s="109"/>
      <c r="L204" s="107"/>
      <c r="M204" s="107"/>
    </row>
    <row r="205" spans="1:13" s="18" customFormat="1" x14ac:dyDescent="0.25">
      <c r="A205" s="127" t="s">
        <v>395</v>
      </c>
      <c r="B205" s="25" t="s">
        <v>129</v>
      </c>
      <c r="C205" s="128" t="s">
        <v>763</v>
      </c>
      <c r="D205" s="148" t="s">
        <v>836</v>
      </c>
      <c r="E205" s="148" t="s">
        <v>836</v>
      </c>
      <c r="F205" s="148" t="s">
        <v>836</v>
      </c>
      <c r="G205" s="54" t="s">
        <v>836</v>
      </c>
      <c r="H205" s="148" t="s">
        <v>836</v>
      </c>
      <c r="I205" s="110"/>
      <c r="J205" s="117"/>
      <c r="K205" s="109"/>
      <c r="L205" s="107"/>
      <c r="M205" s="107"/>
    </row>
    <row r="206" spans="1:13" s="18" customFormat="1" x14ac:dyDescent="0.25">
      <c r="A206" s="127" t="s">
        <v>396</v>
      </c>
      <c r="B206" s="25" t="s">
        <v>133</v>
      </c>
      <c r="C206" s="128" t="s">
        <v>763</v>
      </c>
      <c r="D206" s="148" t="s">
        <v>836</v>
      </c>
      <c r="E206" s="148" t="s">
        <v>836</v>
      </c>
      <c r="F206" s="148" t="s">
        <v>836</v>
      </c>
      <c r="G206" s="54" t="s">
        <v>836</v>
      </c>
      <c r="H206" s="148" t="s">
        <v>836</v>
      </c>
      <c r="I206" s="110"/>
      <c r="J206" s="117"/>
      <c r="K206" s="109"/>
      <c r="L206" s="107"/>
      <c r="M206" s="107"/>
    </row>
    <row r="207" spans="1:13" s="18" customFormat="1" x14ac:dyDescent="0.25">
      <c r="A207" s="127" t="s">
        <v>397</v>
      </c>
      <c r="B207" s="24" t="s">
        <v>398</v>
      </c>
      <c r="C207" s="128" t="s">
        <v>763</v>
      </c>
      <c r="D207" s="148" t="s">
        <v>836</v>
      </c>
      <c r="E207" s="148" t="s">
        <v>836</v>
      </c>
      <c r="F207" s="148" t="s">
        <v>836</v>
      </c>
      <c r="G207" s="54" t="s">
        <v>836</v>
      </c>
      <c r="H207" s="148" t="s">
        <v>836</v>
      </c>
      <c r="I207" s="110"/>
      <c r="J207" s="116"/>
      <c r="K207" s="109"/>
      <c r="L207" s="107"/>
      <c r="M207" s="107"/>
    </row>
    <row r="208" spans="1:13" s="18" customFormat="1" x14ac:dyDescent="0.25">
      <c r="A208" s="127" t="s">
        <v>399</v>
      </c>
      <c r="B208" s="27" t="s">
        <v>400</v>
      </c>
      <c r="C208" s="128" t="s">
        <v>763</v>
      </c>
      <c r="D208" s="148">
        <f>D209</f>
        <v>28.75</v>
      </c>
      <c r="E208" s="148">
        <f>E209</f>
        <v>27.332999999999998</v>
      </c>
      <c r="F208" s="148">
        <v>-1.4170000000000016</v>
      </c>
      <c r="G208" s="54">
        <v>-4.9286956521739187</v>
      </c>
      <c r="H208" s="148" t="s">
        <v>836</v>
      </c>
      <c r="I208" s="110"/>
      <c r="J208" s="108"/>
      <c r="K208" s="109"/>
      <c r="L208" s="107"/>
      <c r="M208" s="107"/>
    </row>
    <row r="209" spans="1:13" s="18" customFormat="1" x14ac:dyDescent="0.25">
      <c r="A209" s="127" t="s">
        <v>401</v>
      </c>
      <c r="B209" s="24" t="s">
        <v>402</v>
      </c>
      <c r="C209" s="128" t="s">
        <v>763</v>
      </c>
      <c r="D209" s="148">
        <f>D210+D213</f>
        <v>28.75</v>
      </c>
      <c r="E209" s="148">
        <f>E210+E213</f>
        <v>27.332999999999998</v>
      </c>
      <c r="F209" s="148">
        <v>-1.4170000000000016</v>
      </c>
      <c r="G209" s="54">
        <v>-4.9286956521739187</v>
      </c>
      <c r="H209" s="148" t="s">
        <v>836</v>
      </c>
      <c r="I209" s="110"/>
      <c r="J209" s="116"/>
      <c r="K209" s="109"/>
      <c r="L209" s="107"/>
      <c r="M209" s="107"/>
    </row>
    <row r="210" spans="1:13" s="18" customFormat="1" x14ac:dyDescent="0.25">
      <c r="A210" s="127" t="s">
        <v>403</v>
      </c>
      <c r="B210" s="23" t="s">
        <v>404</v>
      </c>
      <c r="C210" s="128" t="s">
        <v>763</v>
      </c>
      <c r="D210" s="148">
        <v>16.46</v>
      </c>
      <c r="E210" s="148">
        <v>19.462</v>
      </c>
      <c r="F210" s="148">
        <v>3.0019999999999989</v>
      </c>
      <c r="G210" s="54">
        <v>18.238153098420405</v>
      </c>
      <c r="H210" s="148" t="s">
        <v>836</v>
      </c>
      <c r="I210" s="110"/>
      <c r="J210" s="115"/>
      <c r="K210" s="109"/>
      <c r="L210" s="107"/>
      <c r="M210" s="107"/>
    </row>
    <row r="211" spans="1:13" s="18" customFormat="1" x14ac:dyDescent="0.25">
      <c r="A211" s="127" t="s">
        <v>405</v>
      </c>
      <c r="B211" s="23" t="s">
        <v>406</v>
      </c>
      <c r="C211" s="128" t="s">
        <v>763</v>
      </c>
      <c r="D211" s="148" t="s">
        <v>836</v>
      </c>
      <c r="E211" s="148" t="s">
        <v>836</v>
      </c>
      <c r="F211" s="148" t="s">
        <v>836</v>
      </c>
      <c r="G211" s="54" t="s">
        <v>836</v>
      </c>
      <c r="H211" s="148" t="s">
        <v>836</v>
      </c>
      <c r="I211" s="110"/>
      <c r="J211" s="115"/>
      <c r="K211" s="109"/>
      <c r="L211" s="107"/>
      <c r="M211" s="107"/>
    </row>
    <row r="212" spans="1:13" s="18" customFormat="1" x14ac:dyDescent="0.25">
      <c r="A212" s="127" t="s">
        <v>407</v>
      </c>
      <c r="B212" s="23" t="s">
        <v>408</v>
      </c>
      <c r="C212" s="128" t="s">
        <v>763</v>
      </c>
      <c r="D212" s="148" t="s">
        <v>836</v>
      </c>
      <c r="E212" s="148" t="s">
        <v>836</v>
      </c>
      <c r="F212" s="148" t="s">
        <v>836</v>
      </c>
      <c r="G212" s="54" t="s">
        <v>836</v>
      </c>
      <c r="H212" s="148" t="s">
        <v>836</v>
      </c>
      <c r="I212" s="110"/>
      <c r="J212" s="115"/>
      <c r="K212" s="109"/>
      <c r="L212" s="107"/>
      <c r="M212" s="107"/>
    </row>
    <row r="213" spans="1:13" s="18" customFormat="1" x14ac:dyDescent="0.25">
      <c r="A213" s="127" t="s">
        <v>409</v>
      </c>
      <c r="B213" s="23" t="s">
        <v>410</v>
      </c>
      <c r="C213" s="128" t="s">
        <v>763</v>
      </c>
      <c r="D213" s="148">
        <v>12.29</v>
      </c>
      <c r="E213" s="148">
        <v>7.8710000000000004</v>
      </c>
      <c r="F213" s="148">
        <v>-4.4189999999999987</v>
      </c>
      <c r="G213" s="54">
        <v>-35.956061838893397</v>
      </c>
      <c r="H213" s="148" t="s">
        <v>836</v>
      </c>
      <c r="I213" s="110"/>
      <c r="J213" s="115"/>
      <c r="K213" s="109"/>
      <c r="L213" s="107"/>
      <c r="M213" s="107"/>
    </row>
    <row r="214" spans="1:13" s="18" customFormat="1" x14ac:dyDescent="0.25">
      <c r="A214" s="127" t="s">
        <v>411</v>
      </c>
      <c r="B214" s="23" t="s">
        <v>412</v>
      </c>
      <c r="C214" s="128" t="s">
        <v>763</v>
      </c>
      <c r="D214" s="148" t="s">
        <v>836</v>
      </c>
      <c r="E214" s="148" t="s">
        <v>836</v>
      </c>
      <c r="F214" s="148" t="s">
        <v>836</v>
      </c>
      <c r="G214" s="54" t="s">
        <v>836</v>
      </c>
      <c r="H214" s="148" t="s">
        <v>836</v>
      </c>
      <c r="I214" s="110"/>
      <c r="J214" s="115"/>
      <c r="K214" s="109"/>
      <c r="L214" s="107"/>
      <c r="M214" s="107"/>
    </row>
    <row r="215" spans="1:13" s="18" customFormat="1" x14ac:dyDescent="0.25">
      <c r="A215" s="127" t="s">
        <v>413</v>
      </c>
      <c r="B215" s="23" t="s">
        <v>414</v>
      </c>
      <c r="C215" s="128" t="s">
        <v>763</v>
      </c>
      <c r="D215" s="148" t="s">
        <v>836</v>
      </c>
      <c r="E215" s="148" t="s">
        <v>836</v>
      </c>
      <c r="F215" s="148" t="s">
        <v>836</v>
      </c>
      <c r="G215" s="54" t="s">
        <v>836</v>
      </c>
      <c r="H215" s="148" t="s">
        <v>836</v>
      </c>
      <c r="I215" s="110"/>
      <c r="J215" s="115"/>
      <c r="K215" s="109"/>
      <c r="L215" s="107"/>
      <c r="M215" s="107"/>
    </row>
    <row r="216" spans="1:13" s="18" customFormat="1" x14ac:dyDescent="0.25">
      <c r="A216" s="127" t="s">
        <v>415</v>
      </c>
      <c r="B216" s="24" t="s">
        <v>416</v>
      </c>
      <c r="C216" s="128" t="s">
        <v>763</v>
      </c>
      <c r="D216" s="148" t="s">
        <v>836</v>
      </c>
      <c r="E216" s="148" t="s">
        <v>836</v>
      </c>
      <c r="F216" s="148" t="s">
        <v>836</v>
      </c>
      <c r="G216" s="54" t="s">
        <v>836</v>
      </c>
      <c r="H216" s="148" t="s">
        <v>836</v>
      </c>
      <c r="I216" s="110"/>
      <c r="J216" s="116"/>
      <c r="K216" s="109"/>
      <c r="L216" s="107"/>
      <c r="M216" s="107"/>
    </row>
    <row r="217" spans="1:13" s="18" customFormat="1" x14ac:dyDescent="0.25">
      <c r="A217" s="127" t="s">
        <v>417</v>
      </c>
      <c r="B217" s="24" t="s">
        <v>418</v>
      </c>
      <c r="C217" s="128" t="s">
        <v>763</v>
      </c>
      <c r="D217" s="148" t="s">
        <v>836</v>
      </c>
      <c r="E217" s="148" t="s">
        <v>836</v>
      </c>
      <c r="F217" s="148" t="s">
        <v>836</v>
      </c>
      <c r="G217" s="54" t="s">
        <v>836</v>
      </c>
      <c r="H217" s="148" t="s">
        <v>836</v>
      </c>
      <c r="I217" s="110"/>
      <c r="J217" s="116"/>
      <c r="K217" s="109"/>
      <c r="L217" s="107"/>
      <c r="M217" s="107"/>
    </row>
    <row r="218" spans="1:13" s="18" customFormat="1" x14ac:dyDescent="0.25">
      <c r="A218" s="127" t="s">
        <v>419</v>
      </c>
      <c r="B218" s="24" t="s">
        <v>226</v>
      </c>
      <c r="C218" s="128" t="s">
        <v>324</v>
      </c>
      <c r="D218" s="148" t="s">
        <v>836</v>
      </c>
      <c r="E218" s="148" t="s">
        <v>836</v>
      </c>
      <c r="F218" s="148" t="s">
        <v>836</v>
      </c>
      <c r="G218" s="54" t="s">
        <v>836</v>
      </c>
      <c r="H218" s="148" t="s">
        <v>836</v>
      </c>
      <c r="I218" s="110"/>
      <c r="J218" s="116"/>
      <c r="K218" s="109"/>
      <c r="L218" s="107"/>
      <c r="M218" s="107"/>
    </row>
    <row r="219" spans="1:13" s="18" customFormat="1" ht="31.5" x14ac:dyDescent="0.25">
      <c r="A219" s="127" t="s">
        <v>420</v>
      </c>
      <c r="B219" s="24" t="s">
        <v>421</v>
      </c>
      <c r="C219" s="128" t="s">
        <v>763</v>
      </c>
      <c r="D219" s="148" t="s">
        <v>836</v>
      </c>
      <c r="E219" s="148" t="s">
        <v>836</v>
      </c>
      <c r="F219" s="148" t="s">
        <v>836</v>
      </c>
      <c r="G219" s="54" t="s">
        <v>836</v>
      </c>
      <c r="H219" s="148" t="s">
        <v>836</v>
      </c>
      <c r="I219" s="110"/>
      <c r="J219" s="116"/>
      <c r="K219" s="109"/>
      <c r="L219" s="107"/>
      <c r="M219" s="107"/>
    </row>
    <row r="220" spans="1:13" s="18" customFormat="1" x14ac:dyDescent="0.25">
      <c r="A220" s="127" t="s">
        <v>422</v>
      </c>
      <c r="B220" s="27" t="s">
        <v>423</v>
      </c>
      <c r="C220" s="128" t="s">
        <v>763</v>
      </c>
      <c r="D220" s="148" t="s">
        <v>836</v>
      </c>
      <c r="E220" s="148" t="s">
        <v>836</v>
      </c>
      <c r="F220" s="148" t="s">
        <v>836</v>
      </c>
      <c r="G220" s="54" t="s">
        <v>836</v>
      </c>
      <c r="H220" s="148" t="s">
        <v>836</v>
      </c>
      <c r="I220" s="110"/>
      <c r="J220" s="108"/>
      <c r="K220" s="109"/>
      <c r="L220" s="107"/>
      <c r="M220" s="107"/>
    </row>
    <row r="221" spans="1:13" s="18" customFormat="1" x14ac:dyDescent="0.25">
      <c r="A221" s="127" t="s">
        <v>424</v>
      </c>
      <c r="B221" s="24" t="s">
        <v>425</v>
      </c>
      <c r="C221" s="128" t="s">
        <v>763</v>
      </c>
      <c r="D221" s="148" t="s">
        <v>836</v>
      </c>
      <c r="E221" s="148" t="s">
        <v>836</v>
      </c>
      <c r="F221" s="148" t="s">
        <v>836</v>
      </c>
      <c r="G221" s="54" t="s">
        <v>836</v>
      </c>
      <c r="H221" s="148" t="s">
        <v>836</v>
      </c>
      <c r="I221" s="110"/>
      <c r="J221" s="116"/>
      <c r="K221" s="109"/>
      <c r="L221" s="107"/>
      <c r="M221" s="107"/>
    </row>
    <row r="222" spans="1:13" s="18" customFormat="1" x14ac:dyDescent="0.25">
      <c r="A222" s="127" t="s">
        <v>426</v>
      </c>
      <c r="B222" s="24" t="s">
        <v>427</v>
      </c>
      <c r="C222" s="128" t="s">
        <v>763</v>
      </c>
      <c r="D222" s="148" t="s">
        <v>836</v>
      </c>
      <c r="E222" s="148" t="s">
        <v>836</v>
      </c>
      <c r="F222" s="148" t="s">
        <v>836</v>
      </c>
      <c r="G222" s="54" t="s">
        <v>836</v>
      </c>
      <c r="H222" s="148" t="s">
        <v>836</v>
      </c>
      <c r="I222" s="110"/>
      <c r="J222" s="116"/>
      <c r="K222" s="109"/>
      <c r="L222" s="107"/>
      <c r="M222" s="107"/>
    </row>
    <row r="223" spans="1:13" s="18" customFormat="1" x14ac:dyDescent="0.25">
      <c r="A223" s="127" t="s">
        <v>428</v>
      </c>
      <c r="B223" s="23" t="s">
        <v>429</v>
      </c>
      <c r="C223" s="128" t="s">
        <v>763</v>
      </c>
      <c r="D223" s="148" t="s">
        <v>836</v>
      </c>
      <c r="E223" s="148" t="s">
        <v>836</v>
      </c>
      <c r="F223" s="148" t="s">
        <v>836</v>
      </c>
      <c r="G223" s="54" t="s">
        <v>836</v>
      </c>
      <c r="H223" s="148" t="s">
        <v>836</v>
      </c>
      <c r="I223" s="110"/>
      <c r="J223" s="115"/>
      <c r="K223" s="109"/>
      <c r="L223" s="107"/>
      <c r="M223" s="107"/>
    </row>
    <row r="224" spans="1:13" s="18" customFormat="1" x14ac:dyDescent="0.25">
      <c r="A224" s="127" t="s">
        <v>430</v>
      </c>
      <c r="B224" s="23" t="s">
        <v>431</v>
      </c>
      <c r="C224" s="128" t="s">
        <v>763</v>
      </c>
      <c r="D224" s="148" t="s">
        <v>836</v>
      </c>
      <c r="E224" s="148" t="s">
        <v>836</v>
      </c>
      <c r="F224" s="148" t="s">
        <v>836</v>
      </c>
      <c r="G224" s="54" t="s">
        <v>836</v>
      </c>
      <c r="H224" s="148" t="s">
        <v>836</v>
      </c>
      <c r="I224" s="110"/>
      <c r="J224" s="115"/>
      <c r="K224" s="109"/>
      <c r="L224" s="107"/>
      <c r="M224" s="107"/>
    </row>
    <row r="225" spans="1:13" s="18" customFormat="1" x14ac:dyDescent="0.25">
      <c r="A225" s="127" t="s">
        <v>432</v>
      </c>
      <c r="B225" s="23" t="s">
        <v>433</v>
      </c>
      <c r="C225" s="128" t="s">
        <v>763</v>
      </c>
      <c r="D225" s="148" t="s">
        <v>836</v>
      </c>
      <c r="E225" s="148" t="s">
        <v>836</v>
      </c>
      <c r="F225" s="148" t="s">
        <v>836</v>
      </c>
      <c r="G225" s="54" t="s">
        <v>836</v>
      </c>
      <c r="H225" s="148" t="s">
        <v>836</v>
      </c>
      <c r="I225" s="110"/>
      <c r="J225" s="115"/>
      <c r="K225" s="109"/>
      <c r="L225" s="107"/>
      <c r="M225" s="107"/>
    </row>
    <row r="226" spans="1:13" s="18" customFormat="1" x14ac:dyDescent="0.25">
      <c r="A226" s="127" t="s">
        <v>434</v>
      </c>
      <c r="B226" s="24" t="s">
        <v>435</v>
      </c>
      <c r="C226" s="128" t="s">
        <v>763</v>
      </c>
      <c r="D226" s="148" t="s">
        <v>836</v>
      </c>
      <c r="E226" s="148" t="s">
        <v>836</v>
      </c>
      <c r="F226" s="148" t="s">
        <v>836</v>
      </c>
      <c r="G226" s="54" t="s">
        <v>836</v>
      </c>
      <c r="H226" s="148" t="s">
        <v>836</v>
      </c>
      <c r="I226" s="110"/>
      <c r="J226" s="116"/>
      <c r="K226" s="109"/>
      <c r="L226" s="107"/>
      <c r="M226" s="107"/>
    </row>
    <row r="227" spans="1:13" s="18" customFormat="1" x14ac:dyDescent="0.25">
      <c r="A227" s="127" t="s">
        <v>436</v>
      </c>
      <c r="B227" s="24" t="s">
        <v>437</v>
      </c>
      <c r="C227" s="128" t="s">
        <v>763</v>
      </c>
      <c r="D227" s="148" t="s">
        <v>836</v>
      </c>
      <c r="E227" s="148" t="s">
        <v>836</v>
      </c>
      <c r="F227" s="148" t="s">
        <v>836</v>
      </c>
      <c r="G227" s="54" t="s">
        <v>836</v>
      </c>
      <c r="H227" s="148" t="s">
        <v>836</v>
      </c>
      <c r="I227" s="110"/>
      <c r="J227" s="116"/>
      <c r="K227" s="109"/>
      <c r="L227" s="107"/>
      <c r="M227" s="107"/>
    </row>
    <row r="228" spans="1:13" s="18" customFormat="1" x14ac:dyDescent="0.25">
      <c r="A228" s="127" t="s">
        <v>438</v>
      </c>
      <c r="B228" s="23" t="s">
        <v>439</v>
      </c>
      <c r="C228" s="128" t="s">
        <v>763</v>
      </c>
      <c r="D228" s="148" t="s">
        <v>836</v>
      </c>
      <c r="E228" s="148" t="s">
        <v>836</v>
      </c>
      <c r="F228" s="148" t="s">
        <v>836</v>
      </c>
      <c r="G228" s="54" t="s">
        <v>836</v>
      </c>
      <c r="H228" s="148" t="s">
        <v>836</v>
      </c>
      <c r="I228" s="110"/>
      <c r="J228" s="115"/>
      <c r="K228" s="109"/>
      <c r="L228" s="107"/>
      <c r="M228" s="107"/>
    </row>
    <row r="229" spans="1:13" s="18" customFormat="1" x14ac:dyDescent="0.25">
      <c r="A229" s="127" t="s">
        <v>440</v>
      </c>
      <c r="B229" s="23" t="s">
        <v>441</v>
      </c>
      <c r="C229" s="128" t="s">
        <v>763</v>
      </c>
      <c r="D229" s="148" t="s">
        <v>836</v>
      </c>
      <c r="E229" s="148" t="s">
        <v>836</v>
      </c>
      <c r="F229" s="148" t="s">
        <v>836</v>
      </c>
      <c r="G229" s="54" t="s">
        <v>836</v>
      </c>
      <c r="H229" s="148" t="s">
        <v>836</v>
      </c>
      <c r="I229" s="110"/>
      <c r="J229" s="115"/>
      <c r="K229" s="109"/>
      <c r="L229" s="107"/>
      <c r="M229" s="107"/>
    </row>
    <row r="230" spans="1:13" s="18" customFormat="1" x14ac:dyDescent="0.25">
      <c r="A230" s="127" t="s">
        <v>442</v>
      </c>
      <c r="B230" s="24" t="s">
        <v>443</v>
      </c>
      <c r="C230" s="128" t="s">
        <v>763</v>
      </c>
      <c r="D230" s="148" t="s">
        <v>836</v>
      </c>
      <c r="E230" s="148" t="s">
        <v>836</v>
      </c>
      <c r="F230" s="148" t="s">
        <v>836</v>
      </c>
      <c r="G230" s="54" t="s">
        <v>836</v>
      </c>
      <c r="H230" s="148" t="s">
        <v>836</v>
      </c>
      <c r="I230" s="110"/>
      <c r="J230" s="116"/>
      <c r="K230" s="109"/>
      <c r="L230" s="107"/>
      <c r="M230" s="107"/>
    </row>
    <row r="231" spans="1:13" s="18" customFormat="1" x14ac:dyDescent="0.25">
      <c r="A231" s="127" t="s">
        <v>444</v>
      </c>
      <c r="B231" s="24" t="s">
        <v>445</v>
      </c>
      <c r="C231" s="128" t="s">
        <v>763</v>
      </c>
      <c r="D231" s="148" t="s">
        <v>836</v>
      </c>
      <c r="E231" s="148" t="s">
        <v>836</v>
      </c>
      <c r="F231" s="148" t="s">
        <v>836</v>
      </c>
      <c r="G231" s="54" t="s">
        <v>836</v>
      </c>
      <c r="H231" s="148" t="s">
        <v>836</v>
      </c>
      <c r="I231" s="110"/>
      <c r="J231" s="116"/>
      <c r="K231" s="109"/>
      <c r="L231" s="107"/>
      <c r="M231" s="107"/>
    </row>
    <row r="232" spans="1:13" s="18" customFormat="1" x14ac:dyDescent="0.25">
      <c r="A232" s="127" t="s">
        <v>446</v>
      </c>
      <c r="B232" s="24" t="s">
        <v>447</v>
      </c>
      <c r="C232" s="128" t="s">
        <v>763</v>
      </c>
      <c r="D232" s="148" t="s">
        <v>836</v>
      </c>
      <c r="E232" s="148" t="s">
        <v>836</v>
      </c>
      <c r="F232" s="148" t="s">
        <v>836</v>
      </c>
      <c r="G232" s="54" t="s">
        <v>836</v>
      </c>
      <c r="H232" s="148" t="s">
        <v>836</v>
      </c>
      <c r="I232" s="110"/>
      <c r="J232" s="116"/>
      <c r="K232" s="109"/>
      <c r="L232" s="107"/>
      <c r="M232" s="107"/>
    </row>
    <row r="233" spans="1:13" s="18" customFormat="1" x14ac:dyDescent="0.25">
      <c r="A233" s="127" t="s">
        <v>448</v>
      </c>
      <c r="B233" s="27" t="s">
        <v>449</v>
      </c>
      <c r="C233" s="128" t="s">
        <v>763</v>
      </c>
      <c r="D233" s="148" t="s">
        <v>836</v>
      </c>
      <c r="E233" s="148" t="s">
        <v>836</v>
      </c>
      <c r="F233" s="148" t="s">
        <v>836</v>
      </c>
      <c r="G233" s="54" t="s">
        <v>836</v>
      </c>
      <c r="H233" s="148" t="s">
        <v>836</v>
      </c>
      <c r="I233" s="110"/>
      <c r="J233" s="108"/>
      <c r="K233" s="109"/>
      <c r="L233" s="107"/>
      <c r="M233" s="107"/>
    </row>
    <row r="234" spans="1:13" s="18" customFormat="1" x14ac:dyDescent="0.25">
      <c r="A234" s="127" t="s">
        <v>450</v>
      </c>
      <c r="B234" s="24" t="s">
        <v>451</v>
      </c>
      <c r="C234" s="128" t="s">
        <v>763</v>
      </c>
      <c r="D234" s="148" t="s">
        <v>836</v>
      </c>
      <c r="E234" s="148" t="s">
        <v>836</v>
      </c>
      <c r="F234" s="148" t="s">
        <v>836</v>
      </c>
      <c r="G234" s="54" t="s">
        <v>836</v>
      </c>
      <c r="H234" s="148" t="s">
        <v>836</v>
      </c>
      <c r="I234" s="110"/>
      <c r="J234" s="116"/>
      <c r="K234" s="109"/>
      <c r="L234" s="107"/>
      <c r="M234" s="107"/>
    </row>
    <row r="235" spans="1:13" s="18" customFormat="1" x14ac:dyDescent="0.25">
      <c r="A235" s="127" t="s">
        <v>452</v>
      </c>
      <c r="B235" s="23" t="s">
        <v>429</v>
      </c>
      <c r="C235" s="128" t="s">
        <v>763</v>
      </c>
      <c r="D235" s="148" t="s">
        <v>836</v>
      </c>
      <c r="E235" s="148" t="s">
        <v>836</v>
      </c>
      <c r="F235" s="148" t="s">
        <v>836</v>
      </c>
      <c r="G235" s="54" t="s">
        <v>836</v>
      </c>
      <c r="H235" s="148" t="s">
        <v>836</v>
      </c>
      <c r="I235" s="110"/>
      <c r="J235" s="115"/>
      <c r="K235" s="109"/>
      <c r="L235" s="107"/>
      <c r="M235" s="107"/>
    </row>
    <row r="236" spans="1:13" s="18" customFormat="1" x14ac:dyDescent="0.25">
      <c r="A236" s="127" t="s">
        <v>453</v>
      </c>
      <c r="B236" s="23" t="s">
        <v>431</v>
      </c>
      <c r="C236" s="128" t="s">
        <v>763</v>
      </c>
      <c r="D236" s="148" t="s">
        <v>836</v>
      </c>
      <c r="E236" s="148" t="s">
        <v>836</v>
      </c>
      <c r="F236" s="148" t="s">
        <v>836</v>
      </c>
      <c r="G236" s="54" t="s">
        <v>836</v>
      </c>
      <c r="H236" s="148" t="s">
        <v>836</v>
      </c>
      <c r="I236" s="110"/>
      <c r="J236" s="115"/>
      <c r="K236" s="109"/>
      <c r="L236" s="107"/>
      <c r="M236" s="107"/>
    </row>
    <row r="237" spans="1:13" s="18" customFormat="1" x14ac:dyDescent="0.25">
      <c r="A237" s="127" t="s">
        <v>454</v>
      </c>
      <c r="B237" s="23" t="s">
        <v>433</v>
      </c>
      <c r="C237" s="128" t="s">
        <v>763</v>
      </c>
      <c r="D237" s="148" t="s">
        <v>836</v>
      </c>
      <c r="E237" s="148" t="s">
        <v>836</v>
      </c>
      <c r="F237" s="148" t="s">
        <v>836</v>
      </c>
      <c r="G237" s="54" t="s">
        <v>836</v>
      </c>
      <c r="H237" s="148" t="s">
        <v>836</v>
      </c>
      <c r="I237" s="110"/>
      <c r="J237" s="115"/>
      <c r="K237" s="109"/>
      <c r="L237" s="107"/>
      <c r="M237" s="107"/>
    </row>
    <row r="238" spans="1:13" s="18" customFormat="1" x14ac:dyDescent="0.25">
      <c r="A238" s="127" t="s">
        <v>455</v>
      </c>
      <c r="B238" s="24" t="s">
        <v>321</v>
      </c>
      <c r="C238" s="128" t="s">
        <v>763</v>
      </c>
      <c r="D238" s="148" t="s">
        <v>836</v>
      </c>
      <c r="E238" s="148" t="s">
        <v>836</v>
      </c>
      <c r="F238" s="148" t="s">
        <v>836</v>
      </c>
      <c r="G238" s="54" t="s">
        <v>836</v>
      </c>
      <c r="H238" s="148" t="s">
        <v>836</v>
      </c>
      <c r="I238" s="110"/>
      <c r="J238" s="116"/>
      <c r="K238" s="109"/>
      <c r="L238" s="107"/>
      <c r="M238" s="107"/>
    </row>
    <row r="239" spans="1:13" s="18" customFormat="1" x14ac:dyDescent="0.25">
      <c r="A239" s="127" t="s">
        <v>456</v>
      </c>
      <c r="B239" s="24" t="s">
        <v>457</v>
      </c>
      <c r="C239" s="128" t="s">
        <v>763</v>
      </c>
      <c r="D239" s="148" t="s">
        <v>836</v>
      </c>
      <c r="E239" s="148" t="s">
        <v>836</v>
      </c>
      <c r="F239" s="148" t="s">
        <v>836</v>
      </c>
      <c r="G239" s="54" t="s">
        <v>836</v>
      </c>
      <c r="H239" s="148" t="s">
        <v>836</v>
      </c>
      <c r="I239" s="110"/>
      <c r="J239" s="116"/>
      <c r="K239" s="109"/>
      <c r="L239" s="107"/>
      <c r="M239" s="107"/>
    </row>
    <row r="240" spans="1:13" s="18" customFormat="1" ht="31.5" x14ac:dyDescent="0.25">
      <c r="A240" s="127" t="s">
        <v>458</v>
      </c>
      <c r="B240" s="27" t="s">
        <v>459</v>
      </c>
      <c r="C240" s="128" t="s">
        <v>763</v>
      </c>
      <c r="D240" s="148">
        <f>D165-D183</f>
        <v>9.9999999999994316E-2</v>
      </c>
      <c r="E240" s="230">
        <f>E165-E183</f>
        <v>1.0999999999999943</v>
      </c>
      <c r="F240" s="148">
        <v>1</v>
      </c>
      <c r="G240" s="54">
        <v>1000.0000000000568</v>
      </c>
      <c r="H240" s="230" t="s">
        <v>836</v>
      </c>
      <c r="I240" s="110"/>
      <c r="J240" s="108"/>
      <c r="K240" s="109"/>
      <c r="L240" s="107"/>
      <c r="M240" s="107"/>
    </row>
    <row r="241" spans="1:13" s="18" customFormat="1" ht="31.5" x14ac:dyDescent="0.25">
      <c r="A241" s="127" t="s">
        <v>460</v>
      </c>
      <c r="B241" s="27" t="s">
        <v>461</v>
      </c>
      <c r="C241" s="128" t="s">
        <v>763</v>
      </c>
      <c r="D241" s="55">
        <f>D201-D208</f>
        <v>-28.75</v>
      </c>
      <c r="E241" s="250">
        <f>E201-E208</f>
        <v>-27.332999999999998</v>
      </c>
      <c r="F241" s="148" t="s">
        <v>324</v>
      </c>
      <c r="G241" s="54" t="s">
        <v>324</v>
      </c>
      <c r="H241" s="55" t="s">
        <v>836</v>
      </c>
      <c r="I241" s="110"/>
      <c r="J241" s="108"/>
      <c r="K241" s="109"/>
      <c r="L241" s="107"/>
      <c r="M241" s="107"/>
    </row>
    <row r="242" spans="1:13" s="18" customFormat="1" x14ac:dyDescent="0.25">
      <c r="A242" s="127" t="s">
        <v>462</v>
      </c>
      <c r="B242" s="24" t="s">
        <v>463</v>
      </c>
      <c r="C242" s="128" t="s">
        <v>763</v>
      </c>
      <c r="D242" s="148" t="s">
        <v>836</v>
      </c>
      <c r="E242" s="148" t="s">
        <v>836</v>
      </c>
      <c r="F242" s="148" t="s">
        <v>836</v>
      </c>
      <c r="G242" s="54" t="s">
        <v>836</v>
      </c>
      <c r="H242" s="148" t="s">
        <v>836</v>
      </c>
      <c r="I242" s="110"/>
      <c r="J242" s="116"/>
      <c r="K242" s="109"/>
      <c r="L242" s="107"/>
      <c r="M242" s="107"/>
    </row>
    <row r="243" spans="1:13" s="18" customFormat="1" x14ac:dyDescent="0.25">
      <c r="A243" s="127" t="s">
        <v>464</v>
      </c>
      <c r="B243" s="24" t="s">
        <v>465</v>
      </c>
      <c r="C243" s="128" t="s">
        <v>763</v>
      </c>
      <c r="D243" s="148" t="s">
        <v>836</v>
      </c>
      <c r="E243" s="148" t="s">
        <v>836</v>
      </c>
      <c r="F243" s="148" t="s">
        <v>836</v>
      </c>
      <c r="G243" s="54" t="s">
        <v>836</v>
      </c>
      <c r="H243" s="148" t="s">
        <v>836</v>
      </c>
      <c r="I243" s="110"/>
      <c r="J243" s="116"/>
      <c r="K243" s="109"/>
      <c r="L243" s="107"/>
      <c r="M243" s="107"/>
    </row>
    <row r="244" spans="1:13" s="18" customFormat="1" ht="31.5" x14ac:dyDescent="0.25">
      <c r="A244" s="127" t="s">
        <v>466</v>
      </c>
      <c r="B244" s="27" t="s">
        <v>467</v>
      </c>
      <c r="C244" s="128" t="s">
        <v>763</v>
      </c>
      <c r="D244" s="148">
        <v>0</v>
      </c>
      <c r="E244" s="55">
        <v>0</v>
      </c>
      <c r="F244" s="148" t="s">
        <v>836</v>
      </c>
      <c r="G244" s="54" t="s">
        <v>836</v>
      </c>
      <c r="H244" s="55" t="s">
        <v>836</v>
      </c>
      <c r="I244" s="110"/>
      <c r="J244" s="108"/>
      <c r="K244" s="109"/>
      <c r="L244" s="107"/>
      <c r="M244" s="107"/>
    </row>
    <row r="245" spans="1:13" s="18" customFormat="1" x14ac:dyDescent="0.25">
      <c r="A245" s="127" t="s">
        <v>468</v>
      </c>
      <c r="B245" s="24" t="s">
        <v>469</v>
      </c>
      <c r="C245" s="128" t="s">
        <v>763</v>
      </c>
      <c r="D245" s="148" t="s">
        <v>836</v>
      </c>
      <c r="E245" s="148" t="s">
        <v>836</v>
      </c>
      <c r="F245" s="148" t="s">
        <v>836</v>
      </c>
      <c r="G245" s="54" t="s">
        <v>836</v>
      </c>
      <c r="H245" s="148" t="s">
        <v>836</v>
      </c>
      <c r="I245" s="110"/>
      <c r="J245" s="116"/>
      <c r="K245" s="109"/>
      <c r="L245" s="107"/>
      <c r="M245" s="107"/>
    </row>
    <row r="246" spans="1:13" s="18" customFormat="1" x14ac:dyDescent="0.25">
      <c r="A246" s="127" t="s">
        <v>470</v>
      </c>
      <c r="B246" s="24" t="s">
        <v>471</v>
      </c>
      <c r="C246" s="128" t="s">
        <v>763</v>
      </c>
      <c r="D246" s="148" t="s">
        <v>836</v>
      </c>
      <c r="E246" s="148" t="s">
        <v>836</v>
      </c>
      <c r="F246" s="148" t="s">
        <v>836</v>
      </c>
      <c r="G246" s="54" t="s">
        <v>836</v>
      </c>
      <c r="H246" s="148" t="s">
        <v>836</v>
      </c>
      <c r="I246" s="110"/>
      <c r="J246" s="116"/>
      <c r="K246" s="109"/>
      <c r="L246" s="107"/>
      <c r="M246" s="107"/>
    </row>
    <row r="247" spans="1:13" s="18" customFormat="1" x14ac:dyDescent="0.25">
      <c r="A247" s="127" t="s">
        <v>472</v>
      </c>
      <c r="B247" s="27" t="s">
        <v>473</v>
      </c>
      <c r="C247" s="128" t="s">
        <v>763</v>
      </c>
      <c r="D247" s="148">
        <v>0</v>
      </c>
      <c r="E247" s="55">
        <v>0</v>
      </c>
      <c r="F247" s="148" t="s">
        <v>836</v>
      </c>
      <c r="G247" s="54" t="s">
        <v>836</v>
      </c>
      <c r="H247" s="55" t="s">
        <v>836</v>
      </c>
      <c r="I247" s="110"/>
      <c r="J247" s="108"/>
      <c r="K247" s="109"/>
      <c r="L247" s="107"/>
      <c r="M247" s="107"/>
    </row>
    <row r="248" spans="1:13" s="18" customFormat="1" x14ac:dyDescent="0.25">
      <c r="A248" s="127" t="s">
        <v>474</v>
      </c>
      <c r="B248" s="27" t="s">
        <v>475</v>
      </c>
      <c r="C248" s="128" t="s">
        <v>763</v>
      </c>
      <c r="D248" s="148">
        <f>D240+D241+D244+D247</f>
        <v>-28.650000000000006</v>
      </c>
      <c r="E248" s="210">
        <f>E240+E241+E244+E247</f>
        <v>-26.233000000000004</v>
      </c>
      <c r="F248" s="148" t="s">
        <v>836</v>
      </c>
      <c r="G248" s="54" t="s">
        <v>836</v>
      </c>
      <c r="H248" s="230" t="s">
        <v>836</v>
      </c>
      <c r="I248" s="110"/>
      <c r="J248" s="108"/>
      <c r="K248" s="109"/>
      <c r="L248" s="107"/>
      <c r="M248" s="107"/>
    </row>
    <row r="249" spans="1:13" s="18" customFormat="1" x14ac:dyDescent="0.25">
      <c r="A249" s="127" t="s">
        <v>476</v>
      </c>
      <c r="B249" s="27" t="s">
        <v>477</v>
      </c>
      <c r="C249" s="128" t="s">
        <v>763</v>
      </c>
      <c r="D249" s="148">
        <v>3.3</v>
      </c>
      <c r="E249" s="231">
        <v>1.8</v>
      </c>
      <c r="F249" s="148">
        <v>-1.4999999999999998</v>
      </c>
      <c r="G249" s="54">
        <v>-45.454545454545453</v>
      </c>
      <c r="H249" s="231" t="s">
        <v>836</v>
      </c>
      <c r="I249" s="110"/>
      <c r="J249" s="108"/>
      <c r="K249" s="109"/>
      <c r="L249" s="107"/>
      <c r="M249" s="107"/>
    </row>
    <row r="250" spans="1:13" s="18" customFormat="1" x14ac:dyDescent="0.25">
      <c r="A250" s="127" t="s">
        <v>478</v>
      </c>
      <c r="B250" s="27" t="s">
        <v>479</v>
      </c>
      <c r="C250" s="128" t="s">
        <v>763</v>
      </c>
      <c r="D250" s="148">
        <v>3.4</v>
      </c>
      <c r="E250" s="230">
        <v>2.9</v>
      </c>
      <c r="F250" s="148">
        <v>-0.5</v>
      </c>
      <c r="G250" s="54">
        <v>-14.705882352941178</v>
      </c>
      <c r="H250" s="231" t="s">
        <v>836</v>
      </c>
      <c r="I250" s="110"/>
      <c r="J250" s="108"/>
      <c r="K250" s="109"/>
      <c r="L250" s="107"/>
      <c r="M250" s="107"/>
    </row>
    <row r="251" spans="1:13" s="18" customFormat="1" x14ac:dyDescent="0.25">
      <c r="A251" s="127" t="s">
        <v>480</v>
      </c>
      <c r="B251" s="27" t="s">
        <v>226</v>
      </c>
      <c r="C251" s="128" t="s">
        <v>324</v>
      </c>
      <c r="D251" s="148"/>
      <c r="E251" s="148"/>
      <c r="F251" s="148"/>
      <c r="G251" s="54"/>
      <c r="H251" s="148" t="s">
        <v>836</v>
      </c>
      <c r="I251" s="110"/>
      <c r="J251" s="108"/>
      <c r="K251" s="109"/>
      <c r="L251" s="107"/>
      <c r="M251" s="107"/>
    </row>
    <row r="252" spans="1:13" s="18" customFormat="1" x14ac:dyDescent="0.25">
      <c r="A252" s="127" t="s">
        <v>481</v>
      </c>
      <c r="B252" s="24" t="s">
        <v>482</v>
      </c>
      <c r="C252" s="128" t="s">
        <v>763</v>
      </c>
      <c r="D252" s="148">
        <v>8</v>
      </c>
      <c r="E252" s="148">
        <f>E263+E279</f>
        <v>12</v>
      </c>
      <c r="F252" s="148">
        <v>4</v>
      </c>
      <c r="G252" s="54">
        <v>50</v>
      </c>
      <c r="H252" s="148" t="s">
        <v>836</v>
      </c>
      <c r="I252" s="110"/>
      <c r="J252" s="116"/>
      <c r="K252" s="109"/>
      <c r="L252" s="107"/>
      <c r="M252" s="107"/>
    </row>
    <row r="253" spans="1:13" s="18" customFormat="1" x14ac:dyDescent="0.25">
      <c r="A253" s="127" t="s">
        <v>483</v>
      </c>
      <c r="B253" s="23" t="s">
        <v>484</v>
      </c>
      <c r="C253" s="128" t="s">
        <v>763</v>
      </c>
      <c r="D253" s="148" t="s">
        <v>836</v>
      </c>
      <c r="E253" s="148" t="s">
        <v>836</v>
      </c>
      <c r="F253" s="148" t="s">
        <v>836</v>
      </c>
      <c r="G253" s="54" t="s">
        <v>836</v>
      </c>
      <c r="H253" s="148" t="s">
        <v>836</v>
      </c>
      <c r="I253" s="110"/>
      <c r="J253" s="115"/>
      <c r="K253" s="109"/>
      <c r="L253" s="107"/>
      <c r="M253" s="107"/>
    </row>
    <row r="254" spans="1:13" s="18" customFormat="1" x14ac:dyDescent="0.25">
      <c r="A254" s="127" t="s">
        <v>485</v>
      </c>
      <c r="B254" s="25" t="s">
        <v>486</v>
      </c>
      <c r="C254" s="128" t="s">
        <v>763</v>
      </c>
      <c r="D254" s="148" t="s">
        <v>836</v>
      </c>
      <c r="E254" s="148" t="s">
        <v>836</v>
      </c>
      <c r="F254" s="148" t="s">
        <v>836</v>
      </c>
      <c r="G254" s="54" t="s">
        <v>836</v>
      </c>
      <c r="H254" s="148" t="s">
        <v>836</v>
      </c>
      <c r="I254" s="110"/>
      <c r="J254" s="117"/>
      <c r="K254" s="109"/>
      <c r="L254" s="107"/>
      <c r="M254" s="107"/>
    </row>
    <row r="255" spans="1:13" s="18" customFormat="1" ht="31.5" x14ac:dyDescent="0.25">
      <c r="A255" s="127" t="s">
        <v>487</v>
      </c>
      <c r="B255" s="25" t="s">
        <v>488</v>
      </c>
      <c r="C255" s="128" t="s">
        <v>763</v>
      </c>
      <c r="D255" s="148" t="s">
        <v>836</v>
      </c>
      <c r="E255" s="148" t="s">
        <v>836</v>
      </c>
      <c r="F255" s="148" t="s">
        <v>836</v>
      </c>
      <c r="G255" s="54" t="s">
        <v>836</v>
      </c>
      <c r="H255" s="148" t="s">
        <v>836</v>
      </c>
      <c r="I255" s="110"/>
      <c r="J255" s="117"/>
      <c r="K255" s="109"/>
      <c r="L255" s="107"/>
      <c r="M255" s="107"/>
    </row>
    <row r="256" spans="1:13" s="18" customFormat="1" x14ac:dyDescent="0.25">
      <c r="A256" s="127" t="s">
        <v>489</v>
      </c>
      <c r="B256" s="26" t="s">
        <v>486</v>
      </c>
      <c r="C256" s="128" t="s">
        <v>763</v>
      </c>
      <c r="D256" s="148" t="s">
        <v>836</v>
      </c>
      <c r="E256" s="148" t="s">
        <v>836</v>
      </c>
      <c r="F256" s="148" t="s">
        <v>836</v>
      </c>
      <c r="G256" s="54" t="s">
        <v>836</v>
      </c>
      <c r="H256" s="148" t="s">
        <v>836</v>
      </c>
      <c r="I256" s="110"/>
      <c r="J256" s="118"/>
      <c r="K256" s="109"/>
      <c r="L256" s="107"/>
      <c r="M256" s="107"/>
    </row>
    <row r="257" spans="1:13" s="18" customFormat="1" ht="31.5" x14ac:dyDescent="0.25">
      <c r="A257" s="127" t="s">
        <v>490</v>
      </c>
      <c r="B257" s="25" t="s">
        <v>157</v>
      </c>
      <c r="C257" s="128" t="s">
        <v>763</v>
      </c>
      <c r="D257" s="148" t="s">
        <v>836</v>
      </c>
      <c r="E257" s="148" t="s">
        <v>836</v>
      </c>
      <c r="F257" s="148" t="s">
        <v>836</v>
      </c>
      <c r="G257" s="54" t="s">
        <v>836</v>
      </c>
      <c r="H257" s="148" t="s">
        <v>836</v>
      </c>
      <c r="I257" s="110"/>
      <c r="J257" s="117"/>
      <c r="K257" s="109"/>
      <c r="L257" s="107"/>
      <c r="M257" s="107"/>
    </row>
    <row r="258" spans="1:13" s="18" customFormat="1" x14ac:dyDescent="0.25">
      <c r="A258" s="127" t="s">
        <v>491</v>
      </c>
      <c r="B258" s="26" t="s">
        <v>486</v>
      </c>
      <c r="C258" s="128" t="s">
        <v>763</v>
      </c>
      <c r="D258" s="148" t="s">
        <v>836</v>
      </c>
      <c r="E258" s="148" t="s">
        <v>836</v>
      </c>
      <c r="F258" s="148" t="s">
        <v>836</v>
      </c>
      <c r="G258" s="54" t="s">
        <v>836</v>
      </c>
      <c r="H258" s="148" t="s">
        <v>836</v>
      </c>
      <c r="I258" s="110"/>
      <c r="J258" s="118"/>
      <c r="K258" s="109"/>
      <c r="L258" s="107"/>
      <c r="M258" s="107"/>
    </row>
    <row r="259" spans="1:13" s="18" customFormat="1" ht="31.5" x14ac:dyDescent="0.25">
      <c r="A259" s="127" t="s">
        <v>492</v>
      </c>
      <c r="B259" s="25" t="s">
        <v>158</v>
      </c>
      <c r="C259" s="128" t="s">
        <v>763</v>
      </c>
      <c r="D259" s="148" t="s">
        <v>836</v>
      </c>
      <c r="E259" s="148" t="s">
        <v>836</v>
      </c>
      <c r="F259" s="148" t="s">
        <v>836</v>
      </c>
      <c r="G259" s="54" t="s">
        <v>836</v>
      </c>
      <c r="H259" s="148" t="s">
        <v>836</v>
      </c>
      <c r="I259" s="110"/>
      <c r="J259" s="117"/>
      <c r="K259" s="109"/>
      <c r="L259" s="107"/>
      <c r="M259" s="107"/>
    </row>
    <row r="260" spans="1:13" s="18" customFormat="1" x14ac:dyDescent="0.25">
      <c r="A260" s="127" t="s">
        <v>493</v>
      </c>
      <c r="B260" s="26" t="s">
        <v>486</v>
      </c>
      <c r="C260" s="128" t="s">
        <v>763</v>
      </c>
      <c r="D260" s="148" t="s">
        <v>836</v>
      </c>
      <c r="E260" s="148" t="s">
        <v>836</v>
      </c>
      <c r="F260" s="148" t="s">
        <v>836</v>
      </c>
      <c r="G260" s="54" t="s">
        <v>836</v>
      </c>
      <c r="H260" s="148" t="s">
        <v>836</v>
      </c>
      <c r="I260" s="110"/>
      <c r="J260" s="118"/>
      <c r="K260" s="109"/>
      <c r="L260" s="107"/>
      <c r="M260" s="107"/>
    </row>
    <row r="261" spans="1:13" s="18" customFormat="1" x14ac:dyDescent="0.25">
      <c r="A261" s="127" t="s">
        <v>494</v>
      </c>
      <c r="B261" s="23" t="s">
        <v>495</v>
      </c>
      <c r="C261" s="128" t="s">
        <v>763</v>
      </c>
      <c r="D261" s="148" t="s">
        <v>836</v>
      </c>
      <c r="E261" s="148" t="s">
        <v>836</v>
      </c>
      <c r="F261" s="148" t="s">
        <v>836</v>
      </c>
      <c r="G261" s="54" t="s">
        <v>836</v>
      </c>
      <c r="H261" s="148" t="s">
        <v>836</v>
      </c>
      <c r="I261" s="110"/>
      <c r="J261" s="115"/>
      <c r="K261" s="109"/>
      <c r="L261" s="107"/>
      <c r="M261" s="107"/>
    </row>
    <row r="262" spans="1:13" s="18" customFormat="1" x14ac:dyDescent="0.25">
      <c r="A262" s="127" t="s">
        <v>496</v>
      </c>
      <c r="B262" s="25" t="s">
        <v>486</v>
      </c>
      <c r="C262" s="128" t="s">
        <v>763</v>
      </c>
      <c r="D262" s="148" t="s">
        <v>836</v>
      </c>
      <c r="E262" s="148" t="s">
        <v>836</v>
      </c>
      <c r="F262" s="148" t="s">
        <v>836</v>
      </c>
      <c r="G262" s="54" t="s">
        <v>836</v>
      </c>
      <c r="H262" s="148" t="s">
        <v>836</v>
      </c>
      <c r="I262" s="110"/>
      <c r="J262" s="117"/>
      <c r="K262" s="109"/>
      <c r="L262" s="107"/>
      <c r="M262" s="107"/>
    </row>
    <row r="263" spans="1:13" s="18" customFormat="1" x14ac:dyDescent="0.25">
      <c r="A263" s="127" t="s">
        <v>497</v>
      </c>
      <c r="B263" s="22" t="s">
        <v>77</v>
      </c>
      <c r="C263" s="128" t="s">
        <v>763</v>
      </c>
      <c r="D263" s="148">
        <v>8</v>
      </c>
      <c r="E263" s="148">
        <v>12</v>
      </c>
      <c r="F263" s="148">
        <v>4</v>
      </c>
      <c r="G263" s="54">
        <v>50</v>
      </c>
      <c r="H263" s="148" t="s">
        <v>836</v>
      </c>
      <c r="I263" s="110"/>
      <c r="J263" s="114"/>
      <c r="K263" s="109"/>
      <c r="L263" s="107"/>
      <c r="M263" s="107"/>
    </row>
    <row r="264" spans="1:13" s="18" customFormat="1" x14ac:dyDescent="0.25">
      <c r="A264" s="127" t="s">
        <v>498</v>
      </c>
      <c r="B264" s="25" t="s">
        <v>486</v>
      </c>
      <c r="C264" s="128" t="s">
        <v>763</v>
      </c>
      <c r="D264" s="148" t="s">
        <v>836</v>
      </c>
      <c r="E264" s="148">
        <v>0</v>
      </c>
      <c r="F264" s="148" t="s">
        <v>324</v>
      </c>
      <c r="G264" s="54" t="s">
        <v>836</v>
      </c>
      <c r="H264" s="148" t="s">
        <v>836</v>
      </c>
      <c r="I264" s="110"/>
      <c r="J264" s="117"/>
      <c r="K264" s="109"/>
      <c r="L264" s="107"/>
      <c r="M264" s="107"/>
    </row>
    <row r="265" spans="1:13" s="18" customFormat="1" x14ac:dyDescent="0.25">
      <c r="A265" s="127" t="s">
        <v>499</v>
      </c>
      <c r="B265" s="22" t="s">
        <v>500</v>
      </c>
      <c r="C265" s="128" t="s">
        <v>763</v>
      </c>
      <c r="D265" s="148" t="s">
        <v>836</v>
      </c>
      <c r="E265" s="148" t="s">
        <v>836</v>
      </c>
      <c r="F265" s="148" t="s">
        <v>836</v>
      </c>
      <c r="G265" s="54" t="s">
        <v>836</v>
      </c>
      <c r="H265" s="148" t="s">
        <v>836</v>
      </c>
      <c r="I265" s="110"/>
      <c r="J265" s="114"/>
      <c r="K265" s="109"/>
      <c r="L265" s="107"/>
      <c r="M265" s="107"/>
    </row>
    <row r="266" spans="1:13" s="18" customFormat="1" x14ac:dyDescent="0.25">
      <c r="A266" s="127" t="s">
        <v>501</v>
      </c>
      <c r="B266" s="25" t="s">
        <v>486</v>
      </c>
      <c r="C266" s="128" t="s">
        <v>763</v>
      </c>
      <c r="D266" s="148" t="s">
        <v>836</v>
      </c>
      <c r="E266" s="148" t="s">
        <v>836</v>
      </c>
      <c r="F266" s="148" t="s">
        <v>836</v>
      </c>
      <c r="G266" s="54" t="s">
        <v>836</v>
      </c>
      <c r="H266" s="148" t="s">
        <v>836</v>
      </c>
      <c r="I266" s="110"/>
      <c r="J266" s="117"/>
      <c r="K266" s="109"/>
      <c r="L266" s="107"/>
      <c r="M266" s="107"/>
    </row>
    <row r="267" spans="1:13" s="18" customFormat="1" x14ac:dyDescent="0.25">
      <c r="A267" s="127" t="s">
        <v>502</v>
      </c>
      <c r="B267" s="22" t="s">
        <v>503</v>
      </c>
      <c r="C267" s="128" t="s">
        <v>763</v>
      </c>
      <c r="D267" s="148" t="s">
        <v>836</v>
      </c>
      <c r="E267" s="148">
        <v>0</v>
      </c>
      <c r="F267" s="148" t="s">
        <v>324</v>
      </c>
      <c r="G267" s="54" t="s">
        <v>836</v>
      </c>
      <c r="H267" s="148" t="s">
        <v>836</v>
      </c>
      <c r="I267" s="110"/>
      <c r="J267" s="114"/>
      <c r="K267" s="109"/>
      <c r="L267" s="107"/>
      <c r="M267" s="107"/>
    </row>
    <row r="268" spans="1:13" s="18" customFormat="1" x14ac:dyDescent="0.25">
      <c r="A268" s="127" t="s">
        <v>504</v>
      </c>
      <c r="B268" s="25" t="s">
        <v>486</v>
      </c>
      <c r="C268" s="128" t="s">
        <v>763</v>
      </c>
      <c r="D268" s="148" t="s">
        <v>836</v>
      </c>
      <c r="E268" s="148">
        <v>0</v>
      </c>
      <c r="F268" s="148" t="s">
        <v>324</v>
      </c>
      <c r="G268" s="54" t="s">
        <v>836</v>
      </c>
      <c r="H268" s="148" t="s">
        <v>836</v>
      </c>
      <c r="I268" s="110"/>
      <c r="J268" s="117"/>
      <c r="K268" s="109"/>
      <c r="L268" s="107"/>
      <c r="M268" s="107"/>
    </row>
    <row r="269" spans="1:13" s="18" customFormat="1" x14ac:dyDescent="0.25">
      <c r="A269" s="127" t="s">
        <v>505</v>
      </c>
      <c r="B269" s="22" t="s">
        <v>79</v>
      </c>
      <c r="C269" s="128" t="s">
        <v>763</v>
      </c>
      <c r="D269" s="148" t="s">
        <v>836</v>
      </c>
      <c r="E269" s="148" t="s">
        <v>836</v>
      </c>
      <c r="F269" s="148" t="s">
        <v>836</v>
      </c>
      <c r="G269" s="54" t="s">
        <v>836</v>
      </c>
      <c r="H269" s="148" t="s">
        <v>836</v>
      </c>
      <c r="I269" s="110"/>
      <c r="J269" s="114"/>
      <c r="K269" s="109"/>
      <c r="L269" s="107"/>
      <c r="M269" s="107"/>
    </row>
    <row r="270" spans="1:13" s="18" customFormat="1" x14ac:dyDescent="0.25">
      <c r="A270" s="127" t="s">
        <v>506</v>
      </c>
      <c r="B270" s="25" t="s">
        <v>486</v>
      </c>
      <c r="C270" s="128" t="s">
        <v>763</v>
      </c>
      <c r="D270" s="148" t="s">
        <v>836</v>
      </c>
      <c r="E270" s="148" t="s">
        <v>836</v>
      </c>
      <c r="F270" s="148" t="s">
        <v>836</v>
      </c>
      <c r="G270" s="54" t="s">
        <v>836</v>
      </c>
      <c r="H270" s="148" t="s">
        <v>836</v>
      </c>
      <c r="I270" s="110"/>
      <c r="J270" s="117"/>
      <c r="K270" s="109"/>
      <c r="L270" s="107"/>
      <c r="M270" s="107"/>
    </row>
    <row r="271" spans="1:13" s="18" customFormat="1" x14ac:dyDescent="0.25">
      <c r="A271" s="127" t="s">
        <v>505</v>
      </c>
      <c r="B271" s="22" t="s">
        <v>507</v>
      </c>
      <c r="C271" s="128" t="s">
        <v>763</v>
      </c>
      <c r="D271" s="148" t="s">
        <v>836</v>
      </c>
      <c r="E271" s="148" t="s">
        <v>836</v>
      </c>
      <c r="F271" s="148" t="s">
        <v>836</v>
      </c>
      <c r="G271" s="54" t="s">
        <v>836</v>
      </c>
      <c r="H271" s="148" t="s">
        <v>836</v>
      </c>
      <c r="I271" s="110"/>
      <c r="J271" s="114"/>
      <c r="K271" s="109"/>
      <c r="L271" s="107"/>
      <c r="M271" s="107"/>
    </row>
    <row r="272" spans="1:13" s="18" customFormat="1" x14ac:dyDescent="0.25">
      <c r="A272" s="127" t="s">
        <v>508</v>
      </c>
      <c r="B272" s="25" t="s">
        <v>486</v>
      </c>
      <c r="C272" s="128" t="s">
        <v>763</v>
      </c>
      <c r="D272" s="148" t="s">
        <v>836</v>
      </c>
      <c r="E272" s="148" t="s">
        <v>836</v>
      </c>
      <c r="F272" s="148" t="s">
        <v>836</v>
      </c>
      <c r="G272" s="54" t="s">
        <v>836</v>
      </c>
      <c r="H272" s="148" t="s">
        <v>836</v>
      </c>
      <c r="I272" s="110"/>
      <c r="J272" s="117"/>
      <c r="K272" s="109"/>
      <c r="L272" s="107"/>
      <c r="M272" s="107"/>
    </row>
    <row r="273" spans="1:13" s="18" customFormat="1" ht="31.5" x14ac:dyDescent="0.25">
      <c r="A273" s="127" t="s">
        <v>509</v>
      </c>
      <c r="B273" s="23" t="s">
        <v>510</v>
      </c>
      <c r="C273" s="128" t="s">
        <v>763</v>
      </c>
      <c r="D273" s="148" t="s">
        <v>836</v>
      </c>
      <c r="E273" s="148" t="s">
        <v>836</v>
      </c>
      <c r="F273" s="148" t="s">
        <v>836</v>
      </c>
      <c r="G273" s="54" t="s">
        <v>836</v>
      </c>
      <c r="H273" s="148" t="s">
        <v>836</v>
      </c>
      <c r="I273" s="110"/>
      <c r="J273" s="115"/>
      <c r="K273" s="109"/>
      <c r="L273" s="107"/>
      <c r="M273" s="107"/>
    </row>
    <row r="274" spans="1:13" s="18" customFormat="1" x14ac:dyDescent="0.25">
      <c r="A274" s="127" t="s">
        <v>511</v>
      </c>
      <c r="B274" s="25" t="s">
        <v>486</v>
      </c>
      <c r="C274" s="128" t="s">
        <v>763</v>
      </c>
      <c r="D274" s="148" t="s">
        <v>836</v>
      </c>
      <c r="E274" s="148" t="s">
        <v>836</v>
      </c>
      <c r="F274" s="148" t="s">
        <v>836</v>
      </c>
      <c r="G274" s="54" t="s">
        <v>836</v>
      </c>
      <c r="H274" s="148" t="s">
        <v>836</v>
      </c>
      <c r="I274" s="110"/>
      <c r="J274" s="117"/>
      <c r="K274" s="109"/>
      <c r="L274" s="107"/>
      <c r="M274" s="107"/>
    </row>
    <row r="275" spans="1:13" s="18" customFormat="1" x14ac:dyDescent="0.25">
      <c r="A275" s="127" t="s">
        <v>512</v>
      </c>
      <c r="B275" s="25" t="s">
        <v>84</v>
      </c>
      <c r="C275" s="128" t="s">
        <v>763</v>
      </c>
      <c r="D275" s="148" t="s">
        <v>836</v>
      </c>
      <c r="E275" s="148" t="s">
        <v>836</v>
      </c>
      <c r="F275" s="148" t="s">
        <v>836</v>
      </c>
      <c r="G275" s="54" t="s">
        <v>836</v>
      </c>
      <c r="H275" s="148" t="s">
        <v>836</v>
      </c>
      <c r="I275" s="110"/>
      <c r="J275" s="117"/>
      <c r="K275" s="109"/>
      <c r="L275" s="107"/>
      <c r="M275" s="107"/>
    </row>
    <row r="276" spans="1:13" s="18" customFormat="1" x14ac:dyDescent="0.25">
      <c r="A276" s="127" t="s">
        <v>513</v>
      </c>
      <c r="B276" s="26" t="s">
        <v>486</v>
      </c>
      <c r="C276" s="128" t="s">
        <v>763</v>
      </c>
      <c r="D276" s="148" t="s">
        <v>836</v>
      </c>
      <c r="E276" s="148" t="s">
        <v>836</v>
      </c>
      <c r="F276" s="148" t="s">
        <v>836</v>
      </c>
      <c r="G276" s="54" t="s">
        <v>836</v>
      </c>
      <c r="H276" s="148" t="s">
        <v>836</v>
      </c>
      <c r="I276" s="110"/>
      <c r="J276" s="118"/>
      <c r="K276" s="109"/>
      <c r="L276" s="107"/>
      <c r="M276" s="107"/>
    </row>
    <row r="277" spans="1:13" s="18" customFormat="1" x14ac:dyDescent="0.25">
      <c r="A277" s="127" t="s">
        <v>514</v>
      </c>
      <c r="B277" s="25" t="s">
        <v>85</v>
      </c>
      <c r="C277" s="128" t="s">
        <v>763</v>
      </c>
      <c r="D277" s="148" t="s">
        <v>836</v>
      </c>
      <c r="E277" s="148" t="s">
        <v>836</v>
      </c>
      <c r="F277" s="148" t="s">
        <v>836</v>
      </c>
      <c r="G277" s="54" t="s">
        <v>836</v>
      </c>
      <c r="H277" s="148" t="s">
        <v>836</v>
      </c>
      <c r="I277" s="110"/>
      <c r="J277" s="117"/>
      <c r="K277" s="109"/>
      <c r="L277" s="107"/>
      <c r="M277" s="107"/>
    </row>
    <row r="278" spans="1:13" s="18" customFormat="1" x14ac:dyDescent="0.25">
      <c r="A278" s="127" t="s">
        <v>515</v>
      </c>
      <c r="B278" s="26" t="s">
        <v>486</v>
      </c>
      <c r="C278" s="128" t="s">
        <v>763</v>
      </c>
      <c r="D278" s="148" t="s">
        <v>836</v>
      </c>
      <c r="E278" s="148" t="s">
        <v>836</v>
      </c>
      <c r="F278" s="148" t="s">
        <v>836</v>
      </c>
      <c r="G278" s="54" t="s">
        <v>836</v>
      </c>
      <c r="H278" s="148" t="s">
        <v>836</v>
      </c>
      <c r="I278" s="110"/>
      <c r="J278" s="118"/>
      <c r="K278" s="109"/>
      <c r="L278" s="107"/>
      <c r="M278" s="107"/>
    </row>
    <row r="279" spans="1:13" s="18" customFormat="1" x14ac:dyDescent="0.25">
      <c r="A279" s="127" t="s">
        <v>516</v>
      </c>
      <c r="B279" s="23" t="s">
        <v>517</v>
      </c>
      <c r="C279" s="128" t="s">
        <v>763</v>
      </c>
      <c r="D279" s="148" t="s">
        <v>836</v>
      </c>
      <c r="E279" s="148">
        <v>0</v>
      </c>
      <c r="F279" s="148" t="s">
        <v>324</v>
      </c>
      <c r="G279" s="54" t="s">
        <v>324</v>
      </c>
      <c r="H279" s="148" t="s">
        <v>836</v>
      </c>
      <c r="I279" s="110"/>
      <c r="J279" s="115"/>
      <c r="K279" s="109"/>
      <c r="L279" s="107"/>
      <c r="M279" s="107"/>
    </row>
    <row r="280" spans="1:13" s="18" customFormat="1" x14ac:dyDescent="0.25">
      <c r="A280" s="127" t="s">
        <v>518</v>
      </c>
      <c r="B280" s="25" t="s">
        <v>486</v>
      </c>
      <c r="C280" s="128" t="s">
        <v>763</v>
      </c>
      <c r="D280" s="148" t="s">
        <v>836</v>
      </c>
      <c r="E280" s="148">
        <v>0</v>
      </c>
      <c r="F280" s="148" t="s">
        <v>324</v>
      </c>
      <c r="G280" s="54" t="s">
        <v>324</v>
      </c>
      <c r="H280" s="148" t="s">
        <v>836</v>
      </c>
      <c r="I280" s="110"/>
      <c r="J280" s="117"/>
      <c r="K280" s="109"/>
      <c r="L280" s="107"/>
      <c r="M280" s="107"/>
    </row>
    <row r="281" spans="1:13" s="18" customFormat="1" x14ac:dyDescent="0.25">
      <c r="A281" s="127" t="s">
        <v>519</v>
      </c>
      <c r="B281" s="24" t="s">
        <v>520</v>
      </c>
      <c r="C281" s="128" t="s">
        <v>763</v>
      </c>
      <c r="D281" s="148">
        <v>11.1</v>
      </c>
      <c r="E281" s="148">
        <f>E284+E293+E295+E301</f>
        <v>12.8</v>
      </c>
      <c r="F281" s="148">
        <v>1.7000000000000011</v>
      </c>
      <c r="G281" s="54">
        <v>15.315315315315326</v>
      </c>
      <c r="H281" s="148" t="s">
        <v>836</v>
      </c>
      <c r="I281" s="110"/>
      <c r="J281" s="116"/>
      <c r="K281" s="109"/>
      <c r="L281" s="107"/>
      <c r="M281" s="107"/>
    </row>
    <row r="282" spans="1:13" s="18" customFormat="1" x14ac:dyDescent="0.25">
      <c r="A282" s="127" t="s">
        <v>521</v>
      </c>
      <c r="B282" s="23" t="s">
        <v>522</v>
      </c>
      <c r="C282" s="128" t="s">
        <v>763</v>
      </c>
      <c r="D282" s="148" t="s">
        <v>836</v>
      </c>
      <c r="E282" s="148" t="s">
        <v>836</v>
      </c>
      <c r="F282" s="148" t="s">
        <v>836</v>
      </c>
      <c r="G282" s="54" t="s">
        <v>836</v>
      </c>
      <c r="H282" s="148" t="s">
        <v>836</v>
      </c>
      <c r="I282" s="110"/>
      <c r="J282" s="115"/>
      <c r="K282" s="109"/>
      <c r="L282" s="107"/>
      <c r="M282" s="107"/>
    </row>
    <row r="283" spans="1:13" s="18" customFormat="1" x14ac:dyDescent="0.25">
      <c r="A283" s="127" t="s">
        <v>523</v>
      </c>
      <c r="B283" s="25" t="s">
        <v>486</v>
      </c>
      <c r="C283" s="128" t="s">
        <v>763</v>
      </c>
      <c r="D283" s="148" t="s">
        <v>836</v>
      </c>
      <c r="E283" s="148" t="s">
        <v>836</v>
      </c>
      <c r="F283" s="148" t="s">
        <v>836</v>
      </c>
      <c r="G283" s="54" t="s">
        <v>836</v>
      </c>
      <c r="H283" s="148" t="s">
        <v>836</v>
      </c>
      <c r="I283" s="110"/>
      <c r="J283" s="117"/>
      <c r="K283" s="109"/>
      <c r="L283" s="107"/>
      <c r="M283" s="107"/>
    </row>
    <row r="284" spans="1:13" s="18" customFormat="1" x14ac:dyDescent="0.25">
      <c r="A284" s="127" t="s">
        <v>524</v>
      </c>
      <c r="B284" s="23" t="s">
        <v>525</v>
      </c>
      <c r="C284" s="128" t="s">
        <v>763</v>
      </c>
      <c r="D284" s="148">
        <v>5</v>
      </c>
      <c r="E284" s="148">
        <v>7.2</v>
      </c>
      <c r="F284" s="148">
        <v>2.2000000000000002</v>
      </c>
      <c r="G284" s="54">
        <v>44.000000000000007</v>
      </c>
      <c r="H284" s="148" t="s">
        <v>836</v>
      </c>
      <c r="I284" s="110"/>
      <c r="J284" s="115"/>
      <c r="K284" s="109"/>
      <c r="L284" s="107"/>
      <c r="M284" s="107"/>
    </row>
    <row r="285" spans="1:13" s="18" customFormat="1" x14ac:dyDescent="0.25">
      <c r="A285" s="127" t="s">
        <v>526</v>
      </c>
      <c r="B285" s="25" t="s">
        <v>358</v>
      </c>
      <c r="C285" s="128" t="s">
        <v>763</v>
      </c>
      <c r="D285" s="148" t="s">
        <v>836</v>
      </c>
      <c r="E285" s="231">
        <v>0</v>
      </c>
      <c r="F285" s="148" t="s">
        <v>836</v>
      </c>
      <c r="G285" s="54" t="s">
        <v>836</v>
      </c>
      <c r="H285" s="231" t="s">
        <v>836</v>
      </c>
      <c r="I285" s="110"/>
      <c r="J285" s="117"/>
      <c r="K285" s="109"/>
      <c r="L285" s="107"/>
      <c r="M285" s="107"/>
    </row>
    <row r="286" spans="1:13" s="18" customFormat="1" x14ac:dyDescent="0.25">
      <c r="A286" s="127" t="s">
        <v>527</v>
      </c>
      <c r="B286" s="26" t="s">
        <v>486</v>
      </c>
      <c r="C286" s="128" t="s">
        <v>763</v>
      </c>
      <c r="D286" s="148" t="s">
        <v>836</v>
      </c>
      <c r="E286" s="231" t="s">
        <v>836</v>
      </c>
      <c r="F286" s="148" t="s">
        <v>836</v>
      </c>
      <c r="G286" s="54" t="s">
        <v>836</v>
      </c>
      <c r="H286" s="231" t="s">
        <v>836</v>
      </c>
      <c r="I286" s="110"/>
      <c r="J286" s="118"/>
      <c r="K286" s="109"/>
      <c r="L286" s="107"/>
      <c r="M286" s="107"/>
    </row>
    <row r="287" spans="1:13" s="18" customFormat="1" x14ac:dyDescent="0.25">
      <c r="A287" s="127" t="s">
        <v>528</v>
      </c>
      <c r="B287" s="25" t="s">
        <v>529</v>
      </c>
      <c r="C287" s="128" t="s">
        <v>763</v>
      </c>
      <c r="D287" s="148">
        <v>5</v>
      </c>
      <c r="E287" s="148">
        <v>7.2</v>
      </c>
      <c r="F287" s="148">
        <v>2.2000000000000002</v>
      </c>
      <c r="G287" s="54">
        <v>44.000000000000007</v>
      </c>
      <c r="H287" s="148" t="s">
        <v>836</v>
      </c>
      <c r="I287" s="110"/>
      <c r="J287" s="117"/>
      <c r="K287" s="109"/>
      <c r="L287" s="107"/>
      <c r="M287" s="107"/>
    </row>
    <row r="288" spans="1:13" s="18" customFormat="1" x14ac:dyDescent="0.25">
      <c r="A288" s="127" t="s">
        <v>530</v>
      </c>
      <c r="B288" s="26" t="s">
        <v>486</v>
      </c>
      <c r="C288" s="128" t="s">
        <v>763</v>
      </c>
      <c r="D288" s="148">
        <v>0</v>
      </c>
      <c r="E288" s="148">
        <v>0</v>
      </c>
      <c r="F288" s="148" t="s">
        <v>836</v>
      </c>
      <c r="G288" s="54" t="s">
        <v>836</v>
      </c>
      <c r="H288" s="148" t="s">
        <v>836</v>
      </c>
      <c r="I288" s="110"/>
      <c r="J288" s="118"/>
      <c r="K288" s="109"/>
      <c r="L288" s="107"/>
      <c r="M288" s="107"/>
    </row>
    <row r="289" spans="1:13" s="18" customFormat="1" ht="31.5" x14ac:dyDescent="0.25">
      <c r="A289" s="127" t="s">
        <v>531</v>
      </c>
      <c r="B289" s="23" t="s">
        <v>532</v>
      </c>
      <c r="C289" s="128" t="s">
        <v>763</v>
      </c>
      <c r="D289" s="148" t="s">
        <v>836</v>
      </c>
      <c r="E289" s="148" t="s">
        <v>836</v>
      </c>
      <c r="F289" s="148" t="s">
        <v>836</v>
      </c>
      <c r="G289" s="54" t="s">
        <v>836</v>
      </c>
      <c r="H289" s="148" t="s">
        <v>836</v>
      </c>
      <c r="I289" s="110"/>
      <c r="J289" s="115"/>
      <c r="K289" s="109"/>
      <c r="L289" s="107"/>
      <c r="M289" s="107"/>
    </row>
    <row r="290" spans="1:13" s="18" customFormat="1" x14ac:dyDescent="0.25">
      <c r="A290" s="127" t="s">
        <v>533</v>
      </c>
      <c r="B290" s="25" t="s">
        <v>486</v>
      </c>
      <c r="C290" s="128" t="s">
        <v>763</v>
      </c>
      <c r="D290" s="148" t="s">
        <v>836</v>
      </c>
      <c r="E290" s="148" t="s">
        <v>836</v>
      </c>
      <c r="F290" s="148" t="s">
        <v>836</v>
      </c>
      <c r="G290" s="54" t="s">
        <v>836</v>
      </c>
      <c r="H290" s="148" t="s">
        <v>836</v>
      </c>
      <c r="I290" s="110"/>
      <c r="J290" s="117"/>
      <c r="K290" s="109"/>
      <c r="L290" s="107"/>
      <c r="M290" s="107"/>
    </row>
    <row r="291" spans="1:13" s="18" customFormat="1" x14ac:dyDescent="0.25">
      <c r="A291" s="127" t="s">
        <v>534</v>
      </c>
      <c r="B291" s="23" t="s">
        <v>535</v>
      </c>
      <c r="C291" s="128" t="s">
        <v>763</v>
      </c>
      <c r="D291" s="148" t="s">
        <v>836</v>
      </c>
      <c r="E291" s="148" t="s">
        <v>836</v>
      </c>
      <c r="F291" s="148" t="s">
        <v>836</v>
      </c>
      <c r="G291" s="54" t="s">
        <v>836</v>
      </c>
      <c r="H291" s="148" t="s">
        <v>836</v>
      </c>
      <c r="I291" s="110"/>
      <c r="J291" s="115"/>
      <c r="K291" s="109"/>
      <c r="L291" s="107"/>
      <c r="M291" s="107"/>
    </row>
    <row r="292" spans="1:13" s="18" customFormat="1" x14ac:dyDescent="0.25">
      <c r="A292" s="127" t="s">
        <v>536</v>
      </c>
      <c r="B292" s="25" t="s">
        <v>486</v>
      </c>
      <c r="C292" s="128" t="s">
        <v>763</v>
      </c>
      <c r="D292" s="148" t="s">
        <v>836</v>
      </c>
      <c r="E292" s="148" t="s">
        <v>836</v>
      </c>
      <c r="F292" s="148" t="s">
        <v>836</v>
      </c>
      <c r="G292" s="54" t="s">
        <v>836</v>
      </c>
      <c r="H292" s="148" t="s">
        <v>836</v>
      </c>
      <c r="I292" s="110"/>
      <c r="J292" s="117"/>
      <c r="K292" s="109"/>
      <c r="L292" s="107"/>
      <c r="M292" s="107"/>
    </row>
    <row r="293" spans="1:13" s="18" customFormat="1" x14ac:dyDescent="0.25">
      <c r="A293" s="127" t="s">
        <v>537</v>
      </c>
      <c r="B293" s="23" t="s">
        <v>538</v>
      </c>
      <c r="C293" s="128" t="s">
        <v>763</v>
      </c>
      <c r="D293" s="148">
        <v>1.7</v>
      </c>
      <c r="E293" s="148">
        <v>0</v>
      </c>
      <c r="F293" s="148">
        <v>-1.7</v>
      </c>
      <c r="G293" s="54" t="s">
        <v>324</v>
      </c>
      <c r="H293" s="148" t="s">
        <v>836</v>
      </c>
      <c r="I293" s="110"/>
      <c r="J293" s="115"/>
      <c r="K293" s="109"/>
      <c r="L293" s="107"/>
      <c r="M293" s="107"/>
    </row>
    <row r="294" spans="1:13" s="18" customFormat="1" x14ac:dyDescent="0.25">
      <c r="A294" s="127" t="s">
        <v>539</v>
      </c>
      <c r="B294" s="25" t="s">
        <v>486</v>
      </c>
      <c r="C294" s="128" t="s">
        <v>763</v>
      </c>
      <c r="D294" s="148">
        <v>0</v>
      </c>
      <c r="E294" s="148">
        <v>0</v>
      </c>
      <c r="F294" s="148">
        <v>0</v>
      </c>
      <c r="G294" s="54">
        <v>0</v>
      </c>
      <c r="H294" s="148" t="s">
        <v>836</v>
      </c>
      <c r="I294" s="110"/>
      <c r="J294" s="117"/>
      <c r="K294" s="109"/>
      <c r="L294" s="107"/>
      <c r="M294" s="107"/>
    </row>
    <row r="295" spans="1:13" s="18" customFormat="1" x14ac:dyDescent="0.25">
      <c r="A295" s="127" t="s">
        <v>540</v>
      </c>
      <c r="B295" s="23" t="s">
        <v>541</v>
      </c>
      <c r="C295" s="128" t="s">
        <v>763</v>
      </c>
      <c r="D295" s="148">
        <v>3.4</v>
      </c>
      <c r="E295" s="148">
        <v>2.1</v>
      </c>
      <c r="F295" s="148">
        <v>-1.2999999999999998</v>
      </c>
      <c r="G295" s="54">
        <v>-38.235294117647058</v>
      </c>
      <c r="H295" s="148" t="s">
        <v>836</v>
      </c>
      <c r="I295" s="110"/>
      <c r="J295" s="115"/>
      <c r="K295" s="109"/>
      <c r="L295" s="107"/>
      <c r="M295" s="107"/>
    </row>
    <row r="296" spans="1:13" s="18" customFormat="1" x14ac:dyDescent="0.25">
      <c r="A296" s="127" t="s">
        <v>542</v>
      </c>
      <c r="B296" s="25" t="s">
        <v>486</v>
      </c>
      <c r="C296" s="128" t="s">
        <v>763</v>
      </c>
      <c r="D296" s="148">
        <v>0</v>
      </c>
      <c r="E296" s="148">
        <v>0</v>
      </c>
      <c r="F296" s="148">
        <v>0</v>
      </c>
      <c r="G296" s="54">
        <v>0</v>
      </c>
      <c r="H296" s="148" t="s">
        <v>836</v>
      </c>
      <c r="I296" s="110"/>
      <c r="J296" s="117"/>
      <c r="K296" s="109"/>
      <c r="L296" s="107"/>
      <c r="M296" s="107"/>
    </row>
    <row r="297" spans="1:13" s="18" customFormat="1" x14ac:dyDescent="0.25">
      <c r="A297" s="127" t="s">
        <v>543</v>
      </c>
      <c r="B297" s="23" t="s">
        <v>544</v>
      </c>
      <c r="C297" s="128" t="s">
        <v>763</v>
      </c>
      <c r="D297" s="148" t="s">
        <v>836</v>
      </c>
      <c r="E297" s="148" t="s">
        <v>836</v>
      </c>
      <c r="F297" s="148" t="s">
        <v>836</v>
      </c>
      <c r="G297" s="54" t="s">
        <v>836</v>
      </c>
      <c r="H297" s="148" t="s">
        <v>836</v>
      </c>
      <c r="I297" s="110"/>
      <c r="J297" s="115"/>
      <c r="K297" s="109"/>
      <c r="L297" s="107"/>
      <c r="M297" s="107"/>
    </row>
    <row r="298" spans="1:13" s="18" customFormat="1" x14ac:dyDescent="0.25">
      <c r="A298" s="127" t="s">
        <v>545</v>
      </c>
      <c r="B298" s="25" t="s">
        <v>486</v>
      </c>
      <c r="C298" s="128" t="s">
        <v>763</v>
      </c>
      <c r="D298" s="148" t="s">
        <v>836</v>
      </c>
      <c r="E298" s="148" t="s">
        <v>836</v>
      </c>
      <c r="F298" s="148" t="s">
        <v>836</v>
      </c>
      <c r="G298" s="54" t="s">
        <v>836</v>
      </c>
      <c r="H298" s="148" t="s">
        <v>836</v>
      </c>
      <c r="I298" s="110"/>
      <c r="J298" s="117"/>
      <c r="K298" s="109"/>
      <c r="L298" s="107"/>
      <c r="M298" s="107"/>
    </row>
    <row r="299" spans="1:13" s="18" customFormat="1" ht="31.5" x14ac:dyDescent="0.25">
      <c r="A299" s="127" t="s">
        <v>546</v>
      </c>
      <c r="B299" s="23" t="s">
        <v>547</v>
      </c>
      <c r="C299" s="128" t="s">
        <v>763</v>
      </c>
      <c r="D299" s="148" t="s">
        <v>836</v>
      </c>
      <c r="E299" s="148" t="s">
        <v>836</v>
      </c>
      <c r="F299" s="148" t="s">
        <v>836</v>
      </c>
      <c r="G299" s="54" t="s">
        <v>836</v>
      </c>
      <c r="H299" s="148" t="s">
        <v>836</v>
      </c>
      <c r="I299" s="110"/>
      <c r="J299" s="115"/>
      <c r="K299" s="109"/>
      <c r="L299" s="107"/>
      <c r="M299" s="107"/>
    </row>
    <row r="300" spans="1:13" s="18" customFormat="1" x14ac:dyDescent="0.25">
      <c r="A300" s="127" t="s">
        <v>548</v>
      </c>
      <c r="B300" s="25" t="s">
        <v>486</v>
      </c>
      <c r="C300" s="128" t="s">
        <v>763</v>
      </c>
      <c r="D300" s="148" t="s">
        <v>836</v>
      </c>
      <c r="E300" s="148" t="s">
        <v>836</v>
      </c>
      <c r="F300" s="148" t="s">
        <v>836</v>
      </c>
      <c r="G300" s="54" t="s">
        <v>836</v>
      </c>
      <c r="H300" s="148" t="s">
        <v>836</v>
      </c>
      <c r="I300" s="110"/>
      <c r="J300" s="117"/>
      <c r="K300" s="109"/>
      <c r="L300" s="107"/>
      <c r="M300" s="107"/>
    </row>
    <row r="301" spans="1:13" s="18" customFormat="1" x14ac:dyDescent="0.25">
      <c r="A301" s="127" t="s">
        <v>549</v>
      </c>
      <c r="B301" s="23" t="s">
        <v>550</v>
      </c>
      <c r="C301" s="128" t="s">
        <v>763</v>
      </c>
      <c r="D301" s="148">
        <v>1</v>
      </c>
      <c r="E301" s="148">
        <v>3.5</v>
      </c>
      <c r="F301" s="148">
        <v>2.5</v>
      </c>
      <c r="G301" s="54">
        <v>250</v>
      </c>
      <c r="H301" s="148" t="s">
        <v>836</v>
      </c>
      <c r="I301" s="110"/>
      <c r="J301" s="115"/>
      <c r="K301" s="109"/>
      <c r="L301" s="107"/>
      <c r="M301" s="107"/>
    </row>
    <row r="302" spans="1:13" s="18" customFormat="1" x14ac:dyDescent="0.25">
      <c r="A302" s="127" t="s">
        <v>551</v>
      </c>
      <c r="B302" s="25" t="s">
        <v>486</v>
      </c>
      <c r="C302" s="128" t="s">
        <v>763</v>
      </c>
      <c r="D302" s="148">
        <v>0</v>
      </c>
      <c r="E302" s="148">
        <v>0</v>
      </c>
      <c r="F302" s="148">
        <v>0</v>
      </c>
      <c r="G302" s="54">
        <v>0</v>
      </c>
      <c r="H302" s="148" t="s">
        <v>836</v>
      </c>
      <c r="I302" s="110"/>
      <c r="J302" s="117"/>
      <c r="K302" s="109"/>
      <c r="L302" s="107"/>
      <c r="M302" s="107"/>
    </row>
    <row r="303" spans="1:13" s="18" customFormat="1" ht="31.5" x14ac:dyDescent="0.25">
      <c r="A303" s="127" t="s">
        <v>552</v>
      </c>
      <c r="B303" s="24" t="s">
        <v>553</v>
      </c>
      <c r="C303" s="128" t="s">
        <v>8</v>
      </c>
      <c r="D303" s="148">
        <v>100</v>
      </c>
      <c r="E303" s="55">
        <v>91.3</v>
      </c>
      <c r="F303" s="148">
        <v>-8.7000000000000028</v>
      </c>
      <c r="G303" s="54">
        <v>-8.7000000000000028</v>
      </c>
      <c r="H303" s="148" t="s">
        <v>836</v>
      </c>
      <c r="I303" s="110"/>
      <c r="J303" s="116"/>
      <c r="K303" s="109"/>
      <c r="L303" s="107"/>
      <c r="M303" s="107"/>
    </row>
    <row r="304" spans="1:13" s="18" customFormat="1" x14ac:dyDescent="0.25">
      <c r="A304" s="127" t="s">
        <v>554</v>
      </c>
      <c r="B304" s="23" t="s">
        <v>555</v>
      </c>
      <c r="C304" s="128" t="s">
        <v>8</v>
      </c>
      <c r="D304" s="148" t="s">
        <v>836</v>
      </c>
      <c r="E304" s="148" t="s">
        <v>836</v>
      </c>
      <c r="F304" s="148" t="s">
        <v>836</v>
      </c>
      <c r="G304" s="54" t="s">
        <v>836</v>
      </c>
      <c r="H304" s="148" t="s">
        <v>836</v>
      </c>
      <c r="I304" s="110"/>
      <c r="J304" s="115"/>
      <c r="K304" s="109"/>
      <c r="L304" s="107"/>
      <c r="M304" s="107"/>
    </row>
    <row r="305" spans="1:13" s="18" customFormat="1" ht="31.5" x14ac:dyDescent="0.25">
      <c r="A305" s="127" t="s">
        <v>556</v>
      </c>
      <c r="B305" s="23" t="s">
        <v>557</v>
      </c>
      <c r="C305" s="128" t="s">
        <v>8</v>
      </c>
      <c r="D305" s="148" t="s">
        <v>836</v>
      </c>
      <c r="E305" s="148" t="s">
        <v>836</v>
      </c>
      <c r="F305" s="148" t="s">
        <v>836</v>
      </c>
      <c r="G305" s="54" t="s">
        <v>836</v>
      </c>
      <c r="H305" s="148" t="s">
        <v>836</v>
      </c>
      <c r="I305" s="110"/>
      <c r="J305" s="115"/>
      <c r="K305" s="109"/>
      <c r="L305" s="107"/>
      <c r="M305" s="107"/>
    </row>
    <row r="306" spans="1:13" s="18" customFormat="1" ht="31.5" x14ac:dyDescent="0.25">
      <c r="A306" s="127" t="s">
        <v>558</v>
      </c>
      <c r="B306" s="23" t="s">
        <v>559</v>
      </c>
      <c r="C306" s="128" t="s">
        <v>8</v>
      </c>
      <c r="D306" s="148" t="s">
        <v>836</v>
      </c>
      <c r="E306" s="148" t="s">
        <v>836</v>
      </c>
      <c r="F306" s="148" t="s">
        <v>836</v>
      </c>
      <c r="G306" s="54" t="s">
        <v>836</v>
      </c>
      <c r="H306" s="148" t="s">
        <v>836</v>
      </c>
      <c r="I306" s="110"/>
      <c r="J306" s="115"/>
      <c r="K306" s="109"/>
      <c r="L306" s="107"/>
      <c r="M306" s="107"/>
    </row>
    <row r="307" spans="1:13" s="18" customFormat="1" ht="31.5" x14ac:dyDescent="0.25">
      <c r="A307" s="127" t="s">
        <v>560</v>
      </c>
      <c r="B307" s="23" t="s">
        <v>561</v>
      </c>
      <c r="C307" s="128" t="s">
        <v>8</v>
      </c>
      <c r="D307" s="148" t="s">
        <v>836</v>
      </c>
      <c r="E307" s="148" t="s">
        <v>836</v>
      </c>
      <c r="F307" s="148" t="s">
        <v>836</v>
      </c>
      <c r="G307" s="54" t="s">
        <v>836</v>
      </c>
      <c r="H307" s="148" t="s">
        <v>836</v>
      </c>
      <c r="I307" s="110"/>
      <c r="J307" s="115"/>
      <c r="K307" s="109"/>
      <c r="L307" s="107"/>
      <c r="M307" s="107"/>
    </row>
    <row r="308" spans="1:13" s="18" customFormat="1" x14ac:dyDescent="0.25">
      <c r="A308" s="127" t="s">
        <v>562</v>
      </c>
      <c r="B308" s="22" t="s">
        <v>563</v>
      </c>
      <c r="C308" s="128" t="s">
        <v>8</v>
      </c>
      <c r="D308" s="148" t="s">
        <v>836</v>
      </c>
      <c r="E308" s="148" t="s">
        <v>836</v>
      </c>
      <c r="F308" s="148" t="s">
        <v>836</v>
      </c>
      <c r="G308" s="54" t="s">
        <v>836</v>
      </c>
      <c r="H308" s="148" t="s">
        <v>836</v>
      </c>
      <c r="I308" s="110"/>
      <c r="J308" s="114"/>
      <c r="K308" s="109"/>
      <c r="L308" s="107"/>
      <c r="M308" s="107"/>
    </row>
    <row r="309" spans="1:13" s="18" customFormat="1" x14ac:dyDescent="0.25">
      <c r="A309" s="127" t="s">
        <v>564</v>
      </c>
      <c r="B309" s="22" t="s">
        <v>565</v>
      </c>
      <c r="C309" s="128" t="s">
        <v>8</v>
      </c>
      <c r="D309" s="148">
        <v>100</v>
      </c>
      <c r="E309" s="55">
        <v>91.3</v>
      </c>
      <c r="F309" s="148">
        <v>-8.7000000000000028</v>
      </c>
      <c r="G309" s="54">
        <v>-8.7000000000000028</v>
      </c>
      <c r="H309" s="148" t="s">
        <v>836</v>
      </c>
      <c r="I309" s="110"/>
      <c r="J309" s="114"/>
      <c r="K309" s="109"/>
      <c r="L309" s="107"/>
      <c r="M309" s="107"/>
    </row>
    <row r="310" spans="1:13" s="18" customFormat="1" x14ac:dyDescent="0.25">
      <c r="A310" s="127" t="s">
        <v>566</v>
      </c>
      <c r="B310" s="22" t="s">
        <v>567</v>
      </c>
      <c r="C310" s="128" t="s">
        <v>8</v>
      </c>
      <c r="D310" s="148" t="s">
        <v>836</v>
      </c>
      <c r="E310" s="148" t="s">
        <v>836</v>
      </c>
      <c r="F310" s="148" t="s">
        <v>836</v>
      </c>
      <c r="G310" s="54" t="s">
        <v>836</v>
      </c>
      <c r="H310" s="148" t="s">
        <v>836</v>
      </c>
      <c r="I310" s="110"/>
      <c r="J310" s="114"/>
      <c r="K310" s="109"/>
      <c r="L310" s="107"/>
      <c r="M310" s="107"/>
    </row>
    <row r="311" spans="1:13" s="18" customFormat="1" x14ac:dyDescent="0.25">
      <c r="A311" s="127" t="s">
        <v>568</v>
      </c>
      <c r="B311" s="22" t="s">
        <v>569</v>
      </c>
      <c r="C311" s="128" t="s">
        <v>8</v>
      </c>
      <c r="D311" s="148"/>
      <c r="E311" s="148" t="s">
        <v>836</v>
      </c>
      <c r="F311" s="148" t="s">
        <v>836</v>
      </c>
      <c r="G311" s="54" t="s">
        <v>836</v>
      </c>
      <c r="H311" s="148" t="s">
        <v>836</v>
      </c>
      <c r="I311" s="110"/>
      <c r="J311" s="114"/>
      <c r="K311" s="109"/>
      <c r="L311" s="107"/>
      <c r="M311" s="107"/>
    </row>
    <row r="312" spans="1:13" s="18" customFormat="1" x14ac:dyDescent="0.25">
      <c r="A312" s="127" t="s">
        <v>570</v>
      </c>
      <c r="B312" s="22" t="s">
        <v>571</v>
      </c>
      <c r="C312" s="128" t="s">
        <v>8</v>
      </c>
      <c r="D312" s="148" t="s">
        <v>836</v>
      </c>
      <c r="E312" s="148" t="s">
        <v>836</v>
      </c>
      <c r="F312" s="148" t="s">
        <v>836</v>
      </c>
      <c r="G312" s="54" t="s">
        <v>836</v>
      </c>
      <c r="H312" s="148" t="s">
        <v>836</v>
      </c>
      <c r="I312" s="110"/>
      <c r="J312" s="114"/>
      <c r="K312" s="109"/>
      <c r="L312" s="107"/>
      <c r="M312" s="107"/>
    </row>
    <row r="313" spans="1:13" s="18" customFormat="1" ht="31.5" x14ac:dyDescent="0.25">
      <c r="A313" s="127" t="s">
        <v>572</v>
      </c>
      <c r="B313" s="23" t="s">
        <v>573</v>
      </c>
      <c r="C313" s="128" t="s">
        <v>8</v>
      </c>
      <c r="D313" s="148" t="s">
        <v>836</v>
      </c>
      <c r="E313" s="148" t="s">
        <v>836</v>
      </c>
      <c r="F313" s="148" t="s">
        <v>836</v>
      </c>
      <c r="G313" s="54" t="s">
        <v>836</v>
      </c>
      <c r="H313" s="148" t="s">
        <v>836</v>
      </c>
      <c r="I313" s="110"/>
      <c r="J313" s="115"/>
      <c r="K313" s="109"/>
      <c r="L313" s="107"/>
      <c r="M313" s="107"/>
    </row>
    <row r="314" spans="1:13" s="18" customFormat="1" x14ac:dyDescent="0.25">
      <c r="A314" s="127" t="s">
        <v>574</v>
      </c>
      <c r="B314" s="28" t="s">
        <v>84</v>
      </c>
      <c r="C314" s="128" t="s">
        <v>8</v>
      </c>
      <c r="D314" s="148" t="s">
        <v>836</v>
      </c>
      <c r="E314" s="148" t="s">
        <v>836</v>
      </c>
      <c r="F314" s="148" t="s">
        <v>836</v>
      </c>
      <c r="G314" s="54" t="s">
        <v>836</v>
      </c>
      <c r="H314" s="148" t="s">
        <v>836</v>
      </c>
      <c r="I314" s="110"/>
      <c r="J314" s="119"/>
      <c r="K314" s="109"/>
      <c r="L314" s="107"/>
      <c r="M314" s="107"/>
    </row>
    <row r="315" spans="1:13" s="18" customFormat="1" x14ac:dyDescent="0.25">
      <c r="A315" s="127" t="s">
        <v>575</v>
      </c>
      <c r="B315" s="28" t="s">
        <v>85</v>
      </c>
      <c r="C315" s="128" t="s">
        <v>8</v>
      </c>
      <c r="D315" s="148" t="s">
        <v>836</v>
      </c>
      <c r="E315" s="148" t="s">
        <v>836</v>
      </c>
      <c r="F315" s="20" t="s">
        <v>836</v>
      </c>
      <c r="G315" s="20" t="s">
        <v>836</v>
      </c>
      <c r="H315" s="148" t="s">
        <v>836</v>
      </c>
      <c r="I315" s="110"/>
      <c r="J315" s="119"/>
      <c r="K315" s="109"/>
      <c r="L315" s="107"/>
      <c r="M315" s="107"/>
    </row>
    <row r="316" spans="1:13" s="18" customFormat="1" ht="18.75" x14ac:dyDescent="0.25">
      <c r="A316" s="383" t="s">
        <v>576</v>
      </c>
      <c r="B316" s="383"/>
      <c r="C316" s="383"/>
      <c r="D316" s="383"/>
      <c r="E316" s="383"/>
      <c r="F316" s="383"/>
      <c r="G316" s="383"/>
      <c r="H316" s="383"/>
      <c r="I316" s="106"/>
      <c r="J316" s="107"/>
      <c r="K316" s="107"/>
      <c r="L316" s="107"/>
      <c r="M316" s="107"/>
    </row>
    <row r="317" spans="1:13" x14ac:dyDescent="0.25">
      <c r="A317" s="127" t="s">
        <v>577</v>
      </c>
      <c r="B317" s="27" t="s">
        <v>578</v>
      </c>
      <c r="C317" s="128" t="s">
        <v>324</v>
      </c>
      <c r="D317" s="148" t="s">
        <v>579</v>
      </c>
      <c r="E317" s="148" t="s">
        <v>579</v>
      </c>
      <c r="F317" s="148" t="s">
        <v>579</v>
      </c>
      <c r="G317" s="148" t="s">
        <v>579</v>
      </c>
      <c r="H317" s="148" t="s">
        <v>579</v>
      </c>
      <c r="I317" s="110"/>
      <c r="J317" s="108"/>
      <c r="K317" s="109"/>
      <c r="L317" s="106"/>
      <c r="M317" s="106"/>
    </row>
    <row r="318" spans="1:13" x14ac:dyDescent="0.25">
      <c r="A318" s="127" t="s">
        <v>580</v>
      </c>
      <c r="B318" s="24" t="s">
        <v>581</v>
      </c>
      <c r="C318" s="128" t="s">
        <v>1</v>
      </c>
      <c r="D318" s="148" t="s">
        <v>836</v>
      </c>
      <c r="E318" s="148" t="s">
        <v>836</v>
      </c>
      <c r="F318" s="148" t="s">
        <v>836</v>
      </c>
      <c r="G318" s="148" t="s">
        <v>836</v>
      </c>
      <c r="H318" s="148" t="s">
        <v>836</v>
      </c>
      <c r="I318" s="110"/>
      <c r="J318" s="116"/>
      <c r="K318" s="109"/>
      <c r="L318" s="106"/>
      <c r="M318" s="106"/>
    </row>
    <row r="319" spans="1:13" x14ac:dyDescent="0.25">
      <c r="A319" s="127" t="s">
        <v>582</v>
      </c>
      <c r="B319" s="24" t="s">
        <v>583</v>
      </c>
      <c r="C319" s="128" t="s">
        <v>584</v>
      </c>
      <c r="D319" s="148" t="s">
        <v>836</v>
      </c>
      <c r="E319" s="148" t="s">
        <v>836</v>
      </c>
      <c r="F319" s="148" t="s">
        <v>836</v>
      </c>
      <c r="G319" s="148" t="s">
        <v>836</v>
      </c>
      <c r="H319" s="148" t="s">
        <v>836</v>
      </c>
      <c r="I319" s="110"/>
      <c r="J319" s="116"/>
      <c r="K319" s="109"/>
      <c r="L319" s="106"/>
      <c r="M319" s="106"/>
    </row>
    <row r="320" spans="1:13" x14ac:dyDescent="0.25">
      <c r="A320" s="127" t="s">
        <v>585</v>
      </c>
      <c r="B320" s="24" t="s">
        <v>586</v>
      </c>
      <c r="C320" s="128" t="s">
        <v>1</v>
      </c>
      <c r="D320" s="148" t="s">
        <v>836</v>
      </c>
      <c r="E320" s="148" t="s">
        <v>836</v>
      </c>
      <c r="F320" s="148" t="s">
        <v>836</v>
      </c>
      <c r="G320" s="148" t="s">
        <v>836</v>
      </c>
      <c r="H320" s="148" t="s">
        <v>836</v>
      </c>
      <c r="I320" s="110"/>
      <c r="J320" s="116"/>
      <c r="K320" s="109"/>
      <c r="L320" s="106"/>
      <c r="M320" s="106"/>
    </row>
    <row r="321" spans="1:13" x14ac:dyDescent="0.25">
      <c r="A321" s="127" t="s">
        <v>587</v>
      </c>
      <c r="B321" s="24" t="s">
        <v>588</v>
      </c>
      <c r="C321" s="128" t="s">
        <v>584</v>
      </c>
      <c r="D321" s="148" t="s">
        <v>836</v>
      </c>
      <c r="E321" s="148" t="s">
        <v>836</v>
      </c>
      <c r="F321" s="148" t="s">
        <v>836</v>
      </c>
      <c r="G321" s="148" t="s">
        <v>836</v>
      </c>
      <c r="H321" s="148" t="s">
        <v>836</v>
      </c>
      <c r="I321" s="110"/>
      <c r="J321" s="116"/>
      <c r="K321" s="109"/>
      <c r="L321" s="106"/>
      <c r="M321" s="106"/>
    </row>
    <row r="322" spans="1:13" x14ac:dyDescent="0.25">
      <c r="A322" s="127" t="s">
        <v>589</v>
      </c>
      <c r="B322" s="24" t="s">
        <v>590</v>
      </c>
      <c r="C322" s="128" t="s">
        <v>591</v>
      </c>
      <c r="D322" s="148" t="s">
        <v>836</v>
      </c>
      <c r="E322" s="148" t="s">
        <v>836</v>
      </c>
      <c r="F322" s="148" t="s">
        <v>836</v>
      </c>
      <c r="G322" s="148" t="s">
        <v>836</v>
      </c>
      <c r="H322" s="148" t="s">
        <v>836</v>
      </c>
      <c r="I322" s="110"/>
      <c r="J322" s="116"/>
      <c r="K322" s="109"/>
      <c r="L322" s="106"/>
      <c r="M322" s="106"/>
    </row>
    <row r="323" spans="1:13" x14ac:dyDescent="0.25">
      <c r="A323" s="127" t="s">
        <v>592</v>
      </c>
      <c r="B323" s="24" t="s">
        <v>593</v>
      </c>
      <c r="C323" s="128" t="s">
        <v>324</v>
      </c>
      <c r="D323" s="148" t="s">
        <v>579</v>
      </c>
      <c r="E323" s="148" t="s">
        <v>579</v>
      </c>
      <c r="F323" s="148" t="s">
        <v>579</v>
      </c>
      <c r="G323" s="148" t="s">
        <v>579</v>
      </c>
      <c r="H323" s="148" t="s">
        <v>579</v>
      </c>
      <c r="I323" s="110"/>
      <c r="J323" s="116"/>
      <c r="K323" s="109"/>
      <c r="L323" s="106"/>
      <c r="M323" s="106"/>
    </row>
    <row r="324" spans="1:13" x14ac:dyDescent="0.25">
      <c r="A324" s="127" t="s">
        <v>594</v>
      </c>
      <c r="B324" s="23" t="s">
        <v>595</v>
      </c>
      <c r="C324" s="128" t="s">
        <v>591</v>
      </c>
      <c r="D324" s="148" t="s">
        <v>836</v>
      </c>
      <c r="E324" s="148" t="s">
        <v>836</v>
      </c>
      <c r="F324" s="148" t="s">
        <v>836</v>
      </c>
      <c r="G324" s="148" t="s">
        <v>836</v>
      </c>
      <c r="H324" s="148" t="s">
        <v>836</v>
      </c>
      <c r="I324" s="110"/>
      <c r="J324" s="115"/>
      <c r="K324" s="109"/>
      <c r="L324" s="106"/>
      <c r="M324" s="106"/>
    </row>
    <row r="325" spans="1:13" x14ac:dyDescent="0.25">
      <c r="A325" s="127" t="s">
        <v>596</v>
      </c>
      <c r="B325" s="23" t="s">
        <v>597</v>
      </c>
      <c r="C325" s="128" t="s">
        <v>598</v>
      </c>
      <c r="D325" s="148" t="s">
        <v>836</v>
      </c>
      <c r="E325" s="148" t="s">
        <v>836</v>
      </c>
      <c r="F325" s="148" t="s">
        <v>836</v>
      </c>
      <c r="G325" s="148" t="s">
        <v>836</v>
      </c>
      <c r="H325" s="148" t="s">
        <v>836</v>
      </c>
      <c r="I325" s="110"/>
      <c r="J325" s="115"/>
      <c r="K325" s="109"/>
      <c r="L325" s="106"/>
      <c r="M325" s="106"/>
    </row>
    <row r="326" spans="1:13" x14ac:dyDescent="0.25">
      <c r="A326" s="127" t="s">
        <v>599</v>
      </c>
      <c r="B326" s="24" t="s">
        <v>600</v>
      </c>
      <c r="C326" s="128" t="s">
        <v>324</v>
      </c>
      <c r="D326" s="148" t="s">
        <v>579</v>
      </c>
      <c r="E326" s="148" t="s">
        <v>579</v>
      </c>
      <c r="F326" s="148" t="s">
        <v>579</v>
      </c>
      <c r="G326" s="148" t="s">
        <v>579</v>
      </c>
      <c r="H326" s="148" t="s">
        <v>579</v>
      </c>
      <c r="I326" s="110"/>
      <c r="J326" s="116"/>
      <c r="K326" s="109"/>
      <c r="L326" s="106"/>
      <c r="M326" s="106"/>
    </row>
    <row r="327" spans="1:13" x14ac:dyDescent="0.25">
      <c r="A327" s="127" t="s">
        <v>601</v>
      </c>
      <c r="B327" s="23" t="s">
        <v>595</v>
      </c>
      <c r="C327" s="128" t="s">
        <v>591</v>
      </c>
      <c r="D327" s="148" t="s">
        <v>836</v>
      </c>
      <c r="E327" s="148" t="s">
        <v>836</v>
      </c>
      <c r="F327" s="148" t="s">
        <v>836</v>
      </c>
      <c r="G327" s="148" t="s">
        <v>836</v>
      </c>
      <c r="H327" s="148" t="s">
        <v>836</v>
      </c>
      <c r="I327" s="110"/>
      <c r="J327" s="115"/>
      <c r="K327" s="109"/>
      <c r="L327" s="106"/>
      <c r="M327" s="106"/>
    </row>
    <row r="328" spans="1:13" x14ac:dyDescent="0.25">
      <c r="A328" s="127" t="s">
        <v>602</v>
      </c>
      <c r="B328" s="23" t="s">
        <v>603</v>
      </c>
      <c r="C328" s="128" t="s">
        <v>1</v>
      </c>
      <c r="D328" s="148" t="s">
        <v>836</v>
      </c>
      <c r="E328" s="148" t="s">
        <v>836</v>
      </c>
      <c r="F328" s="148" t="s">
        <v>836</v>
      </c>
      <c r="G328" s="148" t="s">
        <v>836</v>
      </c>
      <c r="H328" s="148" t="s">
        <v>836</v>
      </c>
      <c r="I328" s="110"/>
      <c r="J328" s="115"/>
      <c r="K328" s="109"/>
      <c r="L328" s="106"/>
      <c r="M328" s="106"/>
    </row>
    <row r="329" spans="1:13" x14ac:dyDescent="0.25">
      <c r="A329" s="127" t="s">
        <v>604</v>
      </c>
      <c r="B329" s="23" t="s">
        <v>597</v>
      </c>
      <c r="C329" s="128" t="s">
        <v>598</v>
      </c>
      <c r="D329" s="148" t="s">
        <v>836</v>
      </c>
      <c r="E329" s="148" t="s">
        <v>836</v>
      </c>
      <c r="F329" s="148" t="s">
        <v>836</v>
      </c>
      <c r="G329" s="148" t="s">
        <v>836</v>
      </c>
      <c r="H329" s="148" t="s">
        <v>836</v>
      </c>
      <c r="I329" s="110"/>
      <c r="J329" s="115"/>
      <c r="K329" s="109"/>
      <c r="L329" s="106"/>
      <c r="M329" s="106"/>
    </row>
    <row r="330" spans="1:13" x14ac:dyDescent="0.25">
      <c r="A330" s="127" t="s">
        <v>605</v>
      </c>
      <c r="B330" s="24" t="s">
        <v>606</v>
      </c>
      <c r="C330" s="128" t="s">
        <v>324</v>
      </c>
      <c r="D330" s="148" t="s">
        <v>579</v>
      </c>
      <c r="E330" s="148" t="s">
        <v>579</v>
      </c>
      <c r="F330" s="148" t="s">
        <v>579</v>
      </c>
      <c r="G330" s="148" t="s">
        <v>579</v>
      </c>
      <c r="H330" s="148" t="s">
        <v>579</v>
      </c>
      <c r="I330" s="110"/>
      <c r="J330" s="116"/>
      <c r="K330" s="109"/>
      <c r="L330" s="106"/>
      <c r="M330" s="106"/>
    </row>
    <row r="331" spans="1:13" x14ac:dyDescent="0.25">
      <c r="A331" s="127" t="s">
        <v>607</v>
      </c>
      <c r="B331" s="23" t="s">
        <v>595</v>
      </c>
      <c r="C331" s="128" t="s">
        <v>591</v>
      </c>
      <c r="D331" s="148" t="s">
        <v>836</v>
      </c>
      <c r="E331" s="148" t="s">
        <v>836</v>
      </c>
      <c r="F331" s="148" t="s">
        <v>836</v>
      </c>
      <c r="G331" s="148" t="s">
        <v>836</v>
      </c>
      <c r="H331" s="148" t="s">
        <v>836</v>
      </c>
      <c r="I331" s="110"/>
      <c r="J331" s="115"/>
      <c r="K331" s="109"/>
      <c r="L331" s="106"/>
      <c r="M331" s="106"/>
    </row>
    <row r="332" spans="1:13" x14ac:dyDescent="0.25">
      <c r="A332" s="127" t="s">
        <v>608</v>
      </c>
      <c r="B332" s="23" t="s">
        <v>597</v>
      </c>
      <c r="C332" s="128" t="s">
        <v>598</v>
      </c>
      <c r="D332" s="148" t="s">
        <v>836</v>
      </c>
      <c r="E332" s="148" t="s">
        <v>836</v>
      </c>
      <c r="F332" s="148" t="s">
        <v>836</v>
      </c>
      <c r="G332" s="148" t="s">
        <v>836</v>
      </c>
      <c r="H332" s="148" t="s">
        <v>836</v>
      </c>
      <c r="I332" s="110"/>
      <c r="J332" s="115"/>
      <c r="K332" s="109"/>
      <c r="L332" s="106"/>
      <c r="M332" s="106"/>
    </row>
    <row r="333" spans="1:13" x14ac:dyDescent="0.25">
      <c r="A333" s="127" t="s">
        <v>609</v>
      </c>
      <c r="B333" s="24" t="s">
        <v>610</v>
      </c>
      <c r="C333" s="128" t="s">
        <v>324</v>
      </c>
      <c r="D333" s="148" t="s">
        <v>579</v>
      </c>
      <c r="E333" s="148" t="s">
        <v>579</v>
      </c>
      <c r="F333" s="148" t="s">
        <v>579</v>
      </c>
      <c r="G333" s="148" t="s">
        <v>579</v>
      </c>
      <c r="H333" s="148" t="s">
        <v>579</v>
      </c>
      <c r="I333" s="110"/>
      <c r="J333" s="116"/>
      <c r="K333" s="109"/>
      <c r="L333" s="106"/>
      <c r="M333" s="106"/>
    </row>
    <row r="334" spans="1:13" x14ac:dyDescent="0.25">
      <c r="A334" s="127" t="s">
        <v>611</v>
      </c>
      <c r="B334" s="23" t="s">
        <v>595</v>
      </c>
      <c r="C334" s="128" t="s">
        <v>591</v>
      </c>
      <c r="D334" s="148" t="s">
        <v>836</v>
      </c>
      <c r="E334" s="148" t="s">
        <v>836</v>
      </c>
      <c r="F334" s="148" t="s">
        <v>836</v>
      </c>
      <c r="G334" s="148" t="s">
        <v>836</v>
      </c>
      <c r="H334" s="148" t="s">
        <v>836</v>
      </c>
      <c r="I334" s="110"/>
      <c r="J334" s="115"/>
      <c r="K334" s="109"/>
      <c r="L334" s="106"/>
      <c r="M334" s="106"/>
    </row>
    <row r="335" spans="1:13" x14ac:dyDescent="0.25">
      <c r="A335" s="127" t="s">
        <v>612</v>
      </c>
      <c r="B335" s="23" t="s">
        <v>603</v>
      </c>
      <c r="C335" s="128" t="s">
        <v>1</v>
      </c>
      <c r="D335" s="148" t="s">
        <v>836</v>
      </c>
      <c r="E335" s="148" t="s">
        <v>836</v>
      </c>
      <c r="F335" s="148" t="s">
        <v>836</v>
      </c>
      <c r="G335" s="148" t="s">
        <v>836</v>
      </c>
      <c r="H335" s="148" t="s">
        <v>836</v>
      </c>
      <c r="I335" s="110"/>
      <c r="J335" s="115"/>
      <c r="K335" s="109"/>
      <c r="L335" s="106"/>
      <c r="M335" s="106"/>
    </row>
    <row r="336" spans="1:13" x14ac:dyDescent="0.25">
      <c r="A336" s="127" t="s">
        <v>613</v>
      </c>
      <c r="B336" s="23" t="s">
        <v>597</v>
      </c>
      <c r="C336" s="128" t="s">
        <v>598</v>
      </c>
      <c r="D336" s="148" t="s">
        <v>836</v>
      </c>
      <c r="E336" s="148" t="s">
        <v>836</v>
      </c>
      <c r="F336" s="148" t="s">
        <v>836</v>
      </c>
      <c r="G336" s="148" t="s">
        <v>836</v>
      </c>
      <c r="H336" s="148" t="s">
        <v>836</v>
      </c>
      <c r="I336" s="110"/>
      <c r="J336" s="115"/>
      <c r="K336" s="109"/>
      <c r="L336" s="106"/>
      <c r="M336" s="106"/>
    </row>
    <row r="337" spans="1:13" x14ac:dyDescent="0.25">
      <c r="A337" s="127" t="s">
        <v>614</v>
      </c>
      <c r="B337" s="27" t="s">
        <v>615</v>
      </c>
      <c r="C337" s="128" t="s">
        <v>324</v>
      </c>
      <c r="D337" s="148" t="s">
        <v>579</v>
      </c>
      <c r="E337" s="148" t="s">
        <v>579</v>
      </c>
      <c r="F337" s="148" t="s">
        <v>579</v>
      </c>
      <c r="G337" s="148" t="s">
        <v>579</v>
      </c>
      <c r="H337" s="148" t="s">
        <v>579</v>
      </c>
      <c r="I337" s="110"/>
      <c r="J337" s="108"/>
      <c r="K337" s="109"/>
      <c r="L337" s="106"/>
      <c r="M337" s="106"/>
    </row>
    <row r="338" spans="1:13" x14ac:dyDescent="0.25">
      <c r="A338" s="127" t="s">
        <v>616</v>
      </c>
      <c r="B338" s="24" t="s">
        <v>617</v>
      </c>
      <c r="C338" s="128" t="s">
        <v>591</v>
      </c>
      <c r="D338" s="55">
        <v>107.1</v>
      </c>
      <c r="E338" s="148">
        <v>117.7</v>
      </c>
      <c r="F338" s="148">
        <f>E338-D338</f>
        <v>10.600000000000009</v>
      </c>
      <c r="G338" s="54">
        <f t="shared" ref="G338" si="35">F338/D338*100</f>
        <v>9.8972922502334342</v>
      </c>
      <c r="H338" s="148" t="s">
        <v>836</v>
      </c>
      <c r="I338" s="110"/>
      <c r="J338" s="116"/>
      <c r="K338" s="109"/>
      <c r="L338" s="106"/>
      <c r="M338" s="106"/>
    </row>
    <row r="339" spans="1:13" ht="31.5" x14ac:dyDescent="0.25">
      <c r="A339" s="127" t="s">
        <v>618</v>
      </c>
      <c r="B339" s="23" t="s">
        <v>619</v>
      </c>
      <c r="C339" s="128" t="s">
        <v>591</v>
      </c>
      <c r="D339" s="148" t="s">
        <v>836</v>
      </c>
      <c r="E339" s="148" t="s">
        <v>836</v>
      </c>
      <c r="F339" s="148" t="s">
        <v>836</v>
      </c>
      <c r="G339" s="54" t="s">
        <v>836</v>
      </c>
      <c r="H339" s="148" t="s">
        <v>836</v>
      </c>
      <c r="I339" s="110"/>
      <c r="J339" s="115"/>
      <c r="K339" s="109"/>
      <c r="L339" s="106"/>
      <c r="M339" s="106"/>
    </row>
    <row r="340" spans="1:13" x14ac:dyDescent="0.25">
      <c r="A340" s="127" t="s">
        <v>620</v>
      </c>
      <c r="B340" s="28" t="s">
        <v>621</v>
      </c>
      <c r="C340" s="128" t="s">
        <v>591</v>
      </c>
      <c r="D340" s="148" t="s">
        <v>836</v>
      </c>
      <c r="E340" s="148" t="s">
        <v>836</v>
      </c>
      <c r="F340" s="148" t="s">
        <v>836</v>
      </c>
      <c r="G340" s="54" t="s">
        <v>836</v>
      </c>
      <c r="H340" s="148" t="s">
        <v>836</v>
      </c>
      <c r="I340" s="110"/>
      <c r="J340" s="119"/>
      <c r="K340" s="109"/>
      <c r="L340" s="106"/>
      <c r="M340" s="106"/>
    </row>
    <row r="341" spans="1:13" x14ac:dyDescent="0.25">
      <c r="A341" s="127" t="s">
        <v>622</v>
      </c>
      <c r="B341" s="28" t="s">
        <v>623</v>
      </c>
      <c r="C341" s="128" t="s">
        <v>591</v>
      </c>
      <c r="D341" s="148">
        <v>107.1</v>
      </c>
      <c r="E341" s="148">
        <v>117.7</v>
      </c>
      <c r="F341" s="148">
        <f t="shared" ref="F341:F343" si="36">E341-D341</f>
        <v>10.600000000000009</v>
      </c>
      <c r="G341" s="54">
        <f t="shared" ref="G341:G343" si="37">F341/D341*100</f>
        <v>9.8972922502334342</v>
      </c>
      <c r="H341" s="148" t="s">
        <v>836</v>
      </c>
      <c r="I341" s="110"/>
      <c r="J341" s="119"/>
      <c r="K341" s="109"/>
      <c r="L341" s="106"/>
      <c r="M341" s="106"/>
    </row>
    <row r="342" spans="1:13" x14ac:dyDescent="0.25">
      <c r="A342" s="127" t="s">
        <v>624</v>
      </c>
      <c r="B342" s="24" t="s">
        <v>625</v>
      </c>
      <c r="C342" s="128" t="s">
        <v>591</v>
      </c>
      <c r="D342" s="148">
        <v>20.100000000000001</v>
      </c>
      <c r="E342" s="148">
        <v>20.079999999999998</v>
      </c>
      <c r="F342" s="148">
        <f t="shared" si="36"/>
        <v>-2.0000000000003126E-2</v>
      </c>
      <c r="G342" s="54">
        <f t="shared" si="37"/>
        <v>-9.9502487562204589E-2</v>
      </c>
      <c r="H342" s="148" t="s">
        <v>836</v>
      </c>
      <c r="I342" s="110"/>
      <c r="J342" s="116"/>
      <c r="K342" s="109"/>
      <c r="L342" s="106"/>
      <c r="M342" s="106"/>
    </row>
    <row r="343" spans="1:13" x14ac:dyDescent="0.25">
      <c r="A343" s="127" t="s">
        <v>626</v>
      </c>
      <c r="B343" s="24" t="s">
        <v>627</v>
      </c>
      <c r="C343" s="128" t="s">
        <v>1</v>
      </c>
      <c r="D343" s="55">
        <v>18.73</v>
      </c>
      <c r="E343" s="148">
        <v>18.73</v>
      </c>
      <c r="F343" s="148">
        <f t="shared" si="36"/>
        <v>0</v>
      </c>
      <c r="G343" s="54">
        <f t="shared" si="37"/>
        <v>0</v>
      </c>
      <c r="H343" s="148" t="s">
        <v>836</v>
      </c>
      <c r="I343" s="110"/>
      <c r="J343" s="116"/>
      <c r="K343" s="109"/>
      <c r="L343" s="106"/>
      <c r="M343" s="106"/>
    </row>
    <row r="344" spans="1:13" ht="31.5" x14ac:dyDescent="0.25">
      <c r="A344" s="127" t="s">
        <v>628</v>
      </c>
      <c r="B344" s="23" t="s">
        <v>629</v>
      </c>
      <c r="C344" s="128" t="s">
        <v>1</v>
      </c>
      <c r="D344" s="148" t="s">
        <v>836</v>
      </c>
      <c r="E344" s="148" t="s">
        <v>836</v>
      </c>
      <c r="F344" s="148" t="s">
        <v>836</v>
      </c>
      <c r="G344" s="54" t="s">
        <v>836</v>
      </c>
      <c r="H344" s="148" t="s">
        <v>836</v>
      </c>
      <c r="I344" s="110"/>
      <c r="J344" s="115"/>
      <c r="K344" s="109"/>
      <c r="L344" s="106"/>
      <c r="M344" s="106"/>
    </row>
    <row r="345" spans="1:13" x14ac:dyDescent="0.25">
      <c r="A345" s="127" t="s">
        <v>630</v>
      </c>
      <c r="B345" s="28" t="s">
        <v>621</v>
      </c>
      <c r="C345" s="128" t="s">
        <v>1</v>
      </c>
      <c r="D345" s="148" t="s">
        <v>836</v>
      </c>
      <c r="E345" s="148" t="s">
        <v>836</v>
      </c>
      <c r="F345" s="148" t="s">
        <v>836</v>
      </c>
      <c r="G345" s="54" t="s">
        <v>836</v>
      </c>
      <c r="H345" s="148" t="s">
        <v>836</v>
      </c>
      <c r="I345" s="110"/>
      <c r="J345" s="119"/>
      <c r="K345" s="109"/>
      <c r="L345" s="106"/>
      <c r="M345" s="106"/>
    </row>
    <row r="346" spans="1:13" x14ac:dyDescent="0.25">
      <c r="A346" s="127" t="s">
        <v>631</v>
      </c>
      <c r="B346" s="28" t="s">
        <v>623</v>
      </c>
      <c r="C346" s="128" t="s">
        <v>1</v>
      </c>
      <c r="D346" s="55">
        <v>18.73</v>
      </c>
      <c r="E346" s="148">
        <v>18.73</v>
      </c>
      <c r="F346" s="148">
        <f t="shared" ref="F346:F348" si="38">E346-D346</f>
        <v>0</v>
      </c>
      <c r="G346" s="54">
        <f t="shared" ref="G346:G348" si="39">F346/D346*100</f>
        <v>0</v>
      </c>
      <c r="H346" s="148" t="s">
        <v>836</v>
      </c>
      <c r="I346" s="110"/>
      <c r="J346" s="119"/>
      <c r="K346" s="109"/>
      <c r="L346" s="106"/>
      <c r="M346" s="106"/>
    </row>
    <row r="347" spans="1:13" x14ac:dyDescent="0.25">
      <c r="A347" s="127" t="s">
        <v>632</v>
      </c>
      <c r="B347" s="24" t="s">
        <v>633</v>
      </c>
      <c r="C347" s="128" t="s">
        <v>634</v>
      </c>
      <c r="D347" s="148">
        <v>2471.4259999999999</v>
      </c>
      <c r="E347" s="148">
        <v>2516.1</v>
      </c>
      <c r="F347" s="148">
        <f t="shared" si="38"/>
        <v>44.673999999999978</v>
      </c>
      <c r="G347" s="54">
        <f t="shared" si="39"/>
        <v>1.8076203778709123</v>
      </c>
      <c r="H347" s="55" t="s">
        <v>836</v>
      </c>
      <c r="I347" s="110"/>
      <c r="J347" s="116"/>
      <c r="K347" s="109"/>
      <c r="L347" s="106"/>
      <c r="M347" s="106"/>
    </row>
    <row r="348" spans="1:13" ht="31.5" x14ac:dyDescent="0.25">
      <c r="A348" s="127" t="s">
        <v>635</v>
      </c>
      <c r="B348" s="24" t="s">
        <v>636</v>
      </c>
      <c r="C348" s="128" t="s">
        <v>763</v>
      </c>
      <c r="D348" s="55">
        <f>D27-D55</f>
        <v>104.47</v>
      </c>
      <c r="E348" s="148">
        <f>E27-E55</f>
        <v>114.80000000000001</v>
      </c>
      <c r="F348" s="148">
        <f t="shared" si="38"/>
        <v>10.330000000000013</v>
      </c>
      <c r="G348" s="54">
        <f t="shared" si="39"/>
        <v>9.8880061261606329</v>
      </c>
      <c r="H348" s="148" t="s">
        <v>836</v>
      </c>
      <c r="I348" s="110"/>
      <c r="J348" s="116"/>
      <c r="K348" s="109"/>
      <c r="L348" s="106"/>
      <c r="M348" s="106"/>
    </row>
    <row r="349" spans="1:13" x14ac:dyDescent="0.25">
      <c r="A349" s="127" t="s">
        <v>637</v>
      </c>
      <c r="B349" s="27" t="s">
        <v>638</v>
      </c>
      <c r="C349" s="128" t="s">
        <v>324</v>
      </c>
      <c r="D349" s="148" t="s">
        <v>579</v>
      </c>
      <c r="E349" s="148" t="s">
        <v>579</v>
      </c>
      <c r="F349" s="148" t="s">
        <v>579</v>
      </c>
      <c r="G349" s="54" t="s">
        <v>579</v>
      </c>
      <c r="H349" s="148" t="s">
        <v>579</v>
      </c>
      <c r="I349" s="110"/>
      <c r="J349" s="108"/>
      <c r="K349" s="109"/>
      <c r="L349" s="106"/>
      <c r="M349" s="106"/>
    </row>
    <row r="350" spans="1:13" x14ac:dyDescent="0.25">
      <c r="A350" s="127" t="s">
        <v>639</v>
      </c>
      <c r="B350" s="24" t="s">
        <v>640</v>
      </c>
      <c r="C350" s="128" t="s">
        <v>591</v>
      </c>
      <c r="D350" s="148" t="s">
        <v>836</v>
      </c>
      <c r="E350" s="148" t="s">
        <v>836</v>
      </c>
      <c r="F350" s="148" t="s">
        <v>836</v>
      </c>
      <c r="G350" s="54" t="s">
        <v>836</v>
      </c>
      <c r="H350" s="148" t="s">
        <v>836</v>
      </c>
      <c r="I350" s="110"/>
      <c r="J350" s="116"/>
      <c r="K350" s="109"/>
      <c r="L350" s="106"/>
      <c r="M350" s="106"/>
    </row>
    <row r="351" spans="1:13" x14ac:dyDescent="0.25">
      <c r="A351" s="127" t="s">
        <v>641</v>
      </c>
      <c r="B351" s="24" t="s">
        <v>642</v>
      </c>
      <c r="C351" s="128" t="s">
        <v>584</v>
      </c>
      <c r="D351" s="148" t="s">
        <v>836</v>
      </c>
      <c r="E351" s="148" t="s">
        <v>836</v>
      </c>
      <c r="F351" s="148" t="s">
        <v>836</v>
      </c>
      <c r="G351" s="54" t="s">
        <v>836</v>
      </c>
      <c r="H351" s="148" t="s">
        <v>836</v>
      </c>
      <c r="I351" s="110"/>
      <c r="J351" s="116"/>
      <c r="K351" s="109"/>
      <c r="L351" s="106"/>
      <c r="M351" s="106"/>
    </row>
    <row r="352" spans="1:13" ht="47.25" x14ac:dyDescent="0.25">
      <c r="A352" s="127" t="s">
        <v>643</v>
      </c>
      <c r="B352" s="24" t="s">
        <v>644</v>
      </c>
      <c r="C352" s="128" t="s">
        <v>763</v>
      </c>
      <c r="D352" s="148" t="s">
        <v>836</v>
      </c>
      <c r="E352" s="148" t="s">
        <v>836</v>
      </c>
      <c r="F352" s="148" t="s">
        <v>836</v>
      </c>
      <c r="G352" s="54" t="s">
        <v>836</v>
      </c>
      <c r="H352" s="148" t="s">
        <v>836</v>
      </c>
      <c r="I352" s="110"/>
      <c r="J352" s="116"/>
      <c r="K352" s="109"/>
      <c r="L352" s="106"/>
      <c r="M352" s="106"/>
    </row>
    <row r="353" spans="1:13" ht="31.5" x14ac:dyDescent="0.25">
      <c r="A353" s="127" t="s">
        <v>645</v>
      </c>
      <c r="B353" s="24" t="s">
        <v>646</v>
      </c>
      <c r="C353" s="128" t="s">
        <v>763</v>
      </c>
      <c r="D353" s="148" t="s">
        <v>836</v>
      </c>
      <c r="E353" s="148" t="s">
        <v>836</v>
      </c>
      <c r="F353" s="148" t="s">
        <v>836</v>
      </c>
      <c r="G353" s="54" t="s">
        <v>836</v>
      </c>
      <c r="H353" s="148" t="s">
        <v>836</v>
      </c>
      <c r="I353" s="110"/>
      <c r="J353" s="116"/>
      <c r="K353" s="109"/>
      <c r="L353" s="106"/>
      <c r="M353" s="106"/>
    </row>
    <row r="354" spans="1:13" x14ac:dyDescent="0.25">
      <c r="A354" s="127" t="s">
        <v>647</v>
      </c>
      <c r="B354" s="27" t="s">
        <v>648</v>
      </c>
      <c r="C354" s="100" t="s">
        <v>324</v>
      </c>
      <c r="D354" s="148" t="s">
        <v>579</v>
      </c>
      <c r="E354" s="148" t="s">
        <v>579</v>
      </c>
      <c r="F354" s="148" t="s">
        <v>579</v>
      </c>
      <c r="G354" s="54" t="s">
        <v>579</v>
      </c>
      <c r="H354" s="148" t="s">
        <v>579</v>
      </c>
      <c r="I354" s="110"/>
      <c r="J354" s="108"/>
      <c r="K354" s="120"/>
      <c r="L354" s="106"/>
      <c r="M354" s="106"/>
    </row>
    <row r="355" spans="1:13" x14ac:dyDescent="0.25">
      <c r="A355" s="127" t="s">
        <v>649</v>
      </c>
      <c r="B355" s="24" t="s">
        <v>650</v>
      </c>
      <c r="C355" s="128" t="s">
        <v>1</v>
      </c>
      <c r="D355" s="148" t="s">
        <v>836</v>
      </c>
      <c r="E355" s="148" t="s">
        <v>836</v>
      </c>
      <c r="F355" s="148" t="s">
        <v>836</v>
      </c>
      <c r="G355" s="54" t="s">
        <v>836</v>
      </c>
      <c r="H355" s="148" t="s">
        <v>836</v>
      </c>
      <c r="I355" s="110"/>
      <c r="J355" s="116"/>
      <c r="K355" s="109"/>
      <c r="L355" s="106"/>
      <c r="M355" s="106"/>
    </row>
    <row r="356" spans="1:13" ht="47.25" x14ac:dyDescent="0.25">
      <c r="A356" s="127" t="s">
        <v>651</v>
      </c>
      <c r="B356" s="23" t="s">
        <v>652</v>
      </c>
      <c r="C356" s="128" t="s">
        <v>1</v>
      </c>
      <c r="D356" s="148" t="s">
        <v>836</v>
      </c>
      <c r="E356" s="148" t="s">
        <v>836</v>
      </c>
      <c r="F356" s="148" t="s">
        <v>836</v>
      </c>
      <c r="G356" s="54" t="s">
        <v>836</v>
      </c>
      <c r="H356" s="148" t="s">
        <v>836</v>
      </c>
      <c r="I356" s="110"/>
      <c r="J356" s="115"/>
      <c r="K356" s="109"/>
      <c r="L356" s="106"/>
      <c r="M356" s="106"/>
    </row>
    <row r="357" spans="1:13" ht="47.25" x14ac:dyDescent="0.25">
      <c r="A357" s="127" t="s">
        <v>653</v>
      </c>
      <c r="B357" s="23" t="s">
        <v>654</v>
      </c>
      <c r="C357" s="128" t="s">
        <v>1</v>
      </c>
      <c r="D357" s="148" t="s">
        <v>836</v>
      </c>
      <c r="E357" s="148" t="s">
        <v>836</v>
      </c>
      <c r="F357" s="148" t="s">
        <v>836</v>
      </c>
      <c r="G357" s="54" t="s">
        <v>836</v>
      </c>
      <c r="H357" s="148" t="s">
        <v>836</v>
      </c>
      <c r="I357" s="110"/>
      <c r="J357" s="115"/>
      <c r="K357" s="109"/>
      <c r="L357" s="106"/>
      <c r="M357" s="106"/>
    </row>
    <row r="358" spans="1:13" ht="31.5" x14ac:dyDescent="0.25">
      <c r="A358" s="127" t="s">
        <v>655</v>
      </c>
      <c r="B358" s="23" t="s">
        <v>656</v>
      </c>
      <c r="C358" s="128" t="s">
        <v>1</v>
      </c>
      <c r="D358" s="148" t="s">
        <v>836</v>
      </c>
      <c r="E358" s="148" t="s">
        <v>836</v>
      </c>
      <c r="F358" s="148" t="s">
        <v>836</v>
      </c>
      <c r="G358" s="54" t="s">
        <v>836</v>
      </c>
      <c r="H358" s="148" t="s">
        <v>836</v>
      </c>
      <c r="I358" s="110"/>
      <c r="J358" s="115"/>
      <c r="K358" s="109"/>
      <c r="L358" s="106"/>
      <c r="M358" s="106"/>
    </row>
    <row r="359" spans="1:13" x14ac:dyDescent="0.25">
      <c r="A359" s="127" t="s">
        <v>657</v>
      </c>
      <c r="B359" s="24" t="s">
        <v>658</v>
      </c>
      <c r="C359" s="128" t="s">
        <v>591</v>
      </c>
      <c r="D359" s="148" t="s">
        <v>836</v>
      </c>
      <c r="E359" s="148" t="s">
        <v>836</v>
      </c>
      <c r="F359" s="148" t="s">
        <v>836</v>
      </c>
      <c r="G359" s="54" t="s">
        <v>836</v>
      </c>
      <c r="H359" s="148" t="s">
        <v>836</v>
      </c>
      <c r="I359" s="110"/>
      <c r="J359" s="116"/>
      <c r="K359" s="109"/>
      <c r="L359" s="106"/>
      <c r="M359" s="106"/>
    </row>
    <row r="360" spans="1:13" ht="31.5" x14ac:dyDescent="0.25">
      <c r="A360" s="127" t="s">
        <v>659</v>
      </c>
      <c r="B360" s="23" t="s">
        <v>660</v>
      </c>
      <c r="C360" s="128" t="s">
        <v>591</v>
      </c>
      <c r="D360" s="148" t="s">
        <v>836</v>
      </c>
      <c r="E360" s="148" t="s">
        <v>836</v>
      </c>
      <c r="F360" s="148" t="s">
        <v>836</v>
      </c>
      <c r="G360" s="54" t="s">
        <v>836</v>
      </c>
      <c r="H360" s="148" t="s">
        <v>836</v>
      </c>
      <c r="I360" s="110"/>
      <c r="J360" s="115"/>
      <c r="K360" s="109"/>
      <c r="L360" s="106"/>
      <c r="M360" s="106"/>
    </row>
    <row r="361" spans="1:13" x14ac:dyDescent="0.25">
      <c r="A361" s="127" t="s">
        <v>661</v>
      </c>
      <c r="B361" s="23" t="s">
        <v>662</v>
      </c>
      <c r="C361" s="128" t="s">
        <v>591</v>
      </c>
      <c r="D361" s="148" t="s">
        <v>836</v>
      </c>
      <c r="E361" s="148" t="s">
        <v>836</v>
      </c>
      <c r="F361" s="148" t="s">
        <v>836</v>
      </c>
      <c r="G361" s="54" t="s">
        <v>836</v>
      </c>
      <c r="H361" s="148" t="s">
        <v>836</v>
      </c>
      <c r="I361" s="110"/>
      <c r="J361" s="115"/>
      <c r="K361" s="109"/>
      <c r="L361" s="106"/>
      <c r="M361" s="106"/>
    </row>
    <row r="362" spans="1:13" ht="31.5" x14ac:dyDescent="0.25">
      <c r="A362" s="127" t="s">
        <v>663</v>
      </c>
      <c r="B362" s="24" t="s">
        <v>664</v>
      </c>
      <c r="C362" s="128" t="s">
        <v>763</v>
      </c>
      <c r="D362" s="148" t="s">
        <v>836</v>
      </c>
      <c r="E362" s="148" t="s">
        <v>836</v>
      </c>
      <c r="F362" s="148" t="s">
        <v>836</v>
      </c>
      <c r="G362" s="54" t="s">
        <v>836</v>
      </c>
      <c r="H362" s="148" t="s">
        <v>836</v>
      </c>
      <c r="I362" s="110"/>
      <c r="J362" s="116"/>
      <c r="K362" s="109"/>
      <c r="L362" s="106"/>
      <c r="M362" s="106"/>
    </row>
    <row r="363" spans="1:13" x14ac:dyDescent="0.25">
      <c r="A363" s="127" t="s">
        <v>665</v>
      </c>
      <c r="B363" s="23" t="s">
        <v>666</v>
      </c>
      <c r="C363" s="128" t="s">
        <v>763</v>
      </c>
      <c r="D363" s="148" t="s">
        <v>836</v>
      </c>
      <c r="E363" s="148" t="s">
        <v>836</v>
      </c>
      <c r="F363" s="148" t="s">
        <v>836</v>
      </c>
      <c r="G363" s="54" t="s">
        <v>836</v>
      </c>
      <c r="H363" s="148" t="s">
        <v>836</v>
      </c>
      <c r="I363" s="110"/>
      <c r="J363" s="115"/>
      <c r="K363" s="109"/>
      <c r="L363" s="106"/>
      <c r="M363" s="106"/>
    </row>
    <row r="364" spans="1:13" x14ac:dyDescent="0.25">
      <c r="A364" s="127" t="s">
        <v>667</v>
      </c>
      <c r="B364" s="23" t="s">
        <v>85</v>
      </c>
      <c r="C364" s="128" t="s">
        <v>763</v>
      </c>
      <c r="D364" s="148" t="s">
        <v>836</v>
      </c>
      <c r="E364" s="148" t="s">
        <v>836</v>
      </c>
      <c r="F364" s="148" t="s">
        <v>836</v>
      </c>
      <c r="G364" s="54" t="s">
        <v>836</v>
      </c>
      <c r="H364" s="148" t="s">
        <v>836</v>
      </c>
      <c r="I364" s="110"/>
      <c r="J364" s="115"/>
      <c r="K364" s="109"/>
      <c r="L364" s="106"/>
      <c r="M364" s="106"/>
    </row>
    <row r="365" spans="1:13" x14ac:dyDescent="0.25">
      <c r="A365" s="127" t="s">
        <v>668</v>
      </c>
      <c r="B365" s="27" t="s">
        <v>669</v>
      </c>
      <c r="C365" s="128" t="s">
        <v>764</v>
      </c>
      <c r="D365" s="148">
        <v>97</v>
      </c>
      <c r="E365" s="148">
        <v>91</v>
      </c>
      <c r="F365" s="148">
        <f>E365-D365</f>
        <v>-6</v>
      </c>
      <c r="G365" s="54">
        <f t="shared" ref="G365" si="40">F365/D365*100</f>
        <v>-6.1855670103092786</v>
      </c>
      <c r="H365" s="148" t="s">
        <v>836</v>
      </c>
      <c r="I365" s="110"/>
      <c r="J365" s="108"/>
      <c r="K365" s="109"/>
      <c r="L365" s="106"/>
      <c r="M365" s="106"/>
    </row>
    <row r="366" spans="1:13" x14ac:dyDescent="0.25">
      <c r="A366" s="384" t="s">
        <v>670</v>
      </c>
      <c r="B366" s="384"/>
      <c r="C366" s="384"/>
      <c r="D366" s="384"/>
      <c r="E366" s="384"/>
      <c r="F366" s="384"/>
      <c r="G366" s="384"/>
      <c r="H366" s="384"/>
      <c r="I366" s="106"/>
      <c r="J366" s="106"/>
      <c r="K366" s="106"/>
      <c r="L366" s="106"/>
      <c r="M366" s="106"/>
    </row>
    <row r="367" spans="1:13" x14ac:dyDescent="0.25">
      <c r="A367" s="384"/>
      <c r="B367" s="384"/>
      <c r="C367" s="384"/>
      <c r="D367" s="384"/>
      <c r="E367" s="384"/>
      <c r="F367" s="384"/>
      <c r="G367" s="384"/>
      <c r="H367" s="384"/>
      <c r="I367" s="106"/>
      <c r="J367" s="106"/>
      <c r="K367" s="106"/>
      <c r="L367" s="106"/>
      <c r="M367" s="106"/>
    </row>
    <row r="368" spans="1:13" ht="51.75" customHeight="1" x14ac:dyDescent="0.25">
      <c r="A368" s="385" t="s">
        <v>68</v>
      </c>
      <c r="B368" s="379" t="s">
        <v>69</v>
      </c>
      <c r="C368" s="379" t="s">
        <v>152</v>
      </c>
      <c r="D368" s="379" t="s">
        <v>997</v>
      </c>
      <c r="E368" s="379"/>
      <c r="F368" s="379" t="s">
        <v>1011</v>
      </c>
      <c r="G368" s="379"/>
      <c r="H368" s="380" t="s">
        <v>7</v>
      </c>
      <c r="I368" s="106"/>
      <c r="J368" s="106"/>
      <c r="K368" s="106"/>
      <c r="L368" s="106"/>
      <c r="M368" s="106"/>
    </row>
    <row r="369" spans="1:13" ht="38.25" x14ac:dyDescent="0.25">
      <c r="A369" s="385"/>
      <c r="B369" s="379"/>
      <c r="C369" s="379"/>
      <c r="D369" s="247" t="s">
        <v>731</v>
      </c>
      <c r="E369" s="247" t="s">
        <v>10</v>
      </c>
      <c r="F369" s="247" t="s">
        <v>732</v>
      </c>
      <c r="G369" s="247" t="s">
        <v>730</v>
      </c>
      <c r="H369" s="380"/>
      <c r="I369" s="106"/>
      <c r="J369" s="106"/>
      <c r="K369" s="106"/>
      <c r="L369" s="106"/>
      <c r="M369" s="106"/>
    </row>
    <row r="370" spans="1:13" x14ac:dyDescent="0.25">
      <c r="A370" s="130">
        <v>1</v>
      </c>
      <c r="B370" s="131">
        <v>2</v>
      </c>
      <c r="C370" s="131">
        <v>3</v>
      </c>
      <c r="D370" s="131">
        <v>4</v>
      </c>
      <c r="E370" s="132">
        <v>5</v>
      </c>
      <c r="F370" s="132">
        <v>6</v>
      </c>
      <c r="G370" s="132">
        <v>7</v>
      </c>
      <c r="H370" s="133">
        <v>8</v>
      </c>
      <c r="I370" s="106"/>
      <c r="J370" s="106"/>
      <c r="K370" s="106"/>
      <c r="L370" s="106"/>
      <c r="M370" s="106"/>
    </row>
    <row r="371" spans="1:13" x14ac:dyDescent="0.25">
      <c r="A371" s="381" t="s">
        <v>671</v>
      </c>
      <c r="B371" s="381"/>
      <c r="C371" s="128" t="s">
        <v>763</v>
      </c>
      <c r="D371" s="251">
        <f>D372</f>
        <v>27.332999999999998</v>
      </c>
      <c r="E371" s="252">
        <f>E372</f>
        <v>27.391999999999999</v>
      </c>
      <c r="F371" s="148">
        <f t="shared" ref="F371:F374" si="41">E371-D371</f>
        <v>5.9000000000001052E-2</v>
      </c>
      <c r="G371" s="54">
        <f t="shared" ref="G371:G374" si="42">F371/D371*100</f>
        <v>0.21585629093038108</v>
      </c>
      <c r="H371" s="56" t="s">
        <v>836</v>
      </c>
      <c r="I371" s="386"/>
      <c r="J371" s="386"/>
      <c r="K371" s="109"/>
      <c r="L371" s="106"/>
      <c r="M371" s="106"/>
    </row>
    <row r="372" spans="1:13" x14ac:dyDescent="0.25">
      <c r="A372" s="127" t="s">
        <v>70</v>
      </c>
      <c r="B372" s="29" t="s">
        <v>672</v>
      </c>
      <c r="C372" s="128" t="s">
        <v>763</v>
      </c>
      <c r="D372" s="251">
        <f>D373+D397+D425</f>
        <v>27.332999999999998</v>
      </c>
      <c r="E372" s="250">
        <f>E373+E397+E425</f>
        <v>27.391999999999999</v>
      </c>
      <c r="F372" s="148">
        <f t="shared" si="41"/>
        <v>5.9000000000001052E-2</v>
      </c>
      <c r="G372" s="54">
        <f t="shared" si="42"/>
        <v>0.21585629093038108</v>
      </c>
      <c r="H372" s="56" t="s">
        <v>836</v>
      </c>
      <c r="I372" s="110"/>
      <c r="J372" s="121"/>
      <c r="K372" s="109"/>
      <c r="L372" s="106"/>
      <c r="M372" s="106"/>
    </row>
    <row r="373" spans="1:13" x14ac:dyDescent="0.25">
      <c r="A373" s="127" t="s">
        <v>71</v>
      </c>
      <c r="B373" s="24" t="s">
        <v>72</v>
      </c>
      <c r="C373" s="128" t="s">
        <v>763</v>
      </c>
      <c r="D373" s="68">
        <f>D374</f>
        <v>8.67</v>
      </c>
      <c r="E373" s="250">
        <f>E374</f>
        <v>4.3339999999999996</v>
      </c>
      <c r="F373" s="148">
        <f t="shared" si="41"/>
        <v>-4.3360000000000003</v>
      </c>
      <c r="G373" s="54">
        <f t="shared" si="42"/>
        <v>-50.011534025374857</v>
      </c>
      <c r="H373" s="56" t="s">
        <v>836</v>
      </c>
      <c r="I373" s="110"/>
      <c r="J373" s="116"/>
      <c r="K373" s="109"/>
      <c r="L373" s="106"/>
      <c r="M373" s="106"/>
    </row>
    <row r="374" spans="1:13" ht="31.5" x14ac:dyDescent="0.25">
      <c r="A374" s="127" t="s">
        <v>73</v>
      </c>
      <c r="B374" s="23" t="s">
        <v>673</v>
      </c>
      <c r="C374" s="128" t="s">
        <v>763</v>
      </c>
      <c r="D374" s="68">
        <v>8.67</v>
      </c>
      <c r="E374" s="251">
        <f>E380</f>
        <v>4.3339999999999996</v>
      </c>
      <c r="F374" s="148">
        <f t="shared" si="41"/>
        <v>-4.3360000000000003</v>
      </c>
      <c r="G374" s="54">
        <f t="shared" si="42"/>
        <v>-50.011534025374857</v>
      </c>
      <c r="H374" s="56" t="s">
        <v>836</v>
      </c>
      <c r="I374" s="110"/>
      <c r="J374" s="115"/>
      <c r="K374" s="109"/>
      <c r="L374" s="106"/>
      <c r="M374" s="106"/>
    </row>
    <row r="375" spans="1:13" x14ac:dyDescent="0.25">
      <c r="A375" s="127" t="s">
        <v>74</v>
      </c>
      <c r="B375" s="25" t="s">
        <v>674</v>
      </c>
      <c r="C375" s="128" t="s">
        <v>763</v>
      </c>
      <c r="D375" s="56" t="s">
        <v>836</v>
      </c>
      <c r="E375" s="56" t="s">
        <v>836</v>
      </c>
      <c r="F375" s="56" t="s">
        <v>836</v>
      </c>
      <c r="G375" s="57" t="s">
        <v>836</v>
      </c>
      <c r="H375" s="56" t="s">
        <v>836</v>
      </c>
      <c r="I375" s="110"/>
      <c r="J375" s="117"/>
      <c r="K375" s="109"/>
      <c r="L375" s="106"/>
      <c r="M375" s="106"/>
    </row>
    <row r="376" spans="1:13" ht="31.5" x14ac:dyDescent="0.25">
      <c r="A376" s="127" t="s">
        <v>675</v>
      </c>
      <c r="B376" s="26" t="s">
        <v>156</v>
      </c>
      <c r="C376" s="128" t="s">
        <v>763</v>
      </c>
      <c r="D376" s="56" t="s">
        <v>836</v>
      </c>
      <c r="E376" s="56" t="s">
        <v>836</v>
      </c>
      <c r="F376" s="56" t="s">
        <v>836</v>
      </c>
      <c r="G376" s="57" t="s">
        <v>836</v>
      </c>
      <c r="H376" s="56" t="s">
        <v>836</v>
      </c>
      <c r="I376" s="110"/>
      <c r="J376" s="118"/>
      <c r="K376" s="109"/>
      <c r="L376" s="106"/>
      <c r="M376" s="106"/>
    </row>
    <row r="377" spans="1:13" ht="31.5" x14ac:dyDescent="0.25">
      <c r="A377" s="127" t="s">
        <v>676</v>
      </c>
      <c r="B377" s="26" t="s">
        <v>157</v>
      </c>
      <c r="C377" s="128" t="s">
        <v>763</v>
      </c>
      <c r="D377" s="56" t="s">
        <v>836</v>
      </c>
      <c r="E377" s="56" t="s">
        <v>836</v>
      </c>
      <c r="F377" s="56" t="s">
        <v>836</v>
      </c>
      <c r="G377" s="57" t="s">
        <v>836</v>
      </c>
      <c r="H377" s="56" t="s">
        <v>836</v>
      </c>
      <c r="I377" s="110"/>
      <c r="J377" s="118"/>
      <c r="K377" s="109"/>
      <c r="L377" s="106"/>
      <c r="M377" s="106"/>
    </row>
    <row r="378" spans="1:13" ht="31.5" x14ac:dyDescent="0.25">
      <c r="A378" s="127" t="s">
        <v>677</v>
      </c>
      <c r="B378" s="26" t="s">
        <v>158</v>
      </c>
      <c r="C378" s="128" t="s">
        <v>763</v>
      </c>
      <c r="D378" s="56" t="s">
        <v>836</v>
      </c>
      <c r="E378" s="56" t="s">
        <v>836</v>
      </c>
      <c r="F378" s="56" t="s">
        <v>836</v>
      </c>
      <c r="G378" s="57" t="s">
        <v>836</v>
      </c>
      <c r="H378" s="56" t="s">
        <v>836</v>
      </c>
      <c r="I378" s="110"/>
      <c r="J378" s="118"/>
      <c r="K378" s="109"/>
      <c r="L378" s="106"/>
      <c r="M378" s="106"/>
    </row>
    <row r="379" spans="1:13" x14ac:dyDescent="0.25">
      <c r="A379" s="127" t="s">
        <v>76</v>
      </c>
      <c r="B379" s="25" t="s">
        <v>678</v>
      </c>
      <c r="C379" s="128" t="s">
        <v>763</v>
      </c>
      <c r="D379" s="56" t="s">
        <v>836</v>
      </c>
      <c r="E379" s="56" t="s">
        <v>836</v>
      </c>
      <c r="F379" s="56" t="s">
        <v>836</v>
      </c>
      <c r="G379" s="57" t="s">
        <v>836</v>
      </c>
      <c r="H379" s="56" t="s">
        <v>836</v>
      </c>
      <c r="I379" s="110"/>
      <c r="J379" s="117"/>
      <c r="K379" s="109"/>
      <c r="L379" s="106"/>
      <c r="M379" s="106"/>
    </row>
    <row r="380" spans="1:13" x14ac:dyDescent="0.25">
      <c r="A380" s="127" t="s">
        <v>78</v>
      </c>
      <c r="B380" s="25" t="s">
        <v>679</v>
      </c>
      <c r="C380" s="128" t="s">
        <v>763</v>
      </c>
      <c r="D380" s="68">
        <v>8.67</v>
      </c>
      <c r="E380" s="251">
        <v>4.3339999999999996</v>
      </c>
      <c r="F380" s="56">
        <f>E380-D380</f>
        <v>-4.3360000000000003</v>
      </c>
      <c r="G380" s="66">
        <f t="shared" ref="G380" si="43">F380/D380*100</f>
        <v>-50.011534025374857</v>
      </c>
      <c r="H380" s="56" t="s">
        <v>836</v>
      </c>
      <c r="I380" s="110"/>
      <c r="J380" s="117"/>
      <c r="K380" s="109"/>
      <c r="L380" s="106"/>
      <c r="M380" s="106"/>
    </row>
    <row r="381" spans="1:13" x14ac:dyDescent="0.25">
      <c r="A381" s="127" t="s">
        <v>80</v>
      </c>
      <c r="B381" s="25" t="s">
        <v>680</v>
      </c>
      <c r="C381" s="128" t="s">
        <v>763</v>
      </c>
      <c r="D381" s="56" t="s">
        <v>836</v>
      </c>
      <c r="E381" s="56" t="s">
        <v>836</v>
      </c>
      <c r="F381" s="56" t="s">
        <v>836</v>
      </c>
      <c r="G381" s="57" t="s">
        <v>836</v>
      </c>
      <c r="H381" s="56" t="s">
        <v>836</v>
      </c>
      <c r="I381" s="110"/>
      <c r="J381" s="117"/>
      <c r="K381" s="109"/>
      <c r="L381" s="106"/>
      <c r="M381" s="106"/>
    </row>
    <row r="382" spans="1:13" x14ac:dyDescent="0.25">
      <c r="A382" s="127" t="s">
        <v>81</v>
      </c>
      <c r="B382" s="25" t="s">
        <v>681</v>
      </c>
      <c r="C382" s="128" t="s">
        <v>763</v>
      </c>
      <c r="D382" s="56" t="s">
        <v>836</v>
      </c>
      <c r="E382" s="56" t="s">
        <v>836</v>
      </c>
      <c r="F382" s="56" t="s">
        <v>836</v>
      </c>
      <c r="G382" s="57" t="s">
        <v>836</v>
      </c>
      <c r="H382" s="56" t="s">
        <v>836</v>
      </c>
      <c r="I382" s="110"/>
      <c r="J382" s="117"/>
      <c r="K382" s="109"/>
      <c r="L382" s="106"/>
      <c r="M382" s="106"/>
    </row>
    <row r="383" spans="1:13" ht="31.5" x14ac:dyDescent="0.25">
      <c r="A383" s="127" t="s">
        <v>682</v>
      </c>
      <c r="B383" s="26" t="s">
        <v>683</v>
      </c>
      <c r="C383" s="128" t="s">
        <v>763</v>
      </c>
      <c r="D383" s="56" t="s">
        <v>836</v>
      </c>
      <c r="E383" s="56" t="s">
        <v>836</v>
      </c>
      <c r="F383" s="56" t="s">
        <v>836</v>
      </c>
      <c r="G383" s="57" t="s">
        <v>836</v>
      </c>
      <c r="H383" s="56" t="s">
        <v>836</v>
      </c>
      <c r="I383" s="110"/>
      <c r="J383" s="118"/>
      <c r="K383" s="109"/>
      <c r="L383" s="106"/>
      <c r="M383" s="106"/>
    </row>
    <row r="384" spans="1:13" x14ac:dyDescent="0.25">
      <c r="A384" s="127" t="s">
        <v>684</v>
      </c>
      <c r="B384" s="26" t="s">
        <v>685</v>
      </c>
      <c r="C384" s="128" t="s">
        <v>763</v>
      </c>
      <c r="D384" s="56" t="s">
        <v>836</v>
      </c>
      <c r="E384" s="56" t="s">
        <v>836</v>
      </c>
      <c r="F384" s="56" t="s">
        <v>836</v>
      </c>
      <c r="G384" s="57" t="s">
        <v>836</v>
      </c>
      <c r="H384" s="56" t="s">
        <v>836</v>
      </c>
      <c r="I384" s="110"/>
      <c r="J384" s="118"/>
      <c r="K384" s="109"/>
      <c r="L384" s="106"/>
      <c r="M384" s="106"/>
    </row>
    <row r="385" spans="1:13" x14ac:dyDescent="0.25">
      <c r="A385" s="127" t="s">
        <v>686</v>
      </c>
      <c r="B385" s="26" t="s">
        <v>88</v>
      </c>
      <c r="C385" s="128" t="s">
        <v>763</v>
      </c>
      <c r="D385" s="56" t="s">
        <v>836</v>
      </c>
      <c r="E385" s="56" t="s">
        <v>836</v>
      </c>
      <c r="F385" s="56" t="s">
        <v>836</v>
      </c>
      <c r="G385" s="57" t="s">
        <v>836</v>
      </c>
      <c r="H385" s="56" t="s">
        <v>836</v>
      </c>
      <c r="I385" s="110"/>
      <c r="J385" s="118"/>
      <c r="K385" s="109"/>
      <c r="L385" s="106"/>
      <c r="M385" s="106"/>
    </row>
    <row r="386" spans="1:13" x14ac:dyDescent="0.25">
      <c r="A386" s="127" t="s">
        <v>687</v>
      </c>
      <c r="B386" s="26" t="s">
        <v>685</v>
      </c>
      <c r="C386" s="128" t="s">
        <v>763</v>
      </c>
      <c r="D386" s="56" t="s">
        <v>836</v>
      </c>
      <c r="E386" s="56" t="s">
        <v>836</v>
      </c>
      <c r="F386" s="56" t="s">
        <v>836</v>
      </c>
      <c r="G386" s="57" t="s">
        <v>836</v>
      </c>
      <c r="H386" s="56" t="s">
        <v>836</v>
      </c>
      <c r="I386" s="110"/>
      <c r="J386" s="118"/>
      <c r="K386" s="109"/>
      <c r="L386" s="106"/>
      <c r="M386" s="106"/>
    </row>
    <row r="387" spans="1:13" x14ac:dyDescent="0.25">
      <c r="A387" s="127" t="s">
        <v>82</v>
      </c>
      <c r="B387" s="25" t="s">
        <v>688</v>
      </c>
      <c r="C387" s="128" t="s">
        <v>763</v>
      </c>
      <c r="D387" s="56" t="s">
        <v>836</v>
      </c>
      <c r="E387" s="56" t="s">
        <v>836</v>
      </c>
      <c r="F387" s="56" t="s">
        <v>836</v>
      </c>
      <c r="G387" s="57" t="s">
        <v>836</v>
      </c>
      <c r="H387" s="56" t="s">
        <v>836</v>
      </c>
      <c r="I387" s="110"/>
      <c r="J387" s="117"/>
      <c r="K387" s="109"/>
      <c r="L387" s="106"/>
      <c r="M387" s="106"/>
    </row>
    <row r="388" spans="1:13" x14ac:dyDescent="0.25">
      <c r="A388" s="127" t="s">
        <v>83</v>
      </c>
      <c r="B388" s="25" t="s">
        <v>507</v>
      </c>
      <c r="C388" s="128" t="s">
        <v>763</v>
      </c>
      <c r="D388" s="56" t="s">
        <v>836</v>
      </c>
      <c r="E388" s="56" t="s">
        <v>836</v>
      </c>
      <c r="F388" s="56" t="s">
        <v>836</v>
      </c>
      <c r="G388" s="57" t="s">
        <v>836</v>
      </c>
      <c r="H388" s="56" t="s">
        <v>836</v>
      </c>
      <c r="I388" s="110"/>
      <c r="J388" s="117"/>
      <c r="K388" s="109"/>
      <c r="L388" s="106"/>
      <c r="M388" s="106"/>
    </row>
    <row r="389" spans="1:13" ht="31.5" x14ac:dyDescent="0.25">
      <c r="A389" s="127" t="s">
        <v>689</v>
      </c>
      <c r="B389" s="25" t="s">
        <v>690</v>
      </c>
      <c r="C389" s="128" t="s">
        <v>763</v>
      </c>
      <c r="D389" s="56" t="s">
        <v>836</v>
      </c>
      <c r="E389" s="56" t="s">
        <v>836</v>
      </c>
      <c r="F389" s="56" t="s">
        <v>836</v>
      </c>
      <c r="G389" s="57" t="s">
        <v>836</v>
      </c>
      <c r="H389" s="56" t="s">
        <v>836</v>
      </c>
      <c r="I389" s="110"/>
      <c r="J389" s="117"/>
      <c r="K389" s="109"/>
      <c r="L389" s="106"/>
      <c r="M389" s="106"/>
    </row>
    <row r="390" spans="1:13" x14ac:dyDescent="0.25">
      <c r="A390" s="127" t="s">
        <v>691</v>
      </c>
      <c r="B390" s="26" t="s">
        <v>84</v>
      </c>
      <c r="C390" s="128" t="s">
        <v>763</v>
      </c>
      <c r="D390" s="56" t="s">
        <v>836</v>
      </c>
      <c r="E390" s="56" t="s">
        <v>836</v>
      </c>
      <c r="F390" s="56" t="s">
        <v>836</v>
      </c>
      <c r="G390" s="57" t="s">
        <v>836</v>
      </c>
      <c r="H390" s="56" t="s">
        <v>836</v>
      </c>
      <c r="I390" s="110"/>
      <c r="J390" s="118"/>
      <c r="K390" s="109"/>
      <c r="L390" s="106"/>
      <c r="M390" s="106"/>
    </row>
    <row r="391" spans="1:13" x14ac:dyDescent="0.25">
      <c r="A391" s="127" t="s">
        <v>692</v>
      </c>
      <c r="B391" s="30" t="s">
        <v>85</v>
      </c>
      <c r="C391" s="128" t="s">
        <v>763</v>
      </c>
      <c r="D391" s="56" t="s">
        <v>836</v>
      </c>
      <c r="E391" s="56" t="s">
        <v>836</v>
      </c>
      <c r="F391" s="56" t="s">
        <v>836</v>
      </c>
      <c r="G391" s="57" t="s">
        <v>836</v>
      </c>
      <c r="H391" s="56" t="s">
        <v>836</v>
      </c>
      <c r="I391" s="110"/>
      <c r="J391" s="122"/>
      <c r="K391" s="109"/>
      <c r="L391" s="106"/>
      <c r="M391" s="106"/>
    </row>
    <row r="392" spans="1:13" ht="31.5" x14ac:dyDescent="0.25">
      <c r="A392" s="127" t="s">
        <v>86</v>
      </c>
      <c r="B392" s="23" t="s">
        <v>693</v>
      </c>
      <c r="C392" s="128" t="s">
        <v>763</v>
      </c>
      <c r="D392" s="56" t="s">
        <v>836</v>
      </c>
      <c r="E392" s="148" t="s">
        <v>836</v>
      </c>
      <c r="F392" s="148" t="s">
        <v>836</v>
      </c>
      <c r="G392" s="57" t="s">
        <v>836</v>
      </c>
      <c r="H392" s="148" t="s">
        <v>836</v>
      </c>
      <c r="I392" s="110"/>
      <c r="J392" s="115"/>
      <c r="K392" s="109"/>
      <c r="L392" s="106"/>
      <c r="M392" s="106"/>
    </row>
    <row r="393" spans="1:13" ht="31.5" x14ac:dyDescent="0.25">
      <c r="A393" s="127" t="s">
        <v>694</v>
      </c>
      <c r="B393" s="25" t="s">
        <v>156</v>
      </c>
      <c r="C393" s="128" t="s">
        <v>763</v>
      </c>
      <c r="D393" s="56" t="s">
        <v>836</v>
      </c>
      <c r="E393" s="148" t="s">
        <v>836</v>
      </c>
      <c r="F393" s="148" t="s">
        <v>836</v>
      </c>
      <c r="G393" s="57" t="s">
        <v>836</v>
      </c>
      <c r="H393" s="148" t="s">
        <v>836</v>
      </c>
      <c r="I393" s="110"/>
      <c r="J393" s="117"/>
      <c r="K393" s="109"/>
      <c r="L393" s="106"/>
      <c r="M393" s="106"/>
    </row>
    <row r="394" spans="1:13" ht="31.5" x14ac:dyDescent="0.25">
      <c r="A394" s="127" t="s">
        <v>695</v>
      </c>
      <c r="B394" s="25" t="s">
        <v>157</v>
      </c>
      <c r="C394" s="128" t="s">
        <v>763</v>
      </c>
      <c r="D394" s="56" t="s">
        <v>836</v>
      </c>
      <c r="E394" s="148" t="s">
        <v>836</v>
      </c>
      <c r="F394" s="148" t="s">
        <v>836</v>
      </c>
      <c r="G394" s="57" t="s">
        <v>836</v>
      </c>
      <c r="H394" s="148" t="s">
        <v>836</v>
      </c>
      <c r="I394" s="110"/>
      <c r="J394" s="117"/>
      <c r="K394" s="109"/>
      <c r="L394" s="106"/>
      <c r="M394" s="106"/>
    </row>
    <row r="395" spans="1:13" ht="31.5" x14ac:dyDescent="0.25">
      <c r="A395" s="127" t="s">
        <v>696</v>
      </c>
      <c r="B395" s="25" t="s">
        <v>158</v>
      </c>
      <c r="C395" s="128" t="s">
        <v>763</v>
      </c>
      <c r="D395" s="56" t="s">
        <v>836</v>
      </c>
      <c r="E395" s="148" t="s">
        <v>836</v>
      </c>
      <c r="F395" s="148" t="s">
        <v>836</v>
      </c>
      <c r="G395" s="57" t="s">
        <v>836</v>
      </c>
      <c r="H395" s="148" t="s">
        <v>836</v>
      </c>
      <c r="I395" s="110"/>
      <c r="J395" s="117"/>
      <c r="K395" s="109"/>
      <c r="L395" s="106"/>
      <c r="M395" s="106"/>
    </row>
    <row r="396" spans="1:13" x14ac:dyDescent="0.25">
      <c r="A396" s="127" t="s">
        <v>87</v>
      </c>
      <c r="B396" s="23" t="s">
        <v>697</v>
      </c>
      <c r="C396" s="128" t="s">
        <v>763</v>
      </c>
      <c r="D396" s="56" t="s">
        <v>836</v>
      </c>
      <c r="E396" s="148" t="s">
        <v>836</v>
      </c>
      <c r="F396" s="148" t="s">
        <v>836</v>
      </c>
      <c r="G396" s="57" t="s">
        <v>836</v>
      </c>
      <c r="H396" s="148" t="s">
        <v>836</v>
      </c>
      <c r="I396" s="110"/>
      <c r="J396" s="115"/>
      <c r="K396" s="109"/>
      <c r="L396" s="106"/>
      <c r="M396" s="106"/>
    </row>
    <row r="397" spans="1:13" x14ac:dyDescent="0.25">
      <c r="A397" s="127" t="s">
        <v>89</v>
      </c>
      <c r="B397" s="24" t="s">
        <v>698</v>
      </c>
      <c r="C397" s="128" t="s">
        <v>763</v>
      </c>
      <c r="D397" s="56">
        <f>D398</f>
        <v>14.108000000000001</v>
      </c>
      <c r="E397" s="148">
        <f>E398</f>
        <v>18.492999999999999</v>
      </c>
      <c r="F397" s="55">
        <f t="shared" ref="F397:F398" si="44">E397-D397</f>
        <v>4.384999999999998</v>
      </c>
      <c r="G397" s="67">
        <f t="shared" ref="G397:G398" si="45">F397/D397*100</f>
        <v>31.081655798128704</v>
      </c>
      <c r="H397" s="56" t="s">
        <v>836</v>
      </c>
      <c r="I397" s="110"/>
      <c r="J397" s="116"/>
      <c r="K397" s="109"/>
      <c r="L397" s="106"/>
      <c r="M397" s="106"/>
    </row>
    <row r="398" spans="1:13" x14ac:dyDescent="0.25">
      <c r="A398" s="127" t="s">
        <v>90</v>
      </c>
      <c r="B398" s="23" t="s">
        <v>699</v>
      </c>
      <c r="C398" s="128" t="s">
        <v>763</v>
      </c>
      <c r="D398" s="56">
        <v>14.108000000000001</v>
      </c>
      <c r="E398" s="56">
        <f>E404</f>
        <v>18.492999999999999</v>
      </c>
      <c r="F398" s="68">
        <f t="shared" si="44"/>
        <v>4.384999999999998</v>
      </c>
      <c r="G398" s="67">
        <f t="shared" si="45"/>
        <v>31.081655798128704</v>
      </c>
      <c r="H398" s="56" t="s">
        <v>836</v>
      </c>
      <c r="I398" s="110"/>
      <c r="J398" s="115"/>
      <c r="K398" s="109"/>
      <c r="L398" s="106"/>
      <c r="M398" s="106"/>
    </row>
    <row r="399" spans="1:13" x14ac:dyDescent="0.25">
      <c r="A399" s="127" t="s">
        <v>91</v>
      </c>
      <c r="B399" s="25" t="s">
        <v>75</v>
      </c>
      <c r="C399" s="128" t="s">
        <v>763</v>
      </c>
      <c r="D399" s="56" t="s">
        <v>836</v>
      </c>
      <c r="E399" s="56" t="s">
        <v>836</v>
      </c>
      <c r="F399" s="56" t="s">
        <v>836</v>
      </c>
      <c r="G399" s="57" t="s">
        <v>836</v>
      </c>
      <c r="H399" s="56" t="s">
        <v>836</v>
      </c>
      <c r="I399" s="110"/>
      <c r="J399" s="117"/>
      <c r="K399" s="109"/>
      <c r="L399" s="106"/>
      <c r="M399" s="106"/>
    </row>
    <row r="400" spans="1:13" ht="31.5" x14ac:dyDescent="0.25">
      <c r="A400" s="127" t="s">
        <v>700</v>
      </c>
      <c r="B400" s="25" t="s">
        <v>156</v>
      </c>
      <c r="C400" s="128" t="s">
        <v>763</v>
      </c>
      <c r="D400" s="56" t="s">
        <v>836</v>
      </c>
      <c r="E400" s="56" t="s">
        <v>836</v>
      </c>
      <c r="F400" s="56" t="s">
        <v>836</v>
      </c>
      <c r="G400" s="57" t="s">
        <v>836</v>
      </c>
      <c r="H400" s="56" t="s">
        <v>836</v>
      </c>
      <c r="I400" s="110"/>
      <c r="J400" s="117"/>
      <c r="K400" s="109"/>
      <c r="L400" s="106"/>
      <c r="M400" s="106"/>
    </row>
    <row r="401" spans="1:13" ht="31.5" x14ac:dyDescent="0.25">
      <c r="A401" s="127" t="s">
        <v>701</v>
      </c>
      <c r="B401" s="25" t="s">
        <v>157</v>
      </c>
      <c r="C401" s="128" t="s">
        <v>763</v>
      </c>
      <c r="D401" s="56" t="s">
        <v>836</v>
      </c>
      <c r="E401" s="56" t="s">
        <v>836</v>
      </c>
      <c r="F401" s="56" t="s">
        <v>836</v>
      </c>
      <c r="G401" s="57" t="s">
        <v>836</v>
      </c>
      <c r="H401" s="56" t="s">
        <v>836</v>
      </c>
      <c r="I401" s="110"/>
      <c r="J401" s="117"/>
      <c r="K401" s="109"/>
      <c r="L401" s="106"/>
      <c r="M401" s="106"/>
    </row>
    <row r="402" spans="1:13" ht="31.5" x14ac:dyDescent="0.25">
      <c r="A402" s="127" t="s">
        <v>702</v>
      </c>
      <c r="B402" s="25" t="s">
        <v>158</v>
      </c>
      <c r="C402" s="128" t="s">
        <v>763</v>
      </c>
      <c r="D402" s="56" t="s">
        <v>836</v>
      </c>
      <c r="E402" s="56" t="s">
        <v>836</v>
      </c>
      <c r="F402" s="56" t="s">
        <v>836</v>
      </c>
      <c r="G402" s="57" t="s">
        <v>836</v>
      </c>
      <c r="H402" s="56" t="s">
        <v>836</v>
      </c>
      <c r="I402" s="110"/>
      <c r="J402" s="117"/>
      <c r="K402" s="109"/>
      <c r="L402" s="106"/>
      <c r="M402" s="106"/>
    </row>
    <row r="403" spans="1:13" x14ac:dyDescent="0.25">
      <c r="A403" s="127" t="s">
        <v>92</v>
      </c>
      <c r="B403" s="25" t="s">
        <v>495</v>
      </c>
      <c r="C403" s="128" t="s">
        <v>763</v>
      </c>
      <c r="D403" s="56" t="s">
        <v>836</v>
      </c>
      <c r="E403" s="56" t="s">
        <v>836</v>
      </c>
      <c r="F403" s="56" t="s">
        <v>836</v>
      </c>
      <c r="G403" s="57" t="s">
        <v>836</v>
      </c>
      <c r="H403" s="56" t="s">
        <v>836</v>
      </c>
      <c r="I403" s="110"/>
      <c r="J403" s="117"/>
      <c r="K403" s="109"/>
      <c r="L403" s="106"/>
      <c r="M403" s="106"/>
    </row>
    <row r="404" spans="1:13" x14ac:dyDescent="0.25">
      <c r="A404" s="127" t="s">
        <v>93</v>
      </c>
      <c r="B404" s="25" t="s">
        <v>77</v>
      </c>
      <c r="C404" s="128" t="s">
        <v>763</v>
      </c>
      <c r="D404" s="56">
        <v>14.108000000000001</v>
      </c>
      <c r="E404" s="56">
        <v>18.492999999999999</v>
      </c>
      <c r="F404" s="56">
        <f>E404-D404</f>
        <v>4.384999999999998</v>
      </c>
      <c r="G404" s="66">
        <f t="shared" ref="G404" si="46">F404/D404*100</f>
        <v>31.081655798128704</v>
      </c>
      <c r="H404" s="56" t="s">
        <v>836</v>
      </c>
      <c r="I404" s="110"/>
      <c r="J404" s="117"/>
      <c r="K404" s="109"/>
      <c r="L404" s="106"/>
      <c r="M404" s="106"/>
    </row>
    <row r="405" spans="1:13" x14ac:dyDescent="0.25">
      <c r="A405" s="127" t="s">
        <v>94</v>
      </c>
      <c r="B405" s="25" t="s">
        <v>500</v>
      </c>
      <c r="C405" s="128" t="s">
        <v>763</v>
      </c>
      <c r="D405" s="56" t="s">
        <v>836</v>
      </c>
      <c r="E405" s="56" t="s">
        <v>836</v>
      </c>
      <c r="F405" s="56" t="s">
        <v>836</v>
      </c>
      <c r="G405" s="57" t="s">
        <v>836</v>
      </c>
      <c r="H405" s="56" t="s">
        <v>836</v>
      </c>
      <c r="I405" s="110"/>
      <c r="J405" s="117"/>
      <c r="K405" s="109"/>
      <c r="L405" s="106"/>
      <c r="M405" s="106"/>
    </row>
    <row r="406" spans="1:13" x14ac:dyDescent="0.25">
      <c r="A406" s="127" t="s">
        <v>95</v>
      </c>
      <c r="B406" s="25" t="s">
        <v>79</v>
      </c>
      <c r="C406" s="128" t="s">
        <v>763</v>
      </c>
      <c r="D406" s="56" t="s">
        <v>836</v>
      </c>
      <c r="E406" s="56" t="s">
        <v>836</v>
      </c>
      <c r="F406" s="56" t="s">
        <v>836</v>
      </c>
      <c r="G406" s="57" t="s">
        <v>836</v>
      </c>
      <c r="H406" s="56" t="s">
        <v>836</v>
      </c>
      <c r="I406" s="110"/>
      <c r="J406" s="117"/>
      <c r="K406" s="109"/>
      <c r="L406" s="106"/>
      <c r="M406" s="106"/>
    </row>
    <row r="407" spans="1:13" x14ac:dyDescent="0.25">
      <c r="A407" s="127" t="s">
        <v>96</v>
      </c>
      <c r="B407" s="25" t="s">
        <v>507</v>
      </c>
      <c r="C407" s="128" t="s">
        <v>763</v>
      </c>
      <c r="D407" s="56" t="s">
        <v>836</v>
      </c>
      <c r="E407" s="56" t="s">
        <v>836</v>
      </c>
      <c r="F407" s="56" t="s">
        <v>836</v>
      </c>
      <c r="G407" s="57" t="s">
        <v>836</v>
      </c>
      <c r="H407" s="56" t="s">
        <v>836</v>
      </c>
      <c r="I407" s="110"/>
      <c r="J407" s="117"/>
      <c r="K407" s="109"/>
      <c r="L407" s="106"/>
      <c r="M407" s="106"/>
    </row>
    <row r="408" spans="1:13" ht="31.5" x14ac:dyDescent="0.25">
      <c r="A408" s="127" t="s">
        <v>97</v>
      </c>
      <c r="B408" s="25" t="s">
        <v>510</v>
      </c>
      <c r="C408" s="128" t="s">
        <v>763</v>
      </c>
      <c r="D408" s="56" t="s">
        <v>836</v>
      </c>
      <c r="E408" s="56" t="s">
        <v>836</v>
      </c>
      <c r="F408" s="56" t="s">
        <v>836</v>
      </c>
      <c r="G408" s="57" t="s">
        <v>836</v>
      </c>
      <c r="H408" s="56" t="s">
        <v>836</v>
      </c>
      <c r="I408" s="110"/>
      <c r="J408" s="117"/>
      <c r="K408" s="109"/>
      <c r="L408" s="106"/>
      <c r="M408" s="106"/>
    </row>
    <row r="409" spans="1:13" x14ac:dyDescent="0.25">
      <c r="A409" s="127" t="s">
        <v>98</v>
      </c>
      <c r="B409" s="26" t="s">
        <v>84</v>
      </c>
      <c r="C409" s="128" t="s">
        <v>763</v>
      </c>
      <c r="D409" s="56" t="s">
        <v>836</v>
      </c>
      <c r="E409" s="56" t="s">
        <v>836</v>
      </c>
      <c r="F409" s="56" t="s">
        <v>836</v>
      </c>
      <c r="G409" s="57" t="s">
        <v>836</v>
      </c>
      <c r="H409" s="56" t="s">
        <v>836</v>
      </c>
      <c r="I409" s="110"/>
      <c r="J409" s="118"/>
      <c r="K409" s="109"/>
      <c r="L409" s="106"/>
      <c r="M409" s="106"/>
    </row>
    <row r="410" spans="1:13" x14ac:dyDescent="0.25">
      <c r="A410" s="127" t="s">
        <v>99</v>
      </c>
      <c r="B410" s="30" t="s">
        <v>85</v>
      </c>
      <c r="C410" s="128" t="s">
        <v>763</v>
      </c>
      <c r="D410" s="56" t="s">
        <v>836</v>
      </c>
      <c r="E410" s="56" t="s">
        <v>836</v>
      </c>
      <c r="F410" s="56" t="s">
        <v>836</v>
      </c>
      <c r="G410" s="57" t="s">
        <v>836</v>
      </c>
      <c r="H410" s="56" t="s">
        <v>836</v>
      </c>
      <c r="I410" s="110"/>
      <c r="J410" s="122"/>
      <c r="K410" s="109"/>
      <c r="L410" s="106"/>
      <c r="M410" s="106"/>
    </row>
    <row r="411" spans="1:13" x14ac:dyDescent="0.25">
      <c r="A411" s="127" t="s">
        <v>100</v>
      </c>
      <c r="B411" s="23" t="s">
        <v>703</v>
      </c>
      <c r="C411" s="128" t="s">
        <v>763</v>
      </c>
      <c r="D411" s="56" t="s">
        <v>836</v>
      </c>
      <c r="E411" s="148" t="s">
        <v>836</v>
      </c>
      <c r="F411" s="148" t="s">
        <v>836</v>
      </c>
      <c r="G411" s="57" t="s">
        <v>836</v>
      </c>
      <c r="H411" s="148" t="s">
        <v>836</v>
      </c>
      <c r="I411" s="110"/>
      <c r="J411" s="115"/>
      <c r="K411" s="109"/>
      <c r="L411" s="106"/>
      <c r="M411" s="106"/>
    </row>
    <row r="412" spans="1:13" x14ac:dyDescent="0.25">
      <c r="A412" s="127" t="s">
        <v>101</v>
      </c>
      <c r="B412" s="23" t="s">
        <v>102</v>
      </c>
      <c r="C412" s="128" t="s">
        <v>763</v>
      </c>
      <c r="D412" s="56" t="s">
        <v>836</v>
      </c>
      <c r="E412" s="231" t="s">
        <v>836</v>
      </c>
      <c r="F412" s="231" t="s">
        <v>836</v>
      </c>
      <c r="G412" s="231" t="s">
        <v>836</v>
      </c>
      <c r="H412" s="231" t="s">
        <v>836</v>
      </c>
      <c r="I412" s="110"/>
      <c r="J412" s="115"/>
      <c r="K412" s="109"/>
      <c r="L412" s="106"/>
      <c r="M412" s="106"/>
    </row>
    <row r="413" spans="1:13" x14ac:dyDescent="0.25">
      <c r="A413" s="127" t="s">
        <v>103</v>
      </c>
      <c r="B413" s="25" t="s">
        <v>75</v>
      </c>
      <c r="C413" s="128" t="s">
        <v>763</v>
      </c>
      <c r="D413" s="56" t="s">
        <v>836</v>
      </c>
      <c r="E413" s="148" t="s">
        <v>836</v>
      </c>
      <c r="F413" s="148" t="s">
        <v>836</v>
      </c>
      <c r="G413" s="57" t="s">
        <v>836</v>
      </c>
      <c r="H413" s="148" t="s">
        <v>836</v>
      </c>
      <c r="I413" s="110"/>
      <c r="J413" s="117"/>
      <c r="K413" s="109"/>
      <c r="L413" s="106"/>
      <c r="M413" s="106"/>
    </row>
    <row r="414" spans="1:13" ht="31.5" x14ac:dyDescent="0.25">
      <c r="A414" s="127" t="s">
        <v>704</v>
      </c>
      <c r="B414" s="25" t="s">
        <v>156</v>
      </c>
      <c r="C414" s="128" t="s">
        <v>763</v>
      </c>
      <c r="D414" s="56" t="s">
        <v>836</v>
      </c>
      <c r="E414" s="148" t="s">
        <v>836</v>
      </c>
      <c r="F414" s="148" t="s">
        <v>836</v>
      </c>
      <c r="G414" s="57" t="s">
        <v>836</v>
      </c>
      <c r="H414" s="148" t="s">
        <v>836</v>
      </c>
      <c r="I414" s="110"/>
      <c r="J414" s="117"/>
      <c r="K414" s="109"/>
      <c r="L414" s="106"/>
      <c r="M414" s="106"/>
    </row>
    <row r="415" spans="1:13" ht="31.5" x14ac:dyDescent="0.25">
      <c r="A415" s="127" t="s">
        <v>705</v>
      </c>
      <c r="B415" s="25" t="s">
        <v>157</v>
      </c>
      <c r="C415" s="128" t="s">
        <v>763</v>
      </c>
      <c r="D415" s="56" t="s">
        <v>836</v>
      </c>
      <c r="E415" s="148" t="s">
        <v>836</v>
      </c>
      <c r="F415" s="148" t="s">
        <v>836</v>
      </c>
      <c r="G415" s="57" t="s">
        <v>836</v>
      </c>
      <c r="H415" s="148" t="s">
        <v>836</v>
      </c>
      <c r="I415" s="110"/>
      <c r="J415" s="117"/>
      <c r="K415" s="109"/>
      <c r="L415" s="106"/>
      <c r="M415" s="106"/>
    </row>
    <row r="416" spans="1:13" ht="31.5" x14ac:dyDescent="0.25">
      <c r="A416" s="127" t="s">
        <v>706</v>
      </c>
      <c r="B416" s="25" t="s">
        <v>158</v>
      </c>
      <c r="C416" s="128" t="s">
        <v>763</v>
      </c>
      <c r="D416" s="56" t="s">
        <v>836</v>
      </c>
      <c r="E416" s="148" t="s">
        <v>836</v>
      </c>
      <c r="F416" s="148" t="s">
        <v>836</v>
      </c>
      <c r="G416" s="57" t="s">
        <v>836</v>
      </c>
      <c r="H416" s="148" t="s">
        <v>836</v>
      </c>
      <c r="I416" s="110"/>
      <c r="J416" s="117"/>
      <c r="K416" s="109"/>
      <c r="L416" s="106"/>
      <c r="M416" s="106"/>
    </row>
    <row r="417" spans="1:13" x14ac:dyDescent="0.25">
      <c r="A417" s="127" t="s">
        <v>104</v>
      </c>
      <c r="B417" s="25" t="s">
        <v>495</v>
      </c>
      <c r="C417" s="128" t="s">
        <v>763</v>
      </c>
      <c r="D417" s="56" t="s">
        <v>836</v>
      </c>
      <c r="E417" s="148" t="s">
        <v>836</v>
      </c>
      <c r="F417" s="148" t="s">
        <v>836</v>
      </c>
      <c r="G417" s="57" t="s">
        <v>836</v>
      </c>
      <c r="H417" s="148" t="s">
        <v>836</v>
      </c>
      <c r="I417" s="110"/>
      <c r="J417" s="117"/>
      <c r="K417" s="109"/>
      <c r="L417" s="106"/>
      <c r="M417" s="106"/>
    </row>
    <row r="418" spans="1:13" x14ac:dyDescent="0.25">
      <c r="A418" s="127" t="s">
        <v>105</v>
      </c>
      <c r="B418" s="25" t="s">
        <v>77</v>
      </c>
      <c r="C418" s="128" t="s">
        <v>763</v>
      </c>
      <c r="D418" s="56" t="s">
        <v>836</v>
      </c>
      <c r="E418" s="231" t="s">
        <v>836</v>
      </c>
      <c r="F418" s="231" t="s">
        <v>836</v>
      </c>
      <c r="G418" s="231" t="s">
        <v>836</v>
      </c>
      <c r="H418" s="231" t="s">
        <v>836</v>
      </c>
      <c r="I418" s="110"/>
      <c r="J418" s="117"/>
      <c r="K418" s="109"/>
      <c r="L418" s="106"/>
      <c r="M418" s="106"/>
    </row>
    <row r="419" spans="1:13" x14ac:dyDescent="0.25">
      <c r="A419" s="127" t="s">
        <v>106</v>
      </c>
      <c r="B419" s="25" t="s">
        <v>500</v>
      </c>
      <c r="C419" s="128" t="s">
        <v>763</v>
      </c>
      <c r="D419" s="56" t="s">
        <v>836</v>
      </c>
      <c r="E419" s="148" t="s">
        <v>836</v>
      </c>
      <c r="F419" s="148" t="s">
        <v>836</v>
      </c>
      <c r="G419" s="57" t="s">
        <v>836</v>
      </c>
      <c r="H419" s="148" t="s">
        <v>836</v>
      </c>
      <c r="I419" s="110"/>
      <c r="J419" s="117"/>
      <c r="K419" s="109"/>
      <c r="L419" s="106"/>
      <c r="M419" s="106"/>
    </row>
    <row r="420" spans="1:13" x14ac:dyDescent="0.25">
      <c r="A420" s="127" t="s">
        <v>107</v>
      </c>
      <c r="B420" s="25" t="s">
        <v>79</v>
      </c>
      <c r="C420" s="128" t="s">
        <v>763</v>
      </c>
      <c r="D420" s="56" t="s">
        <v>836</v>
      </c>
      <c r="E420" s="148" t="s">
        <v>836</v>
      </c>
      <c r="F420" s="148" t="s">
        <v>836</v>
      </c>
      <c r="G420" s="57" t="s">
        <v>836</v>
      </c>
      <c r="H420" s="148" t="s">
        <v>836</v>
      </c>
      <c r="I420" s="110"/>
      <c r="J420" s="117"/>
      <c r="K420" s="109"/>
      <c r="L420" s="106"/>
      <c r="M420" s="106"/>
    </row>
    <row r="421" spans="1:13" x14ac:dyDescent="0.25">
      <c r="A421" s="127" t="s">
        <v>108</v>
      </c>
      <c r="B421" s="25" t="s">
        <v>507</v>
      </c>
      <c r="C421" s="128" t="s">
        <v>763</v>
      </c>
      <c r="D421" s="56" t="s">
        <v>836</v>
      </c>
      <c r="E421" s="148" t="s">
        <v>836</v>
      </c>
      <c r="F421" s="148" t="s">
        <v>836</v>
      </c>
      <c r="G421" s="57" t="s">
        <v>836</v>
      </c>
      <c r="H421" s="148" t="s">
        <v>836</v>
      </c>
      <c r="I421" s="110"/>
      <c r="J421" s="117"/>
      <c r="K421" s="109"/>
      <c r="L421" s="106"/>
      <c r="M421" s="106"/>
    </row>
    <row r="422" spans="1:13" ht="31.5" x14ac:dyDescent="0.25">
      <c r="A422" s="127" t="s">
        <v>109</v>
      </c>
      <c r="B422" s="25" t="s">
        <v>510</v>
      </c>
      <c r="C422" s="128" t="s">
        <v>763</v>
      </c>
      <c r="D422" s="56" t="s">
        <v>836</v>
      </c>
      <c r="E422" s="148" t="s">
        <v>836</v>
      </c>
      <c r="F422" s="148" t="s">
        <v>836</v>
      </c>
      <c r="G422" s="57" t="s">
        <v>836</v>
      </c>
      <c r="H422" s="148" t="s">
        <v>836</v>
      </c>
      <c r="I422" s="110"/>
      <c r="J422" s="117"/>
      <c r="K422" s="109"/>
      <c r="L422" s="106"/>
      <c r="M422" s="106"/>
    </row>
    <row r="423" spans="1:13" x14ac:dyDescent="0.25">
      <c r="A423" s="127" t="s">
        <v>110</v>
      </c>
      <c r="B423" s="30" t="s">
        <v>84</v>
      </c>
      <c r="C423" s="128" t="s">
        <v>763</v>
      </c>
      <c r="D423" s="56" t="s">
        <v>836</v>
      </c>
      <c r="E423" s="148" t="s">
        <v>836</v>
      </c>
      <c r="F423" s="148" t="s">
        <v>836</v>
      </c>
      <c r="G423" s="57" t="s">
        <v>836</v>
      </c>
      <c r="H423" s="148" t="s">
        <v>836</v>
      </c>
      <c r="I423" s="110"/>
      <c r="J423" s="122"/>
      <c r="K423" s="109"/>
      <c r="L423" s="106"/>
      <c r="M423" s="106"/>
    </row>
    <row r="424" spans="1:13" x14ac:dyDescent="0.25">
      <c r="A424" s="127" t="s">
        <v>111</v>
      </c>
      <c r="B424" s="30" t="s">
        <v>85</v>
      </c>
      <c r="C424" s="128" t="s">
        <v>763</v>
      </c>
      <c r="D424" s="56" t="s">
        <v>836</v>
      </c>
      <c r="E424" s="148" t="s">
        <v>836</v>
      </c>
      <c r="F424" s="148" t="s">
        <v>836</v>
      </c>
      <c r="G424" s="57" t="s">
        <v>836</v>
      </c>
      <c r="H424" s="148" t="s">
        <v>836</v>
      </c>
      <c r="I424" s="110"/>
      <c r="J424" s="122"/>
      <c r="K424" s="109"/>
      <c r="L424" s="106"/>
      <c r="M424" s="106"/>
    </row>
    <row r="425" spans="1:13" x14ac:dyDescent="0.25">
      <c r="A425" s="127" t="s">
        <v>112</v>
      </c>
      <c r="B425" s="24" t="s">
        <v>707</v>
      </c>
      <c r="C425" s="128" t="s">
        <v>763</v>
      </c>
      <c r="D425" s="231">
        <v>4.5549999999999997</v>
      </c>
      <c r="E425" s="210">
        <v>4.5650000000000004</v>
      </c>
      <c r="F425" s="231">
        <f>E425-D425</f>
        <v>1.0000000000000675E-2</v>
      </c>
      <c r="G425" s="230">
        <f t="shared" ref="G425" si="47">F425/D425*100</f>
        <v>0.21953896816686447</v>
      </c>
      <c r="H425" s="56" t="s">
        <v>836</v>
      </c>
      <c r="I425" s="110"/>
      <c r="J425" s="116"/>
      <c r="K425" s="109"/>
      <c r="L425" s="106"/>
      <c r="M425" s="106"/>
    </row>
    <row r="426" spans="1:13" x14ac:dyDescent="0.25">
      <c r="A426" s="127" t="s">
        <v>113</v>
      </c>
      <c r="B426" s="24" t="s">
        <v>708</v>
      </c>
      <c r="C426" s="128" t="s">
        <v>763</v>
      </c>
      <c r="D426" s="56" t="s">
        <v>836</v>
      </c>
      <c r="E426" s="148" t="s">
        <v>836</v>
      </c>
      <c r="F426" s="148" t="s">
        <v>836</v>
      </c>
      <c r="G426" s="57" t="s">
        <v>836</v>
      </c>
      <c r="H426" s="148" t="s">
        <v>836</v>
      </c>
      <c r="I426" s="110"/>
      <c r="J426" s="116"/>
      <c r="K426" s="109"/>
      <c r="L426" s="106"/>
      <c r="M426" s="106"/>
    </row>
    <row r="427" spans="1:13" x14ac:dyDescent="0.25">
      <c r="A427" s="127" t="s">
        <v>114</v>
      </c>
      <c r="B427" s="23" t="s">
        <v>709</v>
      </c>
      <c r="C427" s="128" t="s">
        <v>763</v>
      </c>
      <c r="D427" s="56" t="s">
        <v>836</v>
      </c>
      <c r="E427" s="148" t="s">
        <v>836</v>
      </c>
      <c r="F427" s="148" t="s">
        <v>836</v>
      </c>
      <c r="G427" s="57" t="s">
        <v>836</v>
      </c>
      <c r="H427" s="148" t="s">
        <v>836</v>
      </c>
      <c r="I427" s="110"/>
      <c r="J427" s="115"/>
      <c r="K427" s="109"/>
      <c r="L427" s="106"/>
      <c r="M427" s="106"/>
    </row>
    <row r="428" spans="1:13" x14ac:dyDescent="0.25">
      <c r="A428" s="127" t="s">
        <v>115</v>
      </c>
      <c r="B428" s="23" t="s">
        <v>116</v>
      </c>
      <c r="C428" s="128" t="s">
        <v>763</v>
      </c>
      <c r="D428" s="56" t="s">
        <v>836</v>
      </c>
      <c r="E428" s="148" t="s">
        <v>836</v>
      </c>
      <c r="F428" s="148" t="s">
        <v>836</v>
      </c>
      <c r="G428" s="57" t="s">
        <v>836</v>
      </c>
      <c r="H428" s="148" t="s">
        <v>836</v>
      </c>
      <c r="I428" s="110"/>
      <c r="J428" s="115"/>
      <c r="K428" s="109"/>
      <c r="L428" s="106"/>
      <c r="M428" s="106"/>
    </row>
    <row r="429" spans="1:13" x14ac:dyDescent="0.25">
      <c r="A429" s="127" t="s">
        <v>117</v>
      </c>
      <c r="B429" s="29" t="s">
        <v>118</v>
      </c>
      <c r="C429" s="128" t="s">
        <v>763</v>
      </c>
      <c r="D429" s="56" t="s">
        <v>836</v>
      </c>
      <c r="E429" s="148" t="s">
        <v>836</v>
      </c>
      <c r="F429" s="148" t="s">
        <v>836</v>
      </c>
      <c r="G429" s="57" t="s">
        <v>836</v>
      </c>
      <c r="H429" s="148" t="s">
        <v>836</v>
      </c>
      <c r="I429" s="110"/>
      <c r="J429" s="121"/>
      <c r="K429" s="109"/>
      <c r="L429" s="106"/>
      <c r="M429" s="106"/>
    </row>
    <row r="430" spans="1:13" x14ac:dyDescent="0.25">
      <c r="A430" s="127" t="s">
        <v>119</v>
      </c>
      <c r="B430" s="24" t="s">
        <v>120</v>
      </c>
      <c r="C430" s="128" t="s">
        <v>763</v>
      </c>
      <c r="D430" s="56" t="s">
        <v>836</v>
      </c>
      <c r="E430" s="148" t="s">
        <v>836</v>
      </c>
      <c r="F430" s="148" t="s">
        <v>836</v>
      </c>
      <c r="G430" s="57" t="s">
        <v>836</v>
      </c>
      <c r="H430" s="148" t="s">
        <v>836</v>
      </c>
      <c r="I430" s="110"/>
      <c r="J430" s="116"/>
      <c r="K430" s="109"/>
      <c r="L430" s="106"/>
      <c r="M430" s="106"/>
    </row>
    <row r="431" spans="1:13" x14ac:dyDescent="0.25">
      <c r="A431" s="127" t="s">
        <v>121</v>
      </c>
      <c r="B431" s="24" t="s">
        <v>122</v>
      </c>
      <c r="C431" s="128" t="s">
        <v>763</v>
      </c>
      <c r="D431" s="56" t="s">
        <v>836</v>
      </c>
      <c r="E431" s="148" t="s">
        <v>836</v>
      </c>
      <c r="F431" s="148" t="s">
        <v>836</v>
      </c>
      <c r="G431" s="57" t="s">
        <v>836</v>
      </c>
      <c r="H431" s="148" t="s">
        <v>836</v>
      </c>
      <c r="I431" s="110"/>
      <c r="J431" s="116"/>
      <c r="K431" s="109"/>
      <c r="L431" s="106"/>
      <c r="M431" s="106"/>
    </row>
    <row r="432" spans="1:13" x14ac:dyDescent="0.25">
      <c r="A432" s="127" t="s">
        <v>123</v>
      </c>
      <c r="B432" s="24" t="s">
        <v>710</v>
      </c>
      <c r="C432" s="128" t="s">
        <v>763</v>
      </c>
      <c r="D432" s="56" t="s">
        <v>836</v>
      </c>
      <c r="E432" s="148" t="s">
        <v>836</v>
      </c>
      <c r="F432" s="148" t="s">
        <v>836</v>
      </c>
      <c r="G432" s="57" t="s">
        <v>836</v>
      </c>
      <c r="H432" s="148" t="s">
        <v>836</v>
      </c>
      <c r="I432" s="110"/>
      <c r="J432" s="116"/>
      <c r="K432" s="109"/>
      <c r="L432" s="106"/>
      <c r="M432" s="106"/>
    </row>
    <row r="433" spans="1:13" x14ac:dyDescent="0.25">
      <c r="A433" s="127" t="s">
        <v>124</v>
      </c>
      <c r="B433" s="24" t="s">
        <v>125</v>
      </c>
      <c r="C433" s="128" t="s">
        <v>763</v>
      </c>
      <c r="D433" s="56" t="s">
        <v>836</v>
      </c>
      <c r="E433" s="148" t="s">
        <v>836</v>
      </c>
      <c r="F433" s="148" t="s">
        <v>836</v>
      </c>
      <c r="G433" s="57" t="s">
        <v>836</v>
      </c>
      <c r="H433" s="148" t="s">
        <v>836</v>
      </c>
      <c r="I433" s="110"/>
      <c r="J433" s="116"/>
      <c r="K433" s="109"/>
      <c r="L433" s="106"/>
      <c r="M433" s="106"/>
    </row>
    <row r="434" spans="1:13" x14ac:dyDescent="0.25">
      <c r="A434" s="127" t="s">
        <v>126</v>
      </c>
      <c r="B434" s="24" t="s">
        <v>127</v>
      </c>
      <c r="C434" s="128" t="s">
        <v>763</v>
      </c>
      <c r="D434" s="56" t="s">
        <v>836</v>
      </c>
      <c r="E434" s="148" t="s">
        <v>836</v>
      </c>
      <c r="F434" s="148" t="s">
        <v>836</v>
      </c>
      <c r="G434" s="57" t="s">
        <v>836</v>
      </c>
      <c r="H434" s="148" t="s">
        <v>836</v>
      </c>
      <c r="I434" s="110"/>
      <c r="J434" s="116"/>
      <c r="K434" s="109"/>
      <c r="L434" s="106"/>
      <c r="M434" s="106"/>
    </row>
    <row r="435" spans="1:13" x14ac:dyDescent="0.25">
      <c r="A435" s="127" t="s">
        <v>128</v>
      </c>
      <c r="B435" s="23" t="s">
        <v>129</v>
      </c>
      <c r="C435" s="128" t="s">
        <v>763</v>
      </c>
      <c r="D435" s="56" t="s">
        <v>836</v>
      </c>
      <c r="E435" s="148" t="s">
        <v>836</v>
      </c>
      <c r="F435" s="148" t="s">
        <v>836</v>
      </c>
      <c r="G435" s="57" t="s">
        <v>836</v>
      </c>
      <c r="H435" s="148" t="s">
        <v>836</v>
      </c>
      <c r="I435" s="110"/>
      <c r="J435" s="115"/>
      <c r="K435" s="109"/>
      <c r="L435" s="106"/>
      <c r="M435" s="106"/>
    </row>
    <row r="436" spans="1:13" ht="31.5" x14ac:dyDescent="0.25">
      <c r="A436" s="127" t="s">
        <v>130</v>
      </c>
      <c r="B436" s="25" t="s">
        <v>131</v>
      </c>
      <c r="C436" s="128" t="s">
        <v>763</v>
      </c>
      <c r="D436" s="56" t="s">
        <v>836</v>
      </c>
      <c r="E436" s="58" t="s">
        <v>836</v>
      </c>
      <c r="F436" s="58" t="s">
        <v>836</v>
      </c>
      <c r="G436" s="57" t="s">
        <v>836</v>
      </c>
      <c r="H436" s="58" t="s">
        <v>836</v>
      </c>
      <c r="I436" s="110"/>
      <c r="J436" s="117"/>
      <c r="K436" s="109"/>
      <c r="L436" s="106"/>
      <c r="M436" s="106"/>
    </row>
    <row r="437" spans="1:13" x14ac:dyDescent="0.25">
      <c r="A437" s="127" t="s">
        <v>132</v>
      </c>
      <c r="B437" s="23" t="s">
        <v>133</v>
      </c>
      <c r="C437" s="128" t="s">
        <v>763</v>
      </c>
      <c r="D437" s="56" t="s">
        <v>836</v>
      </c>
      <c r="E437" s="58" t="s">
        <v>836</v>
      </c>
      <c r="F437" s="58" t="s">
        <v>836</v>
      </c>
      <c r="G437" s="57" t="s">
        <v>836</v>
      </c>
      <c r="H437" s="58" t="s">
        <v>836</v>
      </c>
      <c r="I437" s="110"/>
      <c r="J437" s="115"/>
      <c r="K437" s="109"/>
      <c r="L437" s="106"/>
      <c r="M437" s="106"/>
    </row>
    <row r="438" spans="1:13" ht="31.5" x14ac:dyDescent="0.25">
      <c r="A438" s="127" t="s">
        <v>134</v>
      </c>
      <c r="B438" s="25" t="s">
        <v>135</v>
      </c>
      <c r="C438" s="128" t="s">
        <v>763</v>
      </c>
      <c r="D438" s="56" t="s">
        <v>836</v>
      </c>
      <c r="E438" s="58" t="s">
        <v>836</v>
      </c>
      <c r="F438" s="58" t="s">
        <v>836</v>
      </c>
      <c r="G438" s="57" t="s">
        <v>836</v>
      </c>
      <c r="H438" s="58" t="s">
        <v>836</v>
      </c>
      <c r="I438" s="110"/>
      <c r="J438" s="117"/>
      <c r="K438" s="109"/>
      <c r="L438" s="106"/>
      <c r="M438" s="106"/>
    </row>
    <row r="439" spans="1:13" x14ac:dyDescent="0.25">
      <c r="A439" s="127" t="s">
        <v>136</v>
      </c>
      <c r="B439" s="24" t="s">
        <v>137</v>
      </c>
      <c r="C439" s="128" t="s">
        <v>763</v>
      </c>
      <c r="D439" s="56" t="s">
        <v>836</v>
      </c>
      <c r="E439" s="148" t="s">
        <v>836</v>
      </c>
      <c r="F439" s="148" t="s">
        <v>836</v>
      </c>
      <c r="G439" s="57" t="s">
        <v>836</v>
      </c>
      <c r="H439" s="148" t="s">
        <v>836</v>
      </c>
      <c r="I439" s="110"/>
      <c r="J439" s="116"/>
      <c r="K439" s="109"/>
      <c r="L439" s="106"/>
      <c r="M439" s="106"/>
    </row>
    <row r="440" spans="1:13" x14ac:dyDescent="0.25">
      <c r="A440" s="127" t="s">
        <v>138</v>
      </c>
      <c r="B440" s="24" t="s">
        <v>139</v>
      </c>
      <c r="C440" s="128" t="s">
        <v>763</v>
      </c>
      <c r="D440" s="56" t="s">
        <v>836</v>
      </c>
      <c r="E440" s="148" t="s">
        <v>836</v>
      </c>
      <c r="F440" s="148" t="s">
        <v>836</v>
      </c>
      <c r="G440" s="57" t="s">
        <v>836</v>
      </c>
      <c r="H440" s="148" t="s">
        <v>836</v>
      </c>
      <c r="I440" s="110"/>
      <c r="J440" s="116"/>
      <c r="K440" s="109"/>
      <c r="L440" s="106"/>
      <c r="M440" s="106"/>
    </row>
    <row r="441" spans="1:13" x14ac:dyDescent="0.25">
      <c r="A441" s="127" t="s">
        <v>233</v>
      </c>
      <c r="B441" s="27" t="s">
        <v>226</v>
      </c>
      <c r="C441" s="247" t="s">
        <v>324</v>
      </c>
      <c r="D441" s="231"/>
      <c r="E441" s="59"/>
      <c r="F441" s="59" t="s">
        <v>836</v>
      </c>
      <c r="G441" s="231" t="s">
        <v>836</v>
      </c>
      <c r="H441" s="59"/>
      <c r="I441" s="110"/>
      <c r="J441" s="108"/>
      <c r="K441" s="123"/>
      <c r="L441" s="106"/>
      <c r="M441" s="106"/>
    </row>
    <row r="442" spans="1:13" ht="47.25" x14ac:dyDescent="0.25">
      <c r="A442" s="134" t="s">
        <v>711</v>
      </c>
      <c r="B442" s="24" t="s">
        <v>712</v>
      </c>
      <c r="C442" s="128" t="s">
        <v>763</v>
      </c>
      <c r="D442" s="231">
        <v>0</v>
      </c>
      <c r="E442" s="59">
        <v>0.435</v>
      </c>
      <c r="F442" s="59">
        <f t="shared" ref="F442:F443" si="48">E442-D442</f>
        <v>0.435</v>
      </c>
      <c r="G442" s="65" t="s">
        <v>324</v>
      </c>
      <c r="H442" s="59" t="s">
        <v>836</v>
      </c>
      <c r="I442" s="124"/>
      <c r="J442" s="116"/>
      <c r="K442" s="109"/>
      <c r="L442" s="106"/>
      <c r="M442" s="106"/>
    </row>
    <row r="443" spans="1:13" x14ac:dyDescent="0.25">
      <c r="A443" s="134" t="s">
        <v>236</v>
      </c>
      <c r="B443" s="23" t="s">
        <v>713</v>
      </c>
      <c r="C443" s="128" t="s">
        <v>763</v>
      </c>
      <c r="D443" s="231">
        <v>0</v>
      </c>
      <c r="E443" s="59">
        <v>0.435</v>
      </c>
      <c r="F443" s="59">
        <f t="shared" si="48"/>
        <v>0.435</v>
      </c>
      <c r="G443" s="65" t="s">
        <v>324</v>
      </c>
      <c r="H443" s="56" t="s">
        <v>836</v>
      </c>
      <c r="I443" s="124"/>
      <c r="J443" s="115"/>
      <c r="K443" s="109"/>
      <c r="L443" s="106"/>
      <c r="M443" s="106"/>
    </row>
    <row r="444" spans="1:13" ht="31.5" x14ac:dyDescent="0.25">
      <c r="A444" s="134" t="s">
        <v>237</v>
      </c>
      <c r="B444" s="23" t="s">
        <v>714</v>
      </c>
      <c r="C444" s="128" t="s">
        <v>763</v>
      </c>
      <c r="D444" s="59" t="s">
        <v>836</v>
      </c>
      <c r="E444" s="59" t="s">
        <v>836</v>
      </c>
      <c r="F444" s="59" t="s">
        <v>836</v>
      </c>
      <c r="G444" s="231" t="s">
        <v>836</v>
      </c>
      <c r="H444" s="59" t="s">
        <v>836</v>
      </c>
      <c r="I444" s="124"/>
      <c r="J444" s="115"/>
      <c r="K444" s="109"/>
      <c r="L444" s="106"/>
      <c r="M444" s="106"/>
    </row>
    <row r="445" spans="1:13" x14ac:dyDescent="0.25">
      <c r="A445" s="134" t="s">
        <v>238</v>
      </c>
      <c r="B445" s="23" t="s">
        <v>715</v>
      </c>
      <c r="C445" s="128" t="s">
        <v>763</v>
      </c>
      <c r="D445" s="59" t="s">
        <v>836</v>
      </c>
      <c r="E445" s="59" t="s">
        <v>836</v>
      </c>
      <c r="F445" s="59" t="s">
        <v>836</v>
      </c>
      <c r="G445" s="231" t="s">
        <v>836</v>
      </c>
      <c r="H445" s="59" t="s">
        <v>836</v>
      </c>
      <c r="I445" s="124"/>
      <c r="J445" s="115"/>
      <c r="K445" s="109"/>
      <c r="L445" s="106"/>
      <c r="M445" s="106"/>
    </row>
    <row r="446" spans="1:13" ht="31.5" x14ac:dyDescent="0.25">
      <c r="A446" s="134" t="s">
        <v>239</v>
      </c>
      <c r="B446" s="24" t="s">
        <v>716</v>
      </c>
      <c r="C446" s="247" t="s">
        <v>324</v>
      </c>
      <c r="D446" s="59" t="s">
        <v>836</v>
      </c>
      <c r="E446" s="59" t="s">
        <v>836</v>
      </c>
      <c r="F446" s="59" t="s">
        <v>836</v>
      </c>
      <c r="G446" s="231" t="s">
        <v>836</v>
      </c>
      <c r="H446" s="59" t="s">
        <v>836</v>
      </c>
      <c r="I446" s="124"/>
      <c r="J446" s="116"/>
      <c r="K446" s="123"/>
      <c r="L446" s="106"/>
      <c r="M446" s="106"/>
    </row>
    <row r="447" spans="1:13" x14ac:dyDescent="0.25">
      <c r="A447" s="134" t="s">
        <v>717</v>
      </c>
      <c r="B447" s="23" t="s">
        <v>718</v>
      </c>
      <c r="C447" s="128" t="s">
        <v>763</v>
      </c>
      <c r="D447" s="59" t="s">
        <v>836</v>
      </c>
      <c r="E447" s="59" t="s">
        <v>836</v>
      </c>
      <c r="F447" s="59" t="s">
        <v>836</v>
      </c>
      <c r="G447" s="231" t="s">
        <v>836</v>
      </c>
      <c r="H447" s="59" t="s">
        <v>836</v>
      </c>
      <c r="I447" s="124"/>
      <c r="J447" s="115"/>
      <c r="K447" s="109"/>
      <c r="L447" s="106"/>
      <c r="M447" s="106"/>
    </row>
    <row r="448" spans="1:13" x14ac:dyDescent="0.25">
      <c r="A448" s="134" t="s">
        <v>719</v>
      </c>
      <c r="B448" s="23" t="s">
        <v>720</v>
      </c>
      <c r="C448" s="128" t="s">
        <v>763</v>
      </c>
      <c r="D448" s="59" t="s">
        <v>836</v>
      </c>
      <c r="E448" s="59" t="s">
        <v>836</v>
      </c>
      <c r="F448" s="59" t="s">
        <v>836</v>
      </c>
      <c r="G448" s="231" t="s">
        <v>836</v>
      </c>
      <c r="H448" s="59" t="s">
        <v>836</v>
      </c>
      <c r="I448" s="124"/>
      <c r="J448" s="115"/>
      <c r="K448" s="109"/>
      <c r="L448" s="106"/>
      <c r="M448" s="106"/>
    </row>
    <row r="449" spans="1:13" x14ac:dyDescent="0.25">
      <c r="A449" s="134" t="s">
        <v>721</v>
      </c>
      <c r="B449" s="23" t="s">
        <v>722</v>
      </c>
      <c r="C449" s="128" t="s">
        <v>763</v>
      </c>
      <c r="D449" s="59" t="s">
        <v>836</v>
      </c>
      <c r="E449" s="59" t="s">
        <v>836</v>
      </c>
      <c r="F449" s="59" t="s">
        <v>836</v>
      </c>
      <c r="G449" s="231" t="s">
        <v>836</v>
      </c>
      <c r="H449" s="59" t="s">
        <v>836</v>
      </c>
      <c r="I449" s="124"/>
      <c r="J449" s="115"/>
      <c r="K449" s="109"/>
      <c r="L449" s="106"/>
      <c r="M449" s="106"/>
    </row>
    <row r="450" spans="1:13" x14ac:dyDescent="0.25">
      <c r="I450" s="106"/>
      <c r="J450" s="106"/>
      <c r="K450" s="106"/>
      <c r="L450" s="106"/>
      <c r="M450" s="106"/>
    </row>
    <row r="452" spans="1:13" x14ac:dyDescent="0.25">
      <c r="A452" s="48" t="s">
        <v>723</v>
      </c>
    </row>
    <row r="453" spans="1:13" x14ac:dyDescent="0.25">
      <c r="A453" s="382" t="s">
        <v>724</v>
      </c>
      <c r="B453" s="382"/>
      <c r="C453" s="382"/>
      <c r="D453" s="382"/>
      <c r="E453" s="382"/>
      <c r="F453" s="382"/>
      <c r="G453" s="382"/>
      <c r="H453" s="382"/>
    </row>
    <row r="454" spans="1:13" x14ac:dyDescent="0.25">
      <c r="A454" s="382" t="s">
        <v>725</v>
      </c>
      <c r="B454" s="382"/>
      <c r="C454" s="382"/>
      <c r="D454" s="382"/>
      <c r="E454" s="382"/>
      <c r="F454" s="382"/>
      <c r="G454" s="382"/>
      <c r="H454" s="382"/>
    </row>
    <row r="455" spans="1:13" x14ac:dyDescent="0.25">
      <c r="A455" s="382" t="s">
        <v>726</v>
      </c>
      <c r="B455" s="382"/>
      <c r="C455" s="382"/>
      <c r="D455" s="382"/>
      <c r="E455" s="382"/>
      <c r="F455" s="382"/>
      <c r="G455" s="382"/>
      <c r="H455" s="382"/>
    </row>
    <row r="456" spans="1:13" ht="26.25" customHeight="1" x14ac:dyDescent="0.25">
      <c r="A456" s="388" t="s">
        <v>727</v>
      </c>
      <c r="B456" s="388"/>
      <c r="C456" s="388"/>
      <c r="D456" s="388"/>
      <c r="E456" s="388"/>
      <c r="F456" s="388"/>
      <c r="G456" s="388"/>
      <c r="H456" s="388"/>
    </row>
    <row r="457" spans="1:13" x14ac:dyDescent="0.25">
      <c r="A457" s="378" t="s">
        <v>728</v>
      </c>
      <c r="B457" s="378"/>
      <c r="C457" s="378"/>
      <c r="D457" s="378"/>
      <c r="E457" s="378"/>
      <c r="F457" s="378"/>
      <c r="G457" s="378"/>
      <c r="H457" s="37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30">
    <mergeCell ref="I371:J371"/>
    <mergeCell ref="A16:H16"/>
    <mergeCell ref="A456:H456"/>
    <mergeCell ref="A6:H7"/>
    <mergeCell ref="B368:B369"/>
    <mergeCell ref="C368:C369"/>
    <mergeCell ref="A17:A18"/>
    <mergeCell ref="B17:B18"/>
    <mergeCell ref="C17:C18"/>
    <mergeCell ref="A8:H8"/>
    <mergeCell ref="A11:G11"/>
    <mergeCell ref="A13:H13"/>
    <mergeCell ref="A14:H14"/>
    <mergeCell ref="A10:H10"/>
    <mergeCell ref="A457:H457"/>
    <mergeCell ref="D17:E17"/>
    <mergeCell ref="F17:G17"/>
    <mergeCell ref="H17:H18"/>
    <mergeCell ref="D368:E368"/>
    <mergeCell ref="F368:G368"/>
    <mergeCell ref="H368:H369"/>
    <mergeCell ref="A371:B371"/>
    <mergeCell ref="A453:H453"/>
    <mergeCell ref="A454:H454"/>
    <mergeCell ref="A455:H455"/>
    <mergeCell ref="A20:H20"/>
    <mergeCell ref="A164:H164"/>
    <mergeCell ref="A316:H316"/>
    <mergeCell ref="A366:H367"/>
    <mergeCell ref="A368:A369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User</cp:lastModifiedBy>
  <cp:lastPrinted>2022-11-07T12:21:02Z</cp:lastPrinted>
  <dcterms:created xsi:type="dcterms:W3CDTF">2009-07-27T10:10:26Z</dcterms:created>
  <dcterms:modified xsi:type="dcterms:W3CDTF">2025-02-17T07:45:21Z</dcterms:modified>
</cp:coreProperties>
</file>