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0" windowWidth="11460" windowHeight="90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5" i="1" l="1"/>
  <c r="D25" i="1"/>
  <c r="E19" i="1"/>
  <c r="E17" i="1"/>
  <c r="D13" i="1" l="1"/>
  <c r="E27" i="1" l="1"/>
  <c r="E13" i="1" l="1"/>
  <c r="E7" i="1" l="1"/>
  <c r="D27" i="1"/>
  <c r="D17" i="1"/>
  <c r="D7" i="1" l="1"/>
</calcChain>
</file>

<file path=xl/sharedStrings.xml><?xml version="1.0" encoding="utf-8"?>
<sst xmlns="http://schemas.openxmlformats.org/spreadsheetml/2006/main" count="75" uniqueCount="52">
  <si>
    <t>№ п/п</t>
  </si>
  <si>
    <t>Показатель</t>
  </si>
  <si>
    <t>Ед. изм.</t>
  </si>
  <si>
    <t>I</t>
  </si>
  <si>
    <t>тыс. руб.</t>
  </si>
  <si>
    <t>1.1.</t>
  </si>
  <si>
    <t>Себестоимость всего, в том числе:</t>
  </si>
  <si>
    <t>1.1.1.</t>
  </si>
  <si>
    <t>Материальные расходы, всего</t>
  </si>
  <si>
    <t>1.1.1.1.</t>
  </si>
  <si>
    <t>в том числе на ремонт</t>
  </si>
  <si>
    <t>1.1.2.</t>
  </si>
  <si>
    <t>Фонд оплаты труда и отчисления на социальные нужды всего</t>
  </si>
  <si>
    <t>1.1.1.2.</t>
  </si>
  <si>
    <t>1.1.3.</t>
  </si>
  <si>
    <t>Амортизационные отчисления</t>
  </si>
  <si>
    <t>1.1.4.</t>
  </si>
  <si>
    <t>Прочие расходы</t>
  </si>
  <si>
    <t>1.1.4.1.</t>
  </si>
  <si>
    <t>Арендная плата</t>
  </si>
  <si>
    <t>1.1.4.2.</t>
  </si>
  <si>
    <t>Налоги, пошлины и сборы</t>
  </si>
  <si>
    <t>1.1.4.3.</t>
  </si>
  <si>
    <t>Другие прочие расходы</t>
  </si>
  <si>
    <t>1.2.</t>
  </si>
  <si>
    <t>Прибыль до налогообложения</t>
  </si>
  <si>
    <t>1.2.1.</t>
  </si>
  <si>
    <t>Налог на прибыль</t>
  </si>
  <si>
    <t>1.2.2.</t>
  </si>
  <si>
    <t>Чистая прибыль всего, в том числе:</t>
  </si>
  <si>
    <t>1.2.2.1.</t>
  </si>
  <si>
    <t>Прибыль на капитальные вложения (инвестиция)</t>
  </si>
  <si>
    <t>1.2.2.2.</t>
  </si>
  <si>
    <t>Прибыль на возврат инвестиционных кредитов</t>
  </si>
  <si>
    <t>1.2.2.3.</t>
  </si>
  <si>
    <t>Дивиденды по акциям</t>
  </si>
  <si>
    <t>1.2.2.4.</t>
  </si>
  <si>
    <t>Прочие расходы из прибыли</t>
  </si>
  <si>
    <t>1.3.</t>
  </si>
  <si>
    <t>Недополученный по независящим причинам доход (+) избыток средств, полученный в предыдущем периоде регулирования (-)</t>
  </si>
  <si>
    <t>II.</t>
  </si>
  <si>
    <t>III.</t>
  </si>
  <si>
    <t>Необходимая валовая выручка на оплату технологического расхода   электроэнергии ( котловая)</t>
  </si>
  <si>
    <t>Необходимая валовая выручка на оплату технологического расхода   электроэнергии (собственная )</t>
  </si>
  <si>
    <t>Необходимая валовая выручка на содержание (котловая)</t>
  </si>
  <si>
    <t>Необходимая валовая выручка на содержание (собственная)</t>
  </si>
  <si>
    <t xml:space="preserve">1. </t>
  </si>
  <si>
    <t>1.</t>
  </si>
  <si>
    <t>Справочно : расходы на ремонт всего п.1.1.1.1 +  п.1.1.1.2.</t>
  </si>
  <si>
    <t>Информация о структуре и объемах затрат                                                                                                                на оказание услуг по передаче электрической энергии                                                                                                       по МУП г. Россошь « ГЭС»                                                                                                                                                      за 2024 год</t>
  </si>
  <si>
    <t>План           2024 год</t>
  </si>
  <si>
    <t>Факт          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</si>
</sst>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" fontId="4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1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4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>
      <selection activeCell="H12" sqref="H12"/>
    </sheetView>
  </sheetViews>
  <sheetFormatPr defaultColWidth="8.85546875" defaultRowHeight="15" x14ac:dyDescent="0.25"/>
  <cols>
    <col min="1" max="1" width="9" style="11" customWidth="1"/>
    <col min="2" max="2" width="44.28515625" style="3" customWidth="1"/>
    <col min="3" max="3" width="10.42578125" style="11" customWidth="1"/>
    <col min="4" max="4" width="11.42578125" style="11" customWidth="1"/>
    <col min="5" max="5" width="11.7109375" style="11" customWidth="1"/>
    <col min="6" max="6" width="8.85546875" style="3"/>
    <col min="7" max="7" width="15.140625" style="3" customWidth="1"/>
    <col min="8" max="8" width="13.140625" style="3" customWidth="1"/>
    <col min="9" max="16384" width="8.85546875" style="3"/>
  </cols>
  <sheetData>
    <row r="1" spans="1:11" x14ac:dyDescent="0.25">
      <c r="A1" s="12" t="s">
        <v>49</v>
      </c>
      <c r="B1" s="12"/>
      <c r="C1" s="12"/>
      <c r="D1" s="12"/>
      <c r="E1" s="12"/>
    </row>
    <row r="2" spans="1:11" ht="48.6" customHeight="1" x14ac:dyDescent="0.25">
      <c r="A2" s="12"/>
      <c r="B2" s="12"/>
      <c r="C2" s="12"/>
      <c r="D2" s="12"/>
      <c r="E2" s="12"/>
    </row>
    <row r="4" spans="1:11" s="5" customFormat="1" ht="33" customHeight="1" x14ac:dyDescent="0.25">
      <c r="A4" s="4" t="s">
        <v>0</v>
      </c>
      <c r="B4" s="4" t="s">
        <v>1</v>
      </c>
      <c r="C4" s="4" t="s">
        <v>2</v>
      </c>
      <c r="D4" s="4" t="s">
        <v>50</v>
      </c>
      <c r="E4" s="4" t="s">
        <v>51</v>
      </c>
    </row>
    <row r="5" spans="1:11" s="8" customFormat="1" ht="33.6" customHeight="1" x14ac:dyDescent="0.25">
      <c r="A5" s="6" t="s">
        <v>3</v>
      </c>
      <c r="B5" s="7" t="s">
        <v>44</v>
      </c>
      <c r="C5" s="6" t="s">
        <v>4</v>
      </c>
      <c r="D5" s="2">
        <v>104463.98</v>
      </c>
      <c r="E5" s="2">
        <v>104463.98</v>
      </c>
      <c r="G5" s="9"/>
    </row>
    <row r="6" spans="1:11" s="8" customFormat="1" ht="33.6" customHeight="1" x14ac:dyDescent="0.25">
      <c r="A6" s="6" t="s">
        <v>47</v>
      </c>
      <c r="B6" s="7" t="s">
        <v>45</v>
      </c>
      <c r="C6" s="6" t="s">
        <v>4</v>
      </c>
      <c r="D6" s="2">
        <v>104463.98</v>
      </c>
      <c r="E6" s="2">
        <v>104463.98</v>
      </c>
    </row>
    <row r="7" spans="1:11" s="8" customFormat="1" ht="23.45" customHeight="1" x14ac:dyDescent="0.25">
      <c r="A7" s="6" t="s">
        <v>5</v>
      </c>
      <c r="B7" s="7" t="s">
        <v>6</v>
      </c>
      <c r="C7" s="6" t="s">
        <v>4</v>
      </c>
      <c r="D7" s="2">
        <f>D8+D10+D12+D13</f>
        <v>92868.9</v>
      </c>
      <c r="E7" s="2">
        <f>E8+E10+E12+E13</f>
        <v>108698.29</v>
      </c>
      <c r="G7" s="9"/>
      <c r="H7" s="9"/>
      <c r="J7" s="9"/>
    </row>
    <row r="8" spans="1:11" s="8" customFormat="1" ht="23.45" customHeight="1" x14ac:dyDescent="0.25">
      <c r="A8" s="6" t="s">
        <v>7</v>
      </c>
      <c r="B8" s="7" t="s">
        <v>8</v>
      </c>
      <c r="C8" s="6" t="s">
        <v>4</v>
      </c>
      <c r="D8" s="1">
        <v>11236.15</v>
      </c>
      <c r="E8" s="2">
        <v>11246.58</v>
      </c>
    </row>
    <row r="9" spans="1:11" s="8" customFormat="1" ht="23.45" customHeight="1" x14ac:dyDescent="0.25">
      <c r="A9" s="6" t="s">
        <v>9</v>
      </c>
      <c r="B9" s="7" t="s">
        <v>10</v>
      </c>
      <c r="C9" s="6" t="s">
        <v>4</v>
      </c>
      <c r="D9" s="1">
        <v>4845.08</v>
      </c>
      <c r="E9" s="2">
        <v>2976.66</v>
      </c>
    </row>
    <row r="10" spans="1:11" s="8" customFormat="1" ht="32.450000000000003" customHeight="1" x14ac:dyDescent="0.25">
      <c r="A10" s="6" t="s">
        <v>11</v>
      </c>
      <c r="B10" s="7" t="s">
        <v>12</v>
      </c>
      <c r="C10" s="6" t="s">
        <v>4</v>
      </c>
      <c r="D10" s="1">
        <v>55904.56</v>
      </c>
      <c r="E10" s="2">
        <v>64844.91</v>
      </c>
    </row>
    <row r="11" spans="1:11" s="8" customFormat="1" ht="19.899999999999999" customHeight="1" x14ac:dyDescent="0.25">
      <c r="A11" s="6" t="s">
        <v>13</v>
      </c>
      <c r="B11" s="7" t="s">
        <v>10</v>
      </c>
      <c r="C11" s="6" t="s">
        <v>4</v>
      </c>
      <c r="D11" s="1">
        <v>0</v>
      </c>
      <c r="E11" s="2">
        <v>0</v>
      </c>
    </row>
    <row r="12" spans="1:11" s="8" customFormat="1" ht="19.899999999999999" customHeight="1" x14ac:dyDescent="0.25">
      <c r="A12" s="6" t="s">
        <v>14</v>
      </c>
      <c r="B12" s="7" t="s">
        <v>15</v>
      </c>
      <c r="C12" s="6" t="s">
        <v>4</v>
      </c>
      <c r="D12" s="1">
        <v>14107.57</v>
      </c>
      <c r="E12" s="2">
        <v>18422.14</v>
      </c>
    </row>
    <row r="13" spans="1:11" s="8" customFormat="1" ht="19.899999999999999" customHeight="1" x14ac:dyDescent="0.25">
      <c r="A13" s="6" t="s">
        <v>16</v>
      </c>
      <c r="B13" s="7" t="s">
        <v>17</v>
      </c>
      <c r="C13" s="6" t="s">
        <v>4</v>
      </c>
      <c r="D13" s="1">
        <f>D14+D15+D16</f>
        <v>11620.619999999988</v>
      </c>
      <c r="E13" s="1">
        <f>E14+E15+E16</f>
        <v>14184.659999999983</v>
      </c>
      <c r="G13" s="9"/>
    </row>
    <row r="14" spans="1:11" s="8" customFormat="1" ht="19.899999999999999" customHeight="1" x14ac:dyDescent="0.25">
      <c r="A14" s="6" t="s">
        <v>18</v>
      </c>
      <c r="B14" s="7" t="s">
        <v>19</v>
      </c>
      <c r="C14" s="6" t="s">
        <v>4</v>
      </c>
      <c r="D14" s="1">
        <v>134.69999999999999</v>
      </c>
      <c r="E14" s="2">
        <v>45.77</v>
      </c>
    </row>
    <row r="15" spans="1:11" s="8" customFormat="1" ht="19.899999999999999" customHeight="1" x14ac:dyDescent="0.25">
      <c r="A15" s="6" t="s">
        <v>20</v>
      </c>
      <c r="B15" s="7" t="s">
        <v>21</v>
      </c>
      <c r="C15" s="6" t="s">
        <v>4</v>
      </c>
      <c r="D15" s="1">
        <v>1504.12</v>
      </c>
      <c r="E15" s="2">
        <v>1780.56</v>
      </c>
      <c r="K15" s="9"/>
    </row>
    <row r="16" spans="1:11" s="8" customFormat="1" ht="19.899999999999999" customHeight="1" x14ac:dyDescent="0.25">
      <c r="A16" s="6" t="s">
        <v>22</v>
      </c>
      <c r="B16" s="7" t="s">
        <v>23</v>
      </c>
      <c r="C16" s="6" t="s">
        <v>4</v>
      </c>
      <c r="D16" s="1">
        <v>9981.7999999999884</v>
      </c>
      <c r="E16" s="2">
        <v>12358.329999999984</v>
      </c>
      <c r="H16" s="9"/>
    </row>
    <row r="17" spans="1:7" s="8" customFormat="1" ht="19.899999999999999" customHeight="1" x14ac:dyDescent="0.25">
      <c r="A17" s="6" t="s">
        <v>24</v>
      </c>
      <c r="B17" s="7" t="s">
        <v>25</v>
      </c>
      <c r="C17" s="6" t="s">
        <v>4</v>
      </c>
      <c r="D17" s="1">
        <f>D18+D19</f>
        <v>11595.079999999998</v>
      </c>
      <c r="E17" s="1">
        <f>E6-E7</f>
        <v>-4234.3099999999977</v>
      </c>
      <c r="G17" s="9"/>
    </row>
    <row r="18" spans="1:7" s="8" customFormat="1" ht="19.899999999999999" customHeight="1" x14ac:dyDescent="0.25">
      <c r="A18" s="6" t="s">
        <v>26</v>
      </c>
      <c r="B18" s="7" t="s">
        <v>27</v>
      </c>
      <c r="C18" s="6" t="s">
        <v>4</v>
      </c>
      <c r="D18" s="1">
        <v>2298.1999999999998</v>
      </c>
      <c r="E18" s="2">
        <v>0</v>
      </c>
    </row>
    <row r="19" spans="1:7" s="8" customFormat="1" ht="22.5" customHeight="1" x14ac:dyDescent="0.25">
      <c r="A19" s="6" t="s">
        <v>28</v>
      </c>
      <c r="B19" s="7" t="s">
        <v>29</v>
      </c>
      <c r="C19" s="6" t="s">
        <v>4</v>
      </c>
      <c r="D19" s="1">
        <v>9296.8799999999992</v>
      </c>
      <c r="E19" s="1">
        <f>E17-E18</f>
        <v>-4234.3099999999977</v>
      </c>
    </row>
    <row r="20" spans="1:7" s="8" customFormat="1" ht="31.5" customHeight="1" x14ac:dyDescent="0.25">
      <c r="A20" s="6" t="s">
        <v>30</v>
      </c>
      <c r="B20" s="7" t="s">
        <v>31</v>
      </c>
      <c r="C20" s="6" t="s">
        <v>4</v>
      </c>
      <c r="D20" s="1">
        <v>8669.9599999999991</v>
      </c>
      <c r="E20" s="2">
        <v>0</v>
      </c>
    </row>
    <row r="21" spans="1:7" s="8" customFormat="1" ht="24.75" customHeight="1" x14ac:dyDescent="0.25">
      <c r="A21" s="6" t="s">
        <v>32</v>
      </c>
      <c r="B21" s="7" t="s">
        <v>33</v>
      </c>
      <c r="C21" s="6" t="s">
        <v>4</v>
      </c>
      <c r="D21" s="1">
        <v>0</v>
      </c>
      <c r="E21" s="2">
        <v>0</v>
      </c>
    </row>
    <row r="22" spans="1:7" s="8" customFormat="1" ht="19.899999999999999" customHeight="1" x14ac:dyDescent="0.25">
      <c r="A22" s="6" t="s">
        <v>34</v>
      </c>
      <c r="B22" s="7" t="s">
        <v>35</v>
      </c>
      <c r="C22" s="6" t="s">
        <v>4</v>
      </c>
      <c r="D22" s="1">
        <v>0</v>
      </c>
      <c r="E22" s="2">
        <v>0</v>
      </c>
    </row>
    <row r="23" spans="1:7" s="8" customFormat="1" ht="19.899999999999999" customHeight="1" x14ac:dyDescent="0.25">
      <c r="A23" s="6" t="s">
        <v>36</v>
      </c>
      <c r="B23" s="7" t="s">
        <v>37</v>
      </c>
      <c r="C23" s="6" t="s">
        <v>4</v>
      </c>
      <c r="D23" s="1">
        <v>626.91999999999996</v>
      </c>
      <c r="E23" s="2">
        <v>0</v>
      </c>
    </row>
    <row r="24" spans="1:7" s="8" customFormat="1" ht="46.9" customHeight="1" x14ac:dyDescent="0.25">
      <c r="A24" s="6" t="s">
        <v>38</v>
      </c>
      <c r="B24" s="7" t="s">
        <v>39</v>
      </c>
      <c r="C24" s="6" t="s">
        <v>4</v>
      </c>
      <c r="D24" s="1">
        <v>7165.49</v>
      </c>
      <c r="E24" s="2">
        <v>0</v>
      </c>
    </row>
    <row r="25" spans="1:7" s="8" customFormat="1" ht="30.6" customHeight="1" x14ac:dyDescent="0.25">
      <c r="A25" s="6" t="s">
        <v>40</v>
      </c>
      <c r="B25" s="7" t="s">
        <v>48</v>
      </c>
      <c r="C25" s="6" t="s">
        <v>4</v>
      </c>
      <c r="D25" s="1">
        <f>D9+D11</f>
        <v>4845.08</v>
      </c>
      <c r="E25" s="1">
        <f>E9+E11</f>
        <v>2976.66</v>
      </c>
    </row>
    <row r="26" spans="1:7" s="8" customFormat="1" ht="44.45" customHeight="1" x14ac:dyDescent="0.25">
      <c r="A26" s="6" t="s">
        <v>41</v>
      </c>
      <c r="B26" s="7" t="s">
        <v>42</v>
      </c>
      <c r="C26" s="6" t="s">
        <v>4</v>
      </c>
      <c r="D26" s="1">
        <v>78093.73</v>
      </c>
      <c r="E26" s="2">
        <v>85359.5</v>
      </c>
    </row>
    <row r="27" spans="1:7" s="8" customFormat="1" ht="45.6" customHeight="1" x14ac:dyDescent="0.25">
      <c r="A27" s="6" t="s">
        <v>46</v>
      </c>
      <c r="B27" s="7" t="s">
        <v>43</v>
      </c>
      <c r="C27" s="6" t="s">
        <v>4</v>
      </c>
      <c r="D27" s="1">
        <f>D26</f>
        <v>78093.73</v>
      </c>
      <c r="E27" s="2">
        <f>E26</f>
        <v>85359.5</v>
      </c>
    </row>
    <row r="28" spans="1:7" s="8" customFormat="1" x14ac:dyDescent="0.25">
      <c r="A28" s="10"/>
      <c r="C28" s="10"/>
      <c r="D28" s="10"/>
      <c r="E28" s="10"/>
    </row>
  </sheetData>
  <mergeCells count="1">
    <mergeCell ref="A1:E2"/>
  </mergeCells>
  <printOptions horizontalCentered="1"/>
  <pageMargins left="0.70866141732283472" right="0.70866141732283472" top="0.74803149606299213" bottom="0.74803149606299213" header="0" footer="0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ЗОЯ МАЛИНИНА</dc:creator>
  <cp:lastModifiedBy>User</cp:lastModifiedBy>
  <cp:lastPrinted>2023-02-08T08:39:44Z</cp:lastPrinted>
  <dcterms:created xsi:type="dcterms:W3CDTF">2023-02-08T07:14:25Z</dcterms:created>
  <dcterms:modified xsi:type="dcterms:W3CDTF">2025-02-12T08:02:49Z</dcterms:modified>
</cp:coreProperties>
</file>